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updateLinks="never" codeName="ThisWorkbook" defaultThemeVersion="166925"/>
  <xr:revisionPtr revIDLastSave="0" documentId="13_ncr:1_{50F4B0B3-453C-499B-86B4-BA16144A03CC}" xr6:coauthVersionLast="47" xr6:coauthVersionMax="47" xr10:uidLastSave="{00000000-0000-0000-0000-000000000000}"/>
  <bookViews>
    <workbookView xWindow="-110" yWindow="-110" windowWidth="19420" windowHeight="11620" tabRatio="809" xr2:uid="{00000000-000D-0000-FFFF-FFFF00000000}"/>
  </bookViews>
  <sheets>
    <sheet name="申請書類リスト" sheetId="84" r:id="rId1"/>
    <sheet name="様式第1_交付申請書" sheetId="19" r:id="rId2"/>
    <sheet name="誓約書" sheetId="20" r:id="rId3"/>
    <sheet name="個人情報の取得と利用について" sheetId="92" r:id="rId4"/>
    <sheet name="１.全体概要" sheetId="3" r:id="rId5"/>
    <sheet name="２.住戸一覧" sheetId="51" r:id="rId6"/>
    <sheet name="３.その他事業情報" sheetId="86" r:id="rId7"/>
    <sheet name="４.工程表" sheetId="61" r:id="rId8"/>
    <sheet name="５-1.補助金額算出表　その１" sheetId="54" r:id="rId9"/>
    <sheet name="５-2.補助金額算出表　その２" sheetId="82" r:id="rId10"/>
    <sheet name="６.蓄電システム明細" sheetId="68" r:id="rId11"/>
    <sheet name="７.水害等の災害時の電源確保に配慮した蓄電システム導入計画" sheetId="73" r:id="rId12"/>
    <sheet name="８.ＥＶ充電設備補助金算出シート" sheetId="91" r:id="rId13"/>
    <sheet name="９.V２Ｈ充電設備（充放電設備）補助金算出シート" sheetId="90" r:id="rId14"/>
    <sheet name="１０.直交集成板（ＣＬＴ）明細" sheetId="78" r:id="rId15"/>
    <sheet name="１１.地中熱ヒートポンプ・システム明細" sheetId="79" r:id="rId16"/>
    <sheet name="１２.ＰＶＴシステム明細 " sheetId="80" r:id="rId17"/>
    <sheet name="１３.液体集熱式太陽熱利用システム明細" sheetId="81" r:id="rId18"/>
  </sheets>
  <externalReferences>
    <externalReference r:id="rId19"/>
  </externalReferences>
  <definedNames>
    <definedName name="_xlnm._FilterDatabase" localSheetId="9" hidden="1">'５-2.補助金額算出表　その２'!$N$48:$O$247</definedName>
    <definedName name="_Key1" localSheetId="6" hidden="1">#REF!</definedName>
    <definedName name="_Key1" localSheetId="11" hidden="1">#REF!</definedName>
    <definedName name="_Key1" localSheetId="3" hidden="1">#REF!</definedName>
    <definedName name="_Key1" localSheetId="0" hidden="1">#REF!</definedName>
    <definedName name="_Key1" hidden="1">#REF!</definedName>
    <definedName name="_Key2" localSheetId="6" hidden="1">#REF!</definedName>
    <definedName name="_Key2" localSheetId="3" hidden="1">#REF!</definedName>
    <definedName name="_Key2" localSheetId="0" hidden="1">#REF!</definedName>
    <definedName name="_Key2" hidden="1">#REF!</definedName>
    <definedName name="_Order1" hidden="1">255</definedName>
    <definedName name="_Order2" hidden="1">255</definedName>
    <definedName name="_Sort" localSheetId="6" hidden="1">#REF!</definedName>
    <definedName name="_Sort" localSheetId="12" hidden="1">#REF!</definedName>
    <definedName name="_Sort" localSheetId="13" hidden="1">#REF!</definedName>
    <definedName name="_Sort" localSheetId="3" hidden="1">#REF!</definedName>
    <definedName name="_Sort" localSheetId="0" hidden="1">#REF!</definedName>
    <definedName name="_Sort" hidden="1">#REF!</definedName>
    <definedName name="a" hidden="1">#REF!</definedName>
    <definedName name="Esub一覧" hidden="1">#REF!</definedName>
    <definedName name="ＨＵＵ" hidden="1">#REF!</definedName>
    <definedName name="_xlnm.Print_Area" localSheetId="4">'１.全体概要'!$B$4:$AZ$64</definedName>
    <definedName name="_xlnm.Print_Area" localSheetId="14">'１０.直交集成板（ＣＬＴ）明細'!$B$3:$Y$27</definedName>
    <definedName name="_xlnm.Print_Area" localSheetId="15">'１１.地中熱ヒートポンプ・システム明細'!$B$3:$W$35</definedName>
    <definedName name="_xlnm.Print_Area" localSheetId="16">'１２.ＰＶＴシステム明細 '!$B$3:$W$32</definedName>
    <definedName name="_xlnm.Print_Area" localSheetId="17">'１３.液体集熱式太陽熱利用システム明細'!$B$3:$W$29</definedName>
    <definedName name="_xlnm.Print_Area" localSheetId="5">'２.住戸一覧'!$B$3:$AM$242</definedName>
    <definedName name="_xlnm.Print_Area" localSheetId="6">'３.その他事業情報'!$B$3:$AH$24</definedName>
    <definedName name="_xlnm.Print_Area" localSheetId="7">'４.工程表'!$B$2:$BY$38</definedName>
    <definedName name="_xlnm.Print_Area" localSheetId="8">'５-1.補助金額算出表　その１'!$B$3:$T$244</definedName>
    <definedName name="_xlnm.Print_Area" localSheetId="9">'５-2.補助金額算出表　その２'!$B$5:$T$247</definedName>
    <definedName name="_xlnm.Print_Area" localSheetId="10">'６.蓄電システム明細'!$B$3:$X$44</definedName>
    <definedName name="_xlnm.Print_Area" localSheetId="11">'７.水害等の災害時の電源確保に配慮した蓄電システム導入計画'!$B$5:$AE$55</definedName>
    <definedName name="_xlnm.Print_Area" localSheetId="12">'８.ＥＶ充電設備補助金算出シート'!$A$4:$AA$40</definedName>
    <definedName name="_xlnm.Print_Area" localSheetId="13">'９.V２Ｈ充電設備（充放電設備）補助金算出シート'!$B$4:$Z$40</definedName>
    <definedName name="_xlnm.Print_Area" localSheetId="3">個人情報の取得と利用について!$B$3:$AV$116</definedName>
    <definedName name="_xlnm.Print_Area" localSheetId="0">申請書類リスト!$B$5:$G$40</definedName>
    <definedName name="_xlnm.Print_Area" localSheetId="2">誓約書!$B$3:$AQ$79</definedName>
    <definedName name="_xlnm.Print_Area" localSheetId="1">様式第1_交付申請書!$A$3:$AR$254</definedName>
    <definedName name="_xlnm.Print_Titles" localSheetId="5">'２.住戸一覧'!$9:$12</definedName>
    <definedName name="_xlnm.Print_Titles" localSheetId="8">'５-1.補助金額算出表　その１'!$13:$14</definedName>
    <definedName name="_xlnm.Print_Titles" localSheetId="9">'５-2.補助金額算出表　その２'!$16:$17</definedName>
    <definedName name="あ" localSheetId="6" hidden="1">#REF!</definedName>
    <definedName name="あ" localSheetId="12" hidden="1">#REF!</definedName>
    <definedName name="あ" localSheetId="13" hidden="1">#REF!</definedName>
    <definedName name="あ" localSheetId="3" hidden="1">#REF!</definedName>
    <definedName name="あ" localSheetId="0" hidden="1">#REF!</definedName>
    <definedName name="あ" hidden="1">#REF!</definedName>
    <definedName name="あｆｇｄｆｇ" hidden="1">#REF!</definedName>
    <definedName name="い" hidden="1">#REF!</definedName>
    <definedName name="おｋ" hidden="1">#REF!</definedName>
    <definedName name="せつび" hidden="1">#REF!</definedName>
    <definedName name="設備タイプ別設備仕様書" hidden="1">#REF!</definedName>
    <definedName name="設備タイプ別設備仕様書ｃ" hidden="1">#REF!</definedName>
    <definedName name="別紙３">様式第1_交付申請書!$B$49:$AR$49</definedName>
    <definedName name="別紙３役員名簿" localSheetId="1">様式第1_交付申請書!$A$48:$AR$96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 i="54" l="1"/>
  <c r="J20" i="80"/>
  <c r="O20" i="80" s="1"/>
  <c r="J16" i="68" l="1"/>
  <c r="I8" i="54" l="1"/>
  <c r="I9" i="54"/>
  <c r="I10" i="54"/>
  <c r="F247" i="82"/>
  <c r="D247" i="82"/>
  <c r="F246" i="82"/>
  <c r="D246" i="82"/>
  <c r="F245" i="82"/>
  <c r="D245" i="82"/>
  <c r="F244" i="82"/>
  <c r="D244" i="82"/>
  <c r="F243" i="82"/>
  <c r="D243" i="82"/>
  <c r="F242" i="82"/>
  <c r="D242" i="82"/>
  <c r="F241" i="82"/>
  <c r="D241" i="82"/>
  <c r="F240" i="82"/>
  <c r="D240" i="82"/>
  <c r="F239" i="82"/>
  <c r="D239" i="82"/>
  <c r="F238" i="82"/>
  <c r="D238" i="82"/>
  <c r="F237" i="82"/>
  <c r="D237" i="82"/>
  <c r="F236" i="82"/>
  <c r="D236" i="82"/>
  <c r="F235" i="82"/>
  <c r="D235" i="82"/>
  <c r="F234" i="82"/>
  <c r="D234" i="82"/>
  <c r="F233" i="82"/>
  <c r="D233" i="82"/>
  <c r="F232" i="82"/>
  <c r="D232" i="82"/>
  <c r="F231" i="82"/>
  <c r="D231" i="82"/>
  <c r="F230" i="82"/>
  <c r="D230" i="82"/>
  <c r="F229" i="82"/>
  <c r="D229" i="82"/>
  <c r="F228" i="82"/>
  <c r="D228" i="82"/>
  <c r="F227" i="82"/>
  <c r="D227" i="82"/>
  <c r="F226" i="82"/>
  <c r="D226" i="82"/>
  <c r="F225" i="82"/>
  <c r="D225" i="82"/>
  <c r="F224" i="82"/>
  <c r="D224" i="82"/>
  <c r="F223" i="82"/>
  <c r="D223" i="82"/>
  <c r="F222" i="82"/>
  <c r="D222" i="82"/>
  <c r="F221" i="82"/>
  <c r="D221" i="82"/>
  <c r="F220" i="82"/>
  <c r="D220" i="82"/>
  <c r="F219" i="82"/>
  <c r="D219" i="82"/>
  <c r="F218" i="82"/>
  <c r="D218" i="82"/>
  <c r="F217" i="82"/>
  <c r="D217" i="82"/>
  <c r="F216" i="82"/>
  <c r="D216" i="82"/>
  <c r="F215" i="82"/>
  <c r="D215" i="82"/>
  <c r="F214" i="82"/>
  <c r="D214" i="82"/>
  <c r="F213" i="82"/>
  <c r="D213" i="82"/>
  <c r="F212" i="82"/>
  <c r="D212" i="82"/>
  <c r="F211" i="82"/>
  <c r="D211" i="82"/>
  <c r="F210" i="82"/>
  <c r="D210" i="82"/>
  <c r="F209" i="82"/>
  <c r="D209" i="82"/>
  <c r="F208" i="82"/>
  <c r="D208" i="82"/>
  <c r="F207" i="82"/>
  <c r="D207" i="82"/>
  <c r="F206" i="82"/>
  <c r="D206" i="82"/>
  <c r="F205" i="82"/>
  <c r="D205" i="82"/>
  <c r="F204" i="82"/>
  <c r="D204" i="82"/>
  <c r="F203" i="82"/>
  <c r="D203" i="82"/>
  <c r="F202" i="82"/>
  <c r="D202" i="82"/>
  <c r="F201" i="82"/>
  <c r="D201" i="82"/>
  <c r="F200" i="82"/>
  <c r="D200" i="82"/>
  <c r="F199" i="82"/>
  <c r="D199" i="82"/>
  <c r="F198" i="82"/>
  <c r="D198" i="82"/>
  <c r="F197" i="82"/>
  <c r="D197" i="82"/>
  <c r="F196" i="82"/>
  <c r="D196" i="82"/>
  <c r="F195" i="82"/>
  <c r="D195" i="82"/>
  <c r="F194" i="82"/>
  <c r="D194" i="82"/>
  <c r="F193" i="82"/>
  <c r="D193" i="82"/>
  <c r="F192" i="82"/>
  <c r="D192" i="82"/>
  <c r="F191" i="82"/>
  <c r="D191" i="82"/>
  <c r="F190" i="82"/>
  <c r="D190" i="82"/>
  <c r="F189" i="82"/>
  <c r="D189" i="82"/>
  <c r="F188" i="82"/>
  <c r="D188" i="82"/>
  <c r="F187" i="82"/>
  <c r="D187" i="82"/>
  <c r="F186" i="82"/>
  <c r="D186" i="82"/>
  <c r="F185" i="82"/>
  <c r="D185" i="82"/>
  <c r="F184" i="82"/>
  <c r="D184" i="82"/>
  <c r="F183" i="82"/>
  <c r="D183" i="82"/>
  <c r="F182" i="82"/>
  <c r="D182" i="82"/>
  <c r="F181" i="82"/>
  <c r="D181" i="82"/>
  <c r="F180" i="82"/>
  <c r="D180" i="82"/>
  <c r="F179" i="82"/>
  <c r="D179" i="82"/>
  <c r="F178" i="82"/>
  <c r="D178" i="82"/>
  <c r="F177" i="82"/>
  <c r="D177" i="82"/>
  <c r="F176" i="82"/>
  <c r="D176" i="82"/>
  <c r="F175" i="82"/>
  <c r="D175" i="82"/>
  <c r="F174" i="82"/>
  <c r="D174" i="82"/>
  <c r="F173" i="82"/>
  <c r="D173" i="82"/>
  <c r="F172" i="82"/>
  <c r="D172" i="82"/>
  <c r="F171" i="82"/>
  <c r="D171" i="82"/>
  <c r="F170" i="82"/>
  <c r="D170" i="82"/>
  <c r="F169" i="82"/>
  <c r="D169" i="82"/>
  <c r="F168" i="82"/>
  <c r="D168" i="82"/>
  <c r="F167" i="82"/>
  <c r="D167" i="82"/>
  <c r="F166" i="82"/>
  <c r="D166" i="82"/>
  <c r="F165" i="82"/>
  <c r="D165" i="82"/>
  <c r="F164" i="82"/>
  <c r="D164" i="82"/>
  <c r="F163" i="82"/>
  <c r="D163" i="82"/>
  <c r="F162" i="82"/>
  <c r="D162" i="82"/>
  <c r="F161" i="82"/>
  <c r="D161" i="82"/>
  <c r="F160" i="82"/>
  <c r="D160" i="82"/>
  <c r="F159" i="82"/>
  <c r="D159" i="82"/>
  <c r="F158" i="82"/>
  <c r="D158" i="82"/>
  <c r="F157" i="82"/>
  <c r="D157" i="82"/>
  <c r="F156" i="82"/>
  <c r="D156" i="82"/>
  <c r="F155" i="82"/>
  <c r="D155" i="82"/>
  <c r="F154" i="82"/>
  <c r="D154" i="82"/>
  <c r="F153" i="82"/>
  <c r="D153" i="82"/>
  <c r="F152" i="82"/>
  <c r="D152" i="82"/>
  <c r="F151" i="82"/>
  <c r="D151" i="82"/>
  <c r="F150" i="82"/>
  <c r="D150" i="82"/>
  <c r="F149" i="82"/>
  <c r="D149" i="82"/>
  <c r="F148" i="82"/>
  <c r="D148" i="82"/>
  <c r="F147" i="82"/>
  <c r="D147" i="82"/>
  <c r="F146" i="82"/>
  <c r="D146" i="82"/>
  <c r="F145" i="82"/>
  <c r="D145" i="82"/>
  <c r="F144" i="82"/>
  <c r="D144" i="82"/>
  <c r="F143" i="82"/>
  <c r="D143" i="82"/>
  <c r="F142" i="82"/>
  <c r="D142" i="82"/>
  <c r="F141" i="82"/>
  <c r="D141" i="82"/>
  <c r="F140" i="82"/>
  <c r="D140" i="82"/>
  <c r="F139" i="82"/>
  <c r="D139" i="82"/>
  <c r="F138" i="82"/>
  <c r="D138" i="82"/>
  <c r="F137" i="82"/>
  <c r="D137" i="82"/>
  <c r="F136" i="82"/>
  <c r="D136" i="82"/>
  <c r="F135" i="82"/>
  <c r="D135" i="82"/>
  <c r="F134" i="82"/>
  <c r="D134" i="82"/>
  <c r="F133" i="82"/>
  <c r="D133" i="82"/>
  <c r="F132" i="82"/>
  <c r="D132" i="82"/>
  <c r="F131" i="82"/>
  <c r="D131" i="82"/>
  <c r="F130" i="82"/>
  <c r="D130" i="82"/>
  <c r="F129" i="82"/>
  <c r="D129" i="82"/>
  <c r="F128" i="82"/>
  <c r="D128" i="82"/>
  <c r="F127" i="82"/>
  <c r="D127" i="82"/>
  <c r="F126" i="82"/>
  <c r="D126" i="82"/>
  <c r="F125" i="82"/>
  <c r="D125" i="82"/>
  <c r="F124" i="82"/>
  <c r="D124" i="82"/>
  <c r="F123" i="82"/>
  <c r="D123" i="82"/>
  <c r="F122" i="82"/>
  <c r="D122" i="82"/>
  <c r="F121" i="82"/>
  <c r="D121" i="82"/>
  <c r="F120" i="82"/>
  <c r="D120" i="82"/>
  <c r="F119" i="82"/>
  <c r="D119" i="82"/>
  <c r="F118" i="82"/>
  <c r="D118" i="82"/>
  <c r="F117" i="82"/>
  <c r="D117" i="82"/>
  <c r="F116" i="82"/>
  <c r="D116" i="82"/>
  <c r="F115" i="82"/>
  <c r="D115" i="82"/>
  <c r="F114" i="82"/>
  <c r="D114" i="82"/>
  <c r="F113" i="82"/>
  <c r="D113" i="82"/>
  <c r="F112" i="82"/>
  <c r="D112" i="82"/>
  <c r="F111" i="82"/>
  <c r="D111" i="82"/>
  <c r="F110" i="82"/>
  <c r="D110" i="82"/>
  <c r="F109" i="82"/>
  <c r="D109" i="82"/>
  <c r="F108" i="82"/>
  <c r="D108" i="82"/>
  <c r="F107" i="82"/>
  <c r="D107" i="82"/>
  <c r="F106" i="82"/>
  <c r="D106" i="82"/>
  <c r="F105" i="82"/>
  <c r="D105" i="82"/>
  <c r="F104" i="82"/>
  <c r="D104" i="82"/>
  <c r="F103" i="82"/>
  <c r="D103" i="82"/>
  <c r="F102" i="82"/>
  <c r="D102" i="82"/>
  <c r="F101" i="82"/>
  <c r="D101" i="82"/>
  <c r="F100" i="82"/>
  <c r="D100" i="82"/>
  <c r="F99" i="82"/>
  <c r="D99" i="82"/>
  <c r="F98" i="82"/>
  <c r="D98" i="82"/>
  <c r="F97" i="82"/>
  <c r="D97" i="82"/>
  <c r="F96" i="82"/>
  <c r="D96" i="82"/>
  <c r="F95" i="82"/>
  <c r="D95" i="82"/>
  <c r="F94" i="82"/>
  <c r="D94" i="82"/>
  <c r="F93" i="82"/>
  <c r="D93" i="82"/>
  <c r="F92" i="82"/>
  <c r="D92" i="82"/>
  <c r="F91" i="82"/>
  <c r="D91" i="82"/>
  <c r="F90" i="82"/>
  <c r="D90" i="82"/>
  <c r="F89" i="82"/>
  <c r="D89" i="82"/>
  <c r="F88" i="82"/>
  <c r="D88" i="82"/>
  <c r="F87" i="82"/>
  <c r="D87" i="82"/>
  <c r="F86" i="82"/>
  <c r="D86" i="82"/>
  <c r="F85" i="82"/>
  <c r="D85" i="82"/>
  <c r="F84" i="82"/>
  <c r="D84" i="82"/>
  <c r="F83" i="82"/>
  <c r="D83" i="82"/>
  <c r="F82" i="82"/>
  <c r="D82" i="82"/>
  <c r="F81" i="82"/>
  <c r="D81" i="82"/>
  <c r="F80" i="82"/>
  <c r="D80" i="82"/>
  <c r="F79" i="82"/>
  <c r="D79" i="82"/>
  <c r="F78" i="82"/>
  <c r="D78" i="82"/>
  <c r="F77" i="82"/>
  <c r="D77" i="82"/>
  <c r="F76" i="82"/>
  <c r="D76" i="82"/>
  <c r="F75" i="82"/>
  <c r="D75" i="82"/>
  <c r="F74" i="82"/>
  <c r="D74" i="82"/>
  <c r="F73" i="82"/>
  <c r="D73" i="82"/>
  <c r="F72" i="82"/>
  <c r="D72" i="82"/>
  <c r="F71" i="82"/>
  <c r="D71" i="82"/>
  <c r="F70" i="82"/>
  <c r="D70" i="82"/>
  <c r="F69" i="82"/>
  <c r="D69" i="82"/>
  <c r="F68" i="82"/>
  <c r="D68" i="82"/>
  <c r="F67" i="82"/>
  <c r="D67" i="82"/>
  <c r="F66" i="82"/>
  <c r="D66" i="82"/>
  <c r="F65" i="82"/>
  <c r="D65" i="82"/>
  <c r="F64" i="82"/>
  <c r="D64" i="82"/>
  <c r="F63" i="82"/>
  <c r="D63" i="82"/>
  <c r="F62" i="82"/>
  <c r="D62" i="82"/>
  <c r="F61" i="82"/>
  <c r="D61" i="82"/>
  <c r="F60" i="82"/>
  <c r="D60" i="82"/>
  <c r="F59" i="82"/>
  <c r="D59" i="82"/>
  <c r="F58" i="82"/>
  <c r="D58" i="82"/>
  <c r="F57" i="82"/>
  <c r="D57" i="82"/>
  <c r="F56" i="82"/>
  <c r="D56" i="82"/>
  <c r="F55" i="82"/>
  <c r="D55" i="82"/>
  <c r="F54" i="82"/>
  <c r="D54" i="82"/>
  <c r="F53" i="82"/>
  <c r="D53" i="82"/>
  <c r="F52" i="82"/>
  <c r="D52" i="82"/>
  <c r="F51" i="82"/>
  <c r="D51" i="82"/>
  <c r="F50" i="82"/>
  <c r="D50" i="82"/>
  <c r="F49" i="82"/>
  <c r="D49" i="82"/>
  <c r="F48" i="82"/>
  <c r="D48" i="82"/>
  <c r="Q13" i="82"/>
  <c r="J20" i="81"/>
  <c r="Q11" i="82"/>
  <c r="O12" i="82"/>
  <c r="O11" i="82"/>
  <c r="O13" i="82"/>
  <c r="J21" i="91"/>
  <c r="J22" i="91" s="1"/>
  <c r="J21" i="90"/>
  <c r="J22" i="90" s="1"/>
  <c r="I11" i="54" l="1"/>
  <c r="J27" i="91"/>
  <c r="J33" i="91" s="1"/>
  <c r="J35" i="91" s="1"/>
  <c r="J27" i="90"/>
  <c r="J33" i="90" s="1"/>
  <c r="J37" i="91" l="1"/>
  <c r="J39" i="91" s="1"/>
  <c r="AC81" i="92" l="1"/>
  <c r="U81" i="92"/>
  <c r="S80" i="92"/>
  <c r="U78" i="92"/>
  <c r="AC78" i="92"/>
  <c r="S77" i="92"/>
  <c r="AC75" i="92"/>
  <c r="U75" i="92"/>
  <c r="S74" i="92"/>
  <c r="U72" i="92"/>
  <c r="AC72" i="92"/>
  <c r="S71" i="92"/>
  <c r="AO69" i="92"/>
  <c r="AL69" i="92"/>
  <c r="J27" i="68" l="1"/>
  <c r="J29" i="68" s="1"/>
  <c r="AF65" i="20"/>
  <c r="O20" i="81" l="1"/>
  <c r="Q12" i="82" s="1"/>
  <c r="J35" i="90"/>
  <c r="L8" i="54"/>
  <c r="E8" i="54"/>
  <c r="I14" i="82"/>
  <c r="M13" i="82"/>
  <c r="M12" i="82"/>
  <c r="M11" i="82"/>
  <c r="G13" i="82"/>
  <c r="G12" i="82"/>
  <c r="G11" i="82"/>
  <c r="E13" i="82"/>
  <c r="E12" i="82"/>
  <c r="E11"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F18" i="82"/>
  <c r="G14" i="82" l="1"/>
  <c r="E14" i="82"/>
  <c r="O8" i="54"/>
  <c r="J37" i="90" l="1"/>
  <c r="J39" i="90" l="1"/>
  <c r="AG21" i="3"/>
  <c r="J31" i="79" l="1"/>
  <c r="H25" i="68"/>
  <c r="J21" i="68" l="1"/>
  <c r="J23" i="68" s="1"/>
  <c r="N22" i="3"/>
  <c r="T21" i="3"/>
  <c r="I6" i="82"/>
  <c r="K4" i="54"/>
  <c r="I7" i="3"/>
  <c r="K25" i="68" l="1"/>
  <c r="J31" i="68" s="1"/>
  <c r="M14" i="82" l="1"/>
  <c r="AB7" i="51"/>
  <c r="J36" i="68" l="1"/>
  <c r="J43" i="68" s="1"/>
  <c r="D19" i="82" l="1"/>
  <c r="D18" i="82"/>
  <c r="J16" i="78"/>
  <c r="J9" i="78" s="1"/>
  <c r="Q14" i="82" l="1"/>
  <c r="O14" i="82" l="1"/>
  <c r="O13" i="78"/>
  <c r="T13" i="78" l="1"/>
  <c r="K11" i="82" s="1"/>
  <c r="O14" i="78"/>
  <c r="O15" i="78"/>
  <c r="O16" i="78" l="1"/>
  <c r="T15" i="78"/>
  <c r="K13" i="82" s="1"/>
  <c r="T14" i="78"/>
  <c r="K12" i="82" s="1"/>
  <c r="K14" i="82" l="1"/>
  <c r="S13" i="82"/>
  <c r="T16" i="78"/>
  <c r="S11" i="82"/>
  <c r="S12" i="82" l="1"/>
  <c r="S14" i="82" s="1"/>
  <c r="AO13" i="51" l="1"/>
  <c r="AP13" i="51" s="1"/>
  <c r="K5" i="51"/>
  <c r="AB5" i="51"/>
  <c r="K7" i="51"/>
  <c r="AO238" i="51"/>
  <c r="R8" i="54" l="1"/>
  <c r="L10" i="54"/>
  <c r="L9" i="54"/>
  <c r="O9" i="54" s="1"/>
  <c r="E9" i="54"/>
  <c r="O10" i="54" l="1"/>
  <c r="E10" i="54"/>
  <c r="R10" i="54" l="1"/>
  <c r="R9" i="54"/>
  <c r="O11" i="54"/>
  <c r="E11" i="54"/>
  <c r="L11" i="54"/>
  <c r="R11" i="54" l="1"/>
  <c r="I15" i="54"/>
  <c r="T17" i="3" l="1"/>
  <c r="AL25" i="3"/>
  <c r="AL26" i="3" l="1"/>
  <c r="I9" i="3"/>
  <c r="AU21" i="3"/>
  <c r="AO17" i="3"/>
  <c r="AO18" i="3" s="1"/>
  <c r="AV17" i="3" l="1"/>
  <c r="AU25" i="3" l="1"/>
  <c r="T25" i="3" s="1"/>
  <c r="AO231" i="51" l="1"/>
  <c r="AP231" i="51" s="1"/>
  <c r="AO232" i="51"/>
  <c r="AP232" i="51" s="1"/>
  <c r="AO233" i="51"/>
  <c r="AP233" i="51" s="1"/>
  <c r="AO234" i="51"/>
  <c r="AP234" i="51" s="1"/>
  <c r="AO235" i="51"/>
  <c r="AP235" i="51" s="1"/>
  <c r="AO236" i="51"/>
  <c r="AP236" i="51" s="1"/>
  <c r="AO237" i="51"/>
  <c r="AP237" i="51" s="1"/>
  <c r="AP238" i="51"/>
  <c r="AO239" i="51"/>
  <c r="AP239" i="51" s="1"/>
  <c r="AO240" i="51"/>
  <c r="AP240" i="51" s="1"/>
  <c r="AO241" i="51"/>
  <c r="AP241" i="51" s="1"/>
  <c r="AO242" i="51"/>
  <c r="AP242" i="51" s="1"/>
  <c r="I16" i="54" l="1"/>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6" i="54"/>
  <c r="E57" i="54"/>
  <c r="E58" i="54"/>
  <c r="E59" i="54"/>
  <c r="E60" i="54"/>
  <c r="E61" i="54"/>
  <c r="E62" i="54"/>
  <c r="E63" i="54"/>
  <c r="E64" i="54"/>
  <c r="E65" i="54"/>
  <c r="E66" i="54"/>
  <c r="E67" i="54"/>
  <c r="E68" i="54"/>
  <c r="E69" i="54"/>
  <c r="E70" i="54"/>
  <c r="E71" i="54"/>
  <c r="E72" i="54"/>
  <c r="E73" i="54"/>
  <c r="E74" i="54"/>
  <c r="E75" i="54"/>
  <c r="E76" i="54"/>
  <c r="E77" i="54"/>
  <c r="E78" i="54"/>
  <c r="E79" i="54"/>
  <c r="E80" i="54"/>
  <c r="E81" i="54"/>
  <c r="E82" i="54"/>
  <c r="E83" i="54"/>
  <c r="E84" i="54"/>
  <c r="E85" i="54"/>
  <c r="E86" i="54"/>
  <c r="E87" i="54"/>
  <c r="E88" i="54"/>
  <c r="E89" i="54"/>
  <c r="E90" i="54"/>
  <c r="E91" i="54"/>
  <c r="E92" i="54"/>
  <c r="E93" i="54"/>
  <c r="E94" i="54"/>
  <c r="E95" i="54"/>
  <c r="E96" i="54"/>
  <c r="E97" i="54"/>
  <c r="E98" i="54"/>
  <c r="E99" i="54"/>
  <c r="E100" i="54"/>
  <c r="E101" i="54"/>
  <c r="E102" i="54"/>
  <c r="E103" i="54"/>
  <c r="E104" i="54"/>
  <c r="E105" i="54"/>
  <c r="E106" i="54"/>
  <c r="E107" i="54"/>
  <c r="E108" i="54"/>
  <c r="E109" i="54"/>
  <c r="E110" i="54"/>
  <c r="E111" i="54"/>
  <c r="E112" i="54"/>
  <c r="E113" i="54"/>
  <c r="E114" i="54"/>
  <c r="E115" i="54"/>
  <c r="E116" i="54"/>
  <c r="E117" i="54"/>
  <c r="E118" i="54"/>
  <c r="E119" i="54"/>
  <c r="E120" i="54"/>
  <c r="E121" i="54"/>
  <c r="E122" i="54"/>
  <c r="E123" i="54"/>
  <c r="E124" i="54"/>
  <c r="E125" i="54"/>
  <c r="E126" i="54"/>
  <c r="E127" i="54"/>
  <c r="E128" i="54"/>
  <c r="E129" i="54"/>
  <c r="E130" i="54"/>
  <c r="E131" i="54"/>
  <c r="E132" i="54"/>
  <c r="E133" i="54"/>
  <c r="E134" i="54"/>
  <c r="E135" i="54"/>
  <c r="E136" i="54"/>
  <c r="E137" i="54"/>
  <c r="E138" i="54"/>
  <c r="E139" i="54"/>
  <c r="E140" i="54"/>
  <c r="E141" i="54"/>
  <c r="E142" i="54"/>
  <c r="E143" i="54"/>
  <c r="E144" i="54"/>
  <c r="E145" i="54"/>
  <c r="E146" i="54"/>
  <c r="E147" i="54"/>
  <c r="E148" i="54"/>
  <c r="E149" i="54"/>
  <c r="E150" i="54"/>
  <c r="E151" i="54"/>
  <c r="E152" i="54"/>
  <c r="E153" i="54"/>
  <c r="E154" i="54"/>
  <c r="E155" i="54"/>
  <c r="E156" i="54"/>
  <c r="E157" i="54"/>
  <c r="E158" i="54"/>
  <c r="E159" i="54"/>
  <c r="E160" i="54"/>
  <c r="E161" i="54"/>
  <c r="E162" i="54"/>
  <c r="E163" i="54"/>
  <c r="E164" i="54"/>
  <c r="E165" i="54"/>
  <c r="E166" i="54"/>
  <c r="E167" i="54"/>
  <c r="E168" i="54"/>
  <c r="E169" i="54"/>
  <c r="E170" i="54"/>
  <c r="E171" i="54"/>
  <c r="E172" i="54"/>
  <c r="E173" i="54"/>
  <c r="E174" i="54"/>
  <c r="E175" i="54"/>
  <c r="E176" i="54"/>
  <c r="E177" i="54"/>
  <c r="E178" i="54"/>
  <c r="E179" i="54"/>
  <c r="E180" i="54"/>
  <c r="E181" i="54"/>
  <c r="E182" i="54"/>
  <c r="E183" i="54"/>
  <c r="E184" i="54"/>
  <c r="E185" i="54"/>
  <c r="E186" i="54"/>
  <c r="E187" i="54"/>
  <c r="E188" i="54"/>
  <c r="E189" i="54"/>
  <c r="E190" i="54"/>
  <c r="E191" i="54"/>
  <c r="E192" i="54"/>
  <c r="E193" i="54"/>
  <c r="E194" i="54"/>
  <c r="E195" i="54"/>
  <c r="E196" i="54"/>
  <c r="E197" i="54"/>
  <c r="E198" i="54"/>
  <c r="E199" i="54"/>
  <c r="E200" i="54"/>
  <c r="E201" i="54"/>
  <c r="E202" i="54"/>
  <c r="E203" i="54"/>
  <c r="E204" i="54"/>
  <c r="E205" i="54"/>
  <c r="E206" i="54"/>
  <c r="E207" i="54"/>
  <c r="E208" i="54"/>
  <c r="E209" i="54"/>
  <c r="E210" i="54"/>
  <c r="E211" i="54"/>
  <c r="E212" i="54"/>
  <c r="E213" i="54"/>
  <c r="E214" i="54"/>
  <c r="E215" i="54"/>
  <c r="E216" i="54"/>
  <c r="E217" i="54"/>
  <c r="E218" i="54"/>
  <c r="E219" i="54"/>
  <c r="E220" i="54"/>
  <c r="E221" i="54"/>
  <c r="E222" i="54"/>
  <c r="E223" i="54"/>
  <c r="E224" i="54"/>
  <c r="E225" i="54"/>
  <c r="E226" i="54"/>
  <c r="E227" i="54"/>
  <c r="E228" i="54"/>
  <c r="E229" i="54"/>
  <c r="E230" i="54"/>
  <c r="E231" i="54"/>
  <c r="E232" i="54"/>
  <c r="E233" i="54"/>
  <c r="E234" i="54"/>
  <c r="E235" i="54"/>
  <c r="E236" i="54"/>
  <c r="E237" i="54"/>
  <c r="E238" i="54"/>
  <c r="E239" i="54"/>
  <c r="E240" i="54"/>
  <c r="E241" i="54"/>
  <c r="E242" i="54"/>
  <c r="E243" i="54"/>
  <c r="E244" i="54"/>
  <c r="E16" i="54"/>
  <c r="AE12" i="3" l="1"/>
  <c r="I12" i="3"/>
  <c r="AO14" i="51"/>
  <c r="AP14" i="51" s="1"/>
  <c r="AO15" i="51"/>
  <c r="AP15" i="51" s="1"/>
  <c r="AO16" i="51"/>
  <c r="AP16" i="51" s="1"/>
  <c r="AO17" i="51"/>
  <c r="AP17" i="51" s="1"/>
  <c r="AO18" i="51"/>
  <c r="AP18" i="51" s="1"/>
  <c r="AO19" i="51"/>
  <c r="AP19" i="51" s="1"/>
  <c r="AO20" i="51"/>
  <c r="AP20" i="51" s="1"/>
  <c r="AO21" i="51"/>
  <c r="AP21" i="51" s="1"/>
  <c r="AO22" i="51"/>
  <c r="AP22" i="51" s="1"/>
  <c r="AO23" i="51"/>
  <c r="AP23" i="51" s="1"/>
  <c r="AO24" i="51"/>
  <c r="AP24" i="51" s="1"/>
  <c r="AO25" i="51"/>
  <c r="AP25" i="51" s="1"/>
  <c r="AO26" i="51"/>
  <c r="AP26" i="51" s="1"/>
  <c r="AO27" i="51"/>
  <c r="AP27" i="51" s="1"/>
  <c r="AO28" i="51"/>
  <c r="AP28" i="51" s="1"/>
  <c r="AO29" i="51"/>
  <c r="AP29" i="51" s="1"/>
  <c r="AO30" i="51"/>
  <c r="AP30" i="51" s="1"/>
  <c r="AO31" i="51"/>
  <c r="AP31" i="51" s="1"/>
  <c r="AO32" i="51"/>
  <c r="AP32" i="51" s="1"/>
  <c r="AO33" i="51"/>
  <c r="AP33" i="51" s="1"/>
  <c r="AO34" i="51"/>
  <c r="AP34" i="51" s="1"/>
  <c r="AO35" i="51"/>
  <c r="AP35" i="51" s="1"/>
  <c r="AO36" i="51"/>
  <c r="AP36" i="51" s="1"/>
  <c r="AO37" i="51"/>
  <c r="AP37" i="51" s="1"/>
  <c r="AO38" i="51"/>
  <c r="AP38" i="51" s="1"/>
  <c r="AO39" i="51"/>
  <c r="AP39" i="51" s="1"/>
  <c r="AO40" i="51"/>
  <c r="AP40" i="51" s="1"/>
  <c r="AO41" i="51"/>
  <c r="AP41" i="51" s="1"/>
  <c r="AO42" i="51"/>
  <c r="AP42" i="51" s="1"/>
  <c r="AO43" i="51"/>
  <c r="AP43" i="51" s="1"/>
  <c r="AO44" i="51"/>
  <c r="AP44" i="51" s="1"/>
  <c r="AO45" i="51"/>
  <c r="AP45" i="51" s="1"/>
  <c r="AO46" i="51"/>
  <c r="AP46" i="51" s="1"/>
  <c r="AO47" i="51"/>
  <c r="AP47" i="51" s="1"/>
  <c r="AO48" i="51"/>
  <c r="AP48" i="51" s="1"/>
  <c r="AO49" i="51"/>
  <c r="AP49" i="51" s="1"/>
  <c r="AO50" i="51"/>
  <c r="AP50" i="51" s="1"/>
  <c r="AO51" i="51"/>
  <c r="AP51" i="51" s="1"/>
  <c r="AO52" i="51"/>
  <c r="AP52" i="51" s="1"/>
  <c r="AO53" i="51"/>
  <c r="AP53" i="51" s="1"/>
  <c r="AO54" i="51"/>
  <c r="AP54" i="51" s="1"/>
  <c r="AO55" i="51"/>
  <c r="AP55" i="51" s="1"/>
  <c r="AO56" i="51"/>
  <c r="AP56" i="51" s="1"/>
  <c r="AO57" i="51"/>
  <c r="AP57" i="51" s="1"/>
  <c r="AO58" i="51"/>
  <c r="AP58" i="51" s="1"/>
  <c r="AO59" i="51"/>
  <c r="AP59" i="51" s="1"/>
  <c r="AO60" i="51"/>
  <c r="AP60" i="51" s="1"/>
  <c r="AO61" i="51"/>
  <c r="AP61" i="51" s="1"/>
  <c r="AO62" i="51"/>
  <c r="AP62" i="51" s="1"/>
  <c r="AO63" i="51"/>
  <c r="AP63" i="51" s="1"/>
  <c r="AO64" i="51"/>
  <c r="AP64" i="51" s="1"/>
  <c r="AO65" i="51"/>
  <c r="AP65" i="51" s="1"/>
  <c r="AO66" i="51"/>
  <c r="AP66" i="51" s="1"/>
  <c r="AO67" i="51"/>
  <c r="AP67" i="51" s="1"/>
  <c r="AO68" i="51"/>
  <c r="AP68" i="51" s="1"/>
  <c r="AO69" i="51"/>
  <c r="AP69" i="51" s="1"/>
  <c r="AO70" i="51"/>
  <c r="AP70" i="51" s="1"/>
  <c r="AO71" i="51"/>
  <c r="AP71" i="51" s="1"/>
  <c r="AO72" i="51"/>
  <c r="AP72" i="51" s="1"/>
  <c r="AO73" i="51"/>
  <c r="AP73" i="51" s="1"/>
  <c r="AO74" i="51"/>
  <c r="AP74" i="51" s="1"/>
  <c r="AO75" i="51"/>
  <c r="AP75" i="51" s="1"/>
  <c r="AO76" i="51"/>
  <c r="AP76" i="51" s="1"/>
  <c r="AO77" i="51"/>
  <c r="AP77" i="51" s="1"/>
  <c r="AO78" i="51"/>
  <c r="AP78" i="51" s="1"/>
  <c r="AO79" i="51"/>
  <c r="AP79" i="51" s="1"/>
  <c r="AO80" i="51"/>
  <c r="AP80" i="51" s="1"/>
  <c r="AO81" i="51"/>
  <c r="AP81" i="51" s="1"/>
  <c r="AO82" i="51"/>
  <c r="AP82" i="51" s="1"/>
  <c r="AO83" i="51"/>
  <c r="AP83" i="51" s="1"/>
  <c r="AO84" i="51"/>
  <c r="AP84" i="51" s="1"/>
  <c r="AO85" i="51"/>
  <c r="AP85" i="51" s="1"/>
  <c r="AO86" i="51"/>
  <c r="AP86" i="51" s="1"/>
  <c r="AO87" i="51"/>
  <c r="AP87" i="51" s="1"/>
  <c r="AO88" i="51"/>
  <c r="AP88" i="51" s="1"/>
  <c r="AO89" i="51"/>
  <c r="AP89" i="51" s="1"/>
  <c r="AO90" i="51"/>
  <c r="AP90" i="51" s="1"/>
  <c r="AO91" i="51"/>
  <c r="AP91" i="51" s="1"/>
  <c r="AO92" i="51"/>
  <c r="AP92" i="51" s="1"/>
  <c r="AO93" i="51"/>
  <c r="AP93" i="51" s="1"/>
  <c r="AO94" i="51"/>
  <c r="AP94" i="51" s="1"/>
  <c r="AO95" i="51"/>
  <c r="AP95" i="51" s="1"/>
  <c r="AO96" i="51"/>
  <c r="AP96" i="51" s="1"/>
  <c r="AO97" i="51"/>
  <c r="AP97" i="51" s="1"/>
  <c r="AO98" i="51"/>
  <c r="AP98" i="51" s="1"/>
  <c r="AO99" i="51"/>
  <c r="AP99" i="51" s="1"/>
  <c r="AO100" i="51"/>
  <c r="AP100" i="51" s="1"/>
  <c r="AO101" i="51"/>
  <c r="AP101" i="51" s="1"/>
  <c r="AO102" i="51"/>
  <c r="AP102" i="51" s="1"/>
  <c r="AO103" i="51"/>
  <c r="AP103" i="51" s="1"/>
  <c r="AO104" i="51"/>
  <c r="AP104" i="51" s="1"/>
  <c r="AO105" i="51"/>
  <c r="AP105" i="51" s="1"/>
  <c r="AO106" i="51"/>
  <c r="AP106" i="51" s="1"/>
  <c r="AO107" i="51"/>
  <c r="AP107" i="51" s="1"/>
  <c r="AO108" i="51"/>
  <c r="AP108" i="51" s="1"/>
  <c r="AO109" i="51"/>
  <c r="AP109" i="51" s="1"/>
  <c r="AO110" i="51"/>
  <c r="AP110" i="51" s="1"/>
  <c r="AO111" i="51"/>
  <c r="AP111" i="51" s="1"/>
  <c r="AO112" i="51"/>
  <c r="AP112" i="51" s="1"/>
  <c r="AO113" i="51"/>
  <c r="AP113" i="51" s="1"/>
  <c r="AO114" i="51"/>
  <c r="AP114" i="51" s="1"/>
  <c r="AO115" i="51"/>
  <c r="AP115" i="51" s="1"/>
  <c r="AO116" i="51"/>
  <c r="AP116" i="51" s="1"/>
  <c r="AO117" i="51"/>
  <c r="AP117" i="51" s="1"/>
  <c r="AO118" i="51"/>
  <c r="AP118" i="51" s="1"/>
  <c r="AO119" i="51"/>
  <c r="AP119" i="51" s="1"/>
  <c r="AO120" i="51"/>
  <c r="AP120" i="51" s="1"/>
  <c r="AO121" i="51"/>
  <c r="AP121" i="51" s="1"/>
  <c r="AO122" i="51"/>
  <c r="AP122" i="51" s="1"/>
  <c r="AO123" i="51"/>
  <c r="AP123" i="51" s="1"/>
  <c r="AO124" i="51"/>
  <c r="AP124" i="51" s="1"/>
  <c r="AO125" i="51"/>
  <c r="AP125" i="51" s="1"/>
  <c r="AO126" i="51"/>
  <c r="AP126" i="51" s="1"/>
  <c r="AO127" i="51"/>
  <c r="AP127" i="51" s="1"/>
  <c r="AO128" i="51"/>
  <c r="AP128" i="51" s="1"/>
  <c r="AO129" i="51"/>
  <c r="AP129" i="51" s="1"/>
  <c r="AO130" i="51"/>
  <c r="AP130" i="51" s="1"/>
  <c r="AO131" i="51"/>
  <c r="AP131" i="51" s="1"/>
  <c r="AO132" i="51"/>
  <c r="AP132" i="51" s="1"/>
  <c r="AO133" i="51"/>
  <c r="AP133" i="51" s="1"/>
  <c r="AO134" i="51"/>
  <c r="AP134" i="51" s="1"/>
  <c r="AO135" i="51"/>
  <c r="AP135" i="51" s="1"/>
  <c r="AO136" i="51"/>
  <c r="AP136" i="51" s="1"/>
  <c r="AO137" i="51"/>
  <c r="AP137" i="51" s="1"/>
  <c r="AO138" i="51"/>
  <c r="AP138" i="51" s="1"/>
  <c r="AO139" i="51"/>
  <c r="AP139" i="51" s="1"/>
  <c r="AO140" i="51"/>
  <c r="AP140" i="51" s="1"/>
  <c r="AO141" i="51"/>
  <c r="AP141" i="51" s="1"/>
  <c r="AO142" i="51"/>
  <c r="AP142" i="51" s="1"/>
  <c r="AO143" i="51"/>
  <c r="AP143" i="51" s="1"/>
  <c r="AO144" i="51"/>
  <c r="AP144" i="51" s="1"/>
  <c r="AO145" i="51"/>
  <c r="AP145" i="51" s="1"/>
  <c r="AO146" i="51"/>
  <c r="AP146" i="51" s="1"/>
  <c r="AO147" i="51"/>
  <c r="AP147" i="51" s="1"/>
  <c r="AO148" i="51"/>
  <c r="AP148" i="51" s="1"/>
  <c r="AO149" i="51"/>
  <c r="AP149" i="51" s="1"/>
  <c r="AO150" i="51"/>
  <c r="AP150" i="51" s="1"/>
  <c r="AO151" i="51"/>
  <c r="AP151" i="51" s="1"/>
  <c r="AO152" i="51"/>
  <c r="AP152" i="51" s="1"/>
  <c r="AO153" i="51"/>
  <c r="AP153" i="51" s="1"/>
  <c r="AO154" i="51"/>
  <c r="AP154" i="51" s="1"/>
  <c r="AO155" i="51"/>
  <c r="AP155" i="51" s="1"/>
  <c r="AO156" i="51"/>
  <c r="AP156" i="51" s="1"/>
  <c r="AO157" i="51"/>
  <c r="AP157" i="51" s="1"/>
  <c r="AO158" i="51"/>
  <c r="AP158" i="51" s="1"/>
  <c r="AO159" i="51"/>
  <c r="AP159" i="51" s="1"/>
  <c r="AO160" i="51"/>
  <c r="AP160" i="51" s="1"/>
  <c r="AO161" i="51"/>
  <c r="AP161" i="51" s="1"/>
  <c r="AO162" i="51"/>
  <c r="AP162" i="51" s="1"/>
  <c r="AO163" i="51"/>
  <c r="AP163" i="51" s="1"/>
  <c r="AO164" i="51"/>
  <c r="AP164" i="51" s="1"/>
  <c r="AO165" i="51"/>
  <c r="AP165" i="51" s="1"/>
  <c r="AO166" i="51"/>
  <c r="AP166" i="51" s="1"/>
  <c r="AO167" i="51"/>
  <c r="AP167" i="51" s="1"/>
  <c r="AO168" i="51"/>
  <c r="AP168" i="51" s="1"/>
  <c r="AO169" i="51"/>
  <c r="AP169" i="51" s="1"/>
  <c r="AO170" i="51"/>
  <c r="AP170" i="51" s="1"/>
  <c r="AO171" i="51"/>
  <c r="AP171" i="51" s="1"/>
  <c r="AO172" i="51"/>
  <c r="AP172" i="51" s="1"/>
  <c r="AO173" i="51"/>
  <c r="AP173" i="51" s="1"/>
  <c r="AO174" i="51"/>
  <c r="AP174" i="51" s="1"/>
  <c r="AO175" i="51"/>
  <c r="AP175" i="51" s="1"/>
  <c r="AO176" i="51"/>
  <c r="AP176" i="51" s="1"/>
  <c r="AO177" i="51"/>
  <c r="AP177" i="51" s="1"/>
  <c r="AO178" i="51"/>
  <c r="AP178" i="51" s="1"/>
  <c r="AO179" i="51"/>
  <c r="AP179" i="51" s="1"/>
  <c r="AO180" i="51"/>
  <c r="AP180" i="51" s="1"/>
  <c r="AO181" i="51"/>
  <c r="AP181" i="51" s="1"/>
  <c r="AO182" i="51"/>
  <c r="AP182" i="51" s="1"/>
  <c r="AO183" i="51"/>
  <c r="AP183" i="51" s="1"/>
  <c r="AO184" i="51"/>
  <c r="AP184" i="51" s="1"/>
  <c r="AO185" i="51"/>
  <c r="AP185" i="51" s="1"/>
  <c r="AO186" i="51"/>
  <c r="AP186" i="51" s="1"/>
  <c r="AO187" i="51"/>
  <c r="AP187" i="51" s="1"/>
  <c r="AO188" i="51"/>
  <c r="AP188" i="51" s="1"/>
  <c r="AO189" i="51"/>
  <c r="AP189" i="51" s="1"/>
  <c r="AO190" i="51"/>
  <c r="AP190" i="51" s="1"/>
  <c r="AO191" i="51"/>
  <c r="AP191" i="51" s="1"/>
  <c r="AO192" i="51"/>
  <c r="AP192" i="51" s="1"/>
  <c r="AO193" i="51"/>
  <c r="AP193" i="51" s="1"/>
  <c r="AO194" i="51"/>
  <c r="AP194" i="51" s="1"/>
  <c r="AO195" i="51"/>
  <c r="AP195" i="51" s="1"/>
  <c r="AO196" i="51"/>
  <c r="AP196" i="51" s="1"/>
  <c r="AO197" i="51"/>
  <c r="AP197" i="51" s="1"/>
  <c r="AO198" i="51"/>
  <c r="AP198" i="51" s="1"/>
  <c r="AO199" i="51"/>
  <c r="AP199" i="51" s="1"/>
  <c r="AO200" i="51"/>
  <c r="AP200" i="51" s="1"/>
  <c r="AO201" i="51"/>
  <c r="AP201" i="51" s="1"/>
  <c r="AO202" i="51"/>
  <c r="AP202" i="51" s="1"/>
  <c r="AO203" i="51"/>
  <c r="AP203" i="51" s="1"/>
  <c r="AO204" i="51"/>
  <c r="AP204" i="51" s="1"/>
  <c r="AO205" i="51"/>
  <c r="AP205" i="51" s="1"/>
  <c r="AO206" i="51"/>
  <c r="AP206" i="51" s="1"/>
  <c r="AO207" i="51"/>
  <c r="AP207" i="51" s="1"/>
  <c r="AO208" i="51"/>
  <c r="AP208" i="51" s="1"/>
  <c r="AO209" i="51"/>
  <c r="AP209" i="51" s="1"/>
  <c r="AO210" i="51"/>
  <c r="AP210" i="51" s="1"/>
  <c r="AO211" i="51"/>
  <c r="AP211" i="51" s="1"/>
  <c r="AO212" i="51"/>
  <c r="AP212" i="51" s="1"/>
  <c r="AO213" i="51"/>
  <c r="AP213" i="51" s="1"/>
  <c r="AO214" i="51"/>
  <c r="AP214" i="51" s="1"/>
  <c r="AO215" i="51"/>
  <c r="AP215" i="51" s="1"/>
  <c r="AO216" i="51"/>
  <c r="AP216" i="51" s="1"/>
  <c r="AO217" i="51"/>
  <c r="AP217" i="51" s="1"/>
  <c r="AO218" i="51"/>
  <c r="AP218" i="51" s="1"/>
  <c r="AO219" i="51"/>
  <c r="AP219" i="51" s="1"/>
  <c r="AO220" i="51"/>
  <c r="AP220" i="51" s="1"/>
  <c r="AO221" i="51"/>
  <c r="AP221" i="51" s="1"/>
  <c r="AO222" i="51"/>
  <c r="AP222" i="51" s="1"/>
  <c r="AO223" i="51"/>
  <c r="AP223" i="51" s="1"/>
  <c r="AO224" i="51"/>
  <c r="AP224" i="51" s="1"/>
  <c r="AO225" i="51"/>
  <c r="AP225" i="51" s="1"/>
  <c r="AO226" i="51"/>
  <c r="AP226" i="51" s="1"/>
  <c r="AO227" i="51"/>
  <c r="AP227" i="51" s="1"/>
  <c r="AO228" i="51"/>
  <c r="AP228" i="51" s="1"/>
  <c r="AO229" i="51"/>
  <c r="AP229" i="51" s="1"/>
  <c r="AO230" i="51"/>
  <c r="AP230" i="51" s="1"/>
  <c r="I6" i="3" l="1"/>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1" authorId="0" shapeId="0" xr:uid="{0D3900FB-807F-464D-86A2-7838E42E47DD}">
      <text>
        <r>
          <rPr>
            <b/>
            <sz val="9"/>
            <color indexed="81"/>
            <rFont val="MS P ゴシック"/>
            <family val="3"/>
            <charset val="128"/>
          </rPr>
          <t>ＥＶ充電設備・
Ｖ２Ｈ充電設備（充放電設備）を
共用部に導入する場合は入力を行う</t>
        </r>
      </text>
    </comment>
    <comment ref="H18" authorId="0" shapeId="0" xr:uid="{7B38D86C-4163-4981-8FA8-9187F6863833}">
      <text>
        <r>
          <rPr>
            <b/>
            <sz val="9"/>
            <color indexed="81"/>
            <rFont val="MS P ゴシック"/>
            <family val="3"/>
            <charset val="128"/>
          </rPr>
          <t>蓄電システムを
導入する住戸にのみ入力を行う</t>
        </r>
      </text>
    </comment>
    <comment ref="L18" authorId="0" shapeId="0" xr:uid="{01085E73-7BAD-4C90-ACFB-782294BC8C2D}">
      <text>
        <r>
          <rPr>
            <b/>
            <sz val="9"/>
            <color indexed="81"/>
            <rFont val="MS P ゴシック"/>
            <family val="3"/>
            <charset val="128"/>
          </rPr>
          <t>ＥＶ充電設備・
Ｖ２Ｈ充電設備（充放電設備）を
導入する住戸にのみ入力を行う</t>
        </r>
      </text>
    </comment>
    <comment ref="P18" authorId="0" shapeId="0" xr:uid="{8EF0FEFD-3DF7-4E53-8C55-2B8C1B917BA2}">
      <text>
        <r>
          <rPr>
            <b/>
            <sz val="9"/>
            <color indexed="81"/>
            <rFont val="MS P ゴシック"/>
            <family val="3"/>
            <charset val="128"/>
          </rPr>
          <t>地中熱ヒートポンプ・システムを導入する住戸にのみ入力を行う</t>
        </r>
      </text>
    </comment>
  </commentList>
</comments>
</file>

<file path=xl/sharedStrings.xml><?xml version="1.0" encoding="utf-8"?>
<sst xmlns="http://schemas.openxmlformats.org/spreadsheetml/2006/main" count="1013" uniqueCount="659">
  <si>
    <t>〒</t>
    <phoneticPr fontId="5"/>
  </si>
  <si>
    <t>他の補助金の有無</t>
    <rPh sb="0" eb="8">
      <t>タホジョキンウム</t>
    </rPh>
    <phoneticPr fontId="5"/>
  </si>
  <si>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</si>
  <si>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</si>
  <si>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</si>
  <si>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</si>
  <si>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</si>
  <si>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</si>
  <si>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</si>
  <si>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</si>
  <si>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</si>
  <si>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</si>
  <si>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</si>
  <si>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</si>
  <si>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</si>
  <si>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</si>
  <si>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</si>
  <si>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</si>
  <si>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</si>
  <si>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</si>
  <si>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</si>
  <si>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</si>
  <si>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</si>
  <si>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</si>
  <si>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</si>
  <si>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</si>
  <si>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</si>
  <si>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</si>
  <si>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</si>
  <si>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</si>
  <si>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</si>
  <si>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</si>
  <si>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</si>
  <si>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</si>
  <si>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</si>
  <si>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</si>
  <si>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</si>
  <si>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</si>
  <si>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</si>
  <si>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</si>
  <si>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</si>
  <si>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</si>
  <si>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</si>
  <si>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</si>
  <si>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</si>
  <si>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</si>
  <si>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</si>
  <si>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</si>
  <si>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</si>
  <si>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</si>
  <si>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</si>
  <si>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</si>
  <si>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</si>
  <si>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</si>
  <si>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</si>
  <si>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</si>
  <si>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</si>
  <si>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</si>
  <si>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</si>
  <si>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</si>
  <si>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</si>
  <si>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</si>
  <si>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</si>
  <si>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</si>
  <si>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合計</t>
    <rPh sb="0" eb="2">
      <t>ゴウケイ</t>
    </rPh>
    <phoneticPr fontId="3"/>
  </si>
  <si>
    <t>年</t>
    <rPh sb="0" eb="1">
      <t>ネン</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</si>
  <si>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</si>
  <si>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</si>
  <si>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</si>
  <si>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住所</t>
    <rPh sb="0" eb="2">
      <t>ジュウショ</t>
    </rPh>
    <phoneticPr fontId="5"/>
  </si>
  <si>
    <t>建築工事
施工者</t>
    <rPh sb="0" eb="1">
      <t>ケン</t>
    </rPh>
    <rPh sb="1" eb="2">
      <t>チク</t>
    </rPh>
    <rPh sb="2" eb="4">
      <t>コウジ</t>
    </rPh>
    <rPh sb="5" eb="8">
      <t>セコウシャ</t>
    </rPh>
    <phoneticPr fontId="5"/>
  </si>
  <si>
    <t>円</t>
    <rPh sb="0" eb="1">
      <t>エン</t>
    </rPh>
    <phoneticPr fontId="5"/>
  </si>
  <si>
    <t>月</t>
    <rPh sb="0" eb="1">
      <t>ツキ</t>
    </rPh>
    <phoneticPr fontId="5"/>
  </si>
  <si>
    <t>一般社団法人　環境共創イニシアチブ</t>
    <phoneticPr fontId="5"/>
  </si>
  <si>
    <t>代表者等名</t>
    <phoneticPr fontId="32"/>
  </si>
  <si>
    <t>日</t>
    <rPh sb="0" eb="1">
      <t>ヒ</t>
    </rPh>
    <phoneticPr fontId="5"/>
  </si>
  <si>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</si>
  <si>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</si>
  <si>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</si>
  <si>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</si>
  <si>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</si>
  <si>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</si>
  <si>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</si>
  <si>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</si>
  <si>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</si>
  <si>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</si>
  <si>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</si>
  <si>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</si>
  <si>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</si>
  <si>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</si>
  <si>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</si>
  <si>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</si>
  <si>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</si>
  <si>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</si>
  <si>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</si>
  <si>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</si>
  <si>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</si>
  <si>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</si>
  <si>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</si>
  <si>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</si>
  <si>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</si>
  <si>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</si>
  <si>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</si>
  <si>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</si>
  <si>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</si>
  <si>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</si>
  <si>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</si>
  <si>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</si>
  <si>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</si>
  <si>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</si>
  <si>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</si>
  <si>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</si>
  <si>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</si>
  <si>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</si>
  <si>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</si>
  <si>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</si>
  <si>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</si>
  <si>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</si>
  <si>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層</t>
    <rPh sb="0" eb="1">
      <t>ソウ</t>
    </rPh>
    <phoneticPr fontId="5"/>
  </si>
  <si>
    <t>　</t>
    <phoneticPr fontId="5"/>
  </si>
  <si>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</si>
  <si>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</si>
  <si>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</si>
  <si>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（注２）</t>
    <phoneticPr fontId="5"/>
  </si>
  <si>
    <t>　※2行目以降も直接入力　</t>
    <rPh sb="3" eb="5">
      <t>ギョウメ</t>
    </rPh>
    <rPh sb="5" eb="7">
      <t>イコウ</t>
    </rPh>
    <rPh sb="8" eb="10">
      <t>チョクセツ</t>
    </rPh>
    <rPh sb="10" eb="12">
      <t>ニュウリョク</t>
    </rPh>
    <phoneticPr fontId="3"/>
  </si>
  <si>
    <t>供給住戸割合</t>
    <rPh sb="0" eb="2">
      <t>キョウキュウ</t>
    </rPh>
    <rPh sb="2" eb="4">
      <t>ジュウコ</t>
    </rPh>
    <rPh sb="4" eb="6">
      <t>ワリアイ</t>
    </rPh>
    <phoneticPr fontId="3"/>
  </si>
  <si>
    <t>他の補助金名</t>
    <rPh sb="0" eb="1">
      <t>ホカ</t>
    </rPh>
    <rPh sb="2" eb="5">
      <t>ホジョキン</t>
    </rPh>
    <rPh sb="5" eb="6">
      <t>メイ</t>
    </rPh>
    <phoneticPr fontId="5"/>
  </si>
  <si>
    <t>申請者名</t>
    <rPh sb="0" eb="3">
      <t>シンセイシャ</t>
    </rPh>
    <rPh sb="2" eb="3">
      <t>シャ</t>
    </rPh>
    <rPh sb="3" eb="4">
      <t>メイ</t>
    </rPh>
    <phoneticPr fontId="5"/>
  </si>
  <si>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</si>
  <si>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</si>
  <si>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</si>
  <si>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</si>
  <si>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</si>
  <si>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</si>
  <si>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メーカー名</t>
    <rPh sb="4" eb="5">
      <t>メイ</t>
    </rPh>
    <phoneticPr fontId="5"/>
  </si>
  <si>
    <t>←個人の場合、提出不要</t>
    <rPh sb="1" eb="3">
      <t>コジン</t>
    </rPh>
    <rPh sb="4" eb="6">
      <t>バアイ</t>
    </rPh>
    <rPh sb="7" eb="9">
      <t>テイシュツ</t>
    </rPh>
    <rPh sb="9" eb="11">
      <t>フヨウ</t>
    </rPh>
    <phoneticPr fontId="3"/>
  </si>
  <si>
    <t>床面積の合計（㎡）</t>
    <rPh sb="0" eb="3">
      <t>ユカメンセキ</t>
    </rPh>
    <rPh sb="4" eb="6">
      <t>ゴウケイ</t>
    </rPh>
    <phoneticPr fontId="3"/>
  </si>
  <si>
    <t>間に生じるトラブルや損害について、一切の関与・責任を負わないことを理解し、了承している。</t>
    <rPh sb="26" eb="27">
      <t>オ</t>
    </rPh>
    <rPh sb="33" eb="35">
      <t>リカイ</t>
    </rPh>
    <rPh sb="37" eb="39">
      <t>リョウショウ</t>
    </rPh>
    <phoneticPr fontId="5"/>
  </si>
  <si>
    <t>ＣＬＴ導入の有無</t>
    <rPh sb="3" eb="5">
      <t>ドウニュウ</t>
    </rPh>
    <rPh sb="6" eb="8">
      <t>ウム</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</si>
  <si>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</si>
  <si>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</si>
  <si>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</si>
  <si>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</si>
  <si>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</si>
  <si>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</si>
  <si>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</si>
  <si>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t>１）　住棟情報</t>
    <rPh sb="3" eb="4">
      <t>ジュウ</t>
    </rPh>
    <rPh sb="4" eb="5">
      <t>トウ</t>
    </rPh>
    <rPh sb="5" eb="7">
      <t>ジョウホウ</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</si>
  <si>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</si>
  <si>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</si>
  <si>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</si>
  <si>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</si>
  <si>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</si>
  <si>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</si>
  <si>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</si>
  <si>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</si>
  <si>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</si>
  <si>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</si>
  <si>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</si>
  <si>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</si>
  <si>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</si>
  <si>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</si>
  <si>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</si>
  <si>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</si>
  <si>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</si>
  <si>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⑦</t>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</si>
  <si>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</si>
  <si>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➋　本事業に関与するＺＥＨデベロッパー</t>
    <rPh sb="2" eb="3">
      <t>ホン</t>
    </rPh>
    <rPh sb="3" eb="5">
      <t>ジギョウ</t>
    </rPh>
    <rPh sb="6" eb="8">
      <t>カンヨ</t>
    </rPh>
    <phoneticPr fontId="3"/>
  </si>
  <si>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5"/>
  </si>
  <si>
    <t>分譲・
  賃貸の
区分</t>
    <rPh sb="0" eb="2">
      <t>ブンジョウ</t>
    </rPh>
    <rPh sb="6" eb="8">
      <t>チンタイ</t>
    </rPh>
    <rPh sb="9" eb="11">
      <t>クブン</t>
    </rPh>
    <phoneticPr fontId="3"/>
  </si>
  <si>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5"/>
  </si>
  <si>
    <t>役員名簿</t>
    <rPh sb="0" eb="4">
      <t>ヤクインメイボ</t>
    </rPh>
    <phoneticPr fontId="3"/>
  </si>
  <si>
    <t>申請者が個人の場合は不要とする。ただし、リース事業者等との共同申請の場合は、リース事業者等の役員名簿を提出すること。</t>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</si>
  <si>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</si>
  <si>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</si>
  <si>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</si>
  <si>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上記を誓約し、申請内容に間違いがないことを確認した上で署名します。</t>
    <rPh sb="3" eb="5">
      <t>セイヤク</t>
    </rPh>
    <phoneticPr fontId="5"/>
  </si>
  <si>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</si>
  <si>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</si>
  <si>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PCSのタイプ</t>
    <phoneticPr fontId="5"/>
  </si>
  <si>
    <t>PCSの定格出力</t>
    <rPh sb="4" eb="6">
      <t>テイカク</t>
    </rPh>
    <rPh sb="6" eb="8">
      <t>シュツリョク</t>
    </rPh>
    <phoneticPr fontId="5"/>
  </si>
  <si>
    <t>kW</t>
    <phoneticPr fontId="5"/>
  </si>
  <si>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5"/>
  </si>
  <si>
    <t>初期実効容量(合計)</t>
    <rPh sb="0" eb="2">
      <t>ショキ</t>
    </rPh>
    <rPh sb="2" eb="4">
      <t>ジッコウ</t>
    </rPh>
    <rPh sb="4" eb="6">
      <t>ヨウリョウ</t>
    </rPh>
    <rPh sb="7" eb="9">
      <t>ゴウケイ</t>
    </rPh>
    <phoneticPr fontId="5"/>
  </si>
  <si>
    <t>①＝(Ⅰ)×(Ⅲ)×(Ⅳ)</t>
    <phoneticPr fontId="3"/>
  </si>
  <si>
    <t>④＝①,③のいずれか低い金額</t>
    <phoneticPr fontId="3"/>
  </si>
  <si>
    <t>⑤
千円未満切捨</t>
    <rPh sb="2" eb="4">
      <t>センエン</t>
    </rPh>
    <rPh sb="4" eb="6">
      <t>ミマン</t>
    </rPh>
    <rPh sb="6" eb="7">
      <t>キ</t>
    </rPh>
    <rPh sb="7" eb="8">
      <t>ス</t>
    </rPh>
    <phoneticPr fontId="3"/>
  </si>
  <si>
    <t>⑥＝④＋⑤</t>
    <phoneticPr fontId="5"/>
  </si>
  <si>
    <t>２）設備情報</t>
    <rPh sb="2" eb="4">
      <t>セツビ</t>
    </rPh>
    <rPh sb="4" eb="6">
      <t>ジョウホウ</t>
    </rPh>
    <phoneticPr fontId="5"/>
  </si>
  <si>
    <t>５）①、③のいずれか低い金額</t>
    <phoneticPr fontId="5"/>
  </si>
  <si>
    <t>補助金の算出額(1kWhあたり）</t>
    <rPh sb="0" eb="3">
      <t>ホジョキン</t>
    </rPh>
    <rPh sb="4" eb="6">
      <t>サンシュツ</t>
    </rPh>
    <rPh sb="6" eb="7">
      <t>ガク</t>
    </rPh>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</si>
  <si>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</si>
  <si>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</si>
  <si>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</si>
  <si>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</si>
  <si>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</si>
  <si>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事業全体の完了予定時期</t>
    <rPh sb="0" eb="2">
      <t>ジギョウ</t>
    </rPh>
    <rPh sb="2" eb="4">
      <t>ゼンタイ</t>
    </rPh>
    <rPh sb="5" eb="7">
      <t>カンリョウ</t>
    </rPh>
    <rPh sb="7" eb="9">
      <t>ヨテイ</t>
    </rPh>
    <rPh sb="9" eb="11">
      <t>ジキ</t>
    </rPh>
    <phoneticPr fontId="5"/>
  </si>
  <si>
    <t>Ⅲ．災害時の電源確保</t>
    <rPh sb="2" eb="4">
      <t>サイガイ</t>
    </rPh>
    <rPh sb="4" eb="5">
      <t>ジ</t>
    </rPh>
    <rPh sb="6" eb="8">
      <t>デンゲン</t>
    </rPh>
    <rPh sb="8" eb="10">
      <t>カクホ</t>
    </rPh>
    <phoneticPr fontId="5"/>
  </si>
  <si>
    <t>※４　該当する住戸の場合は40,000円を選択入力すること</t>
    <phoneticPr fontId="3"/>
  </si>
  <si>
    <t>⑧</t>
    <phoneticPr fontId="5"/>
  </si>
  <si>
    <t/>
  </si>
  <si>
    <t>住宅共用部等</t>
    <rPh sb="0" eb="2">
      <t>ジュウタク</t>
    </rPh>
    <rPh sb="2" eb="4">
      <t>キョウヨウ</t>
    </rPh>
    <rPh sb="5" eb="6">
      <t>トウ</t>
    </rPh>
    <phoneticPr fontId="5"/>
  </si>
  <si>
    <t>Ⅳ．合計</t>
    <rPh sb="2" eb="4">
      <t>ゴウケイ</t>
    </rPh>
    <phoneticPr fontId="5"/>
  </si>
  <si>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</si>
  <si>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</si>
  <si>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PV敷設面積</t>
    <rPh sb="2" eb="4">
      <t>フセツ</t>
    </rPh>
    <rPh sb="4" eb="6">
      <t>メンセキ</t>
    </rPh>
    <phoneticPr fontId="5"/>
  </si>
  <si>
    <t>←(注1)、(注2)の内容をよく確認の上、</t>
    <rPh sb="2" eb="3">
      <t>チュウ</t>
    </rPh>
    <rPh sb="7" eb="8">
      <t>チュウ</t>
    </rPh>
    <rPh sb="11" eb="13">
      <t>ナイヨウ</t>
    </rPh>
    <rPh sb="16" eb="18">
      <t>カクニン</t>
    </rPh>
    <rPh sb="19" eb="20">
      <t>ウエ</t>
    </rPh>
    <phoneticPr fontId="3"/>
  </si>
  <si>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</si>
  <si>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</si>
  <si>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</si>
  <si>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</si>
  <si>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</si>
  <si>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2"/>
  </si>
  <si>
    <t>補助金申請額</t>
    <rPh sb="0" eb="3">
      <t>ホジョキン</t>
    </rPh>
    <rPh sb="3" eb="6">
      <t>シンセイガク</t>
    </rPh>
    <phoneticPr fontId="32"/>
  </si>
  <si>
    <t>１年目</t>
    <rPh sb="1" eb="3">
      <t>ネンメ</t>
    </rPh>
    <phoneticPr fontId="32"/>
  </si>
  <si>
    <t>円</t>
    <rPh sb="0" eb="1">
      <t>エン</t>
    </rPh>
    <phoneticPr fontId="32"/>
  </si>
  <si>
    <t>２年目</t>
    <rPh sb="1" eb="3">
      <t>ネンメ</t>
    </rPh>
    <phoneticPr fontId="5"/>
  </si>
  <si>
    <t>３年目</t>
    <rPh sb="1" eb="3">
      <t>ネンメ</t>
    </rPh>
    <phoneticPr fontId="32"/>
  </si>
  <si>
    <t>合計</t>
    <rPh sb="0" eb="2">
      <t>ゴウケイ</t>
    </rPh>
    <phoneticPr fontId="32"/>
  </si>
  <si>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</si>
  <si>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</si>
  <si>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2"/>
  </si>
  <si>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</si>
  <si>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</si>
  <si>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</si>
  <si>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住戸番号</t>
    <rPh sb="0" eb="4">
      <t>ジュウコバンゴウ</t>
    </rPh>
    <phoneticPr fontId="5"/>
  </si>
  <si>
    <t>その他エネルギー（専有部・共用部合算値）</t>
    <rPh sb="2" eb="3">
      <t>タ</t>
    </rPh>
    <rPh sb="9" eb="12">
      <t>センユウブ</t>
    </rPh>
    <rPh sb="13" eb="16">
      <t>キョウヨウブ</t>
    </rPh>
    <rPh sb="16" eb="19">
      <t>ガッサンチ</t>
    </rPh>
    <phoneticPr fontId="3"/>
  </si>
  <si>
    <t>災害時の電源確保に配慮した
4kWh以上の蓄電システムの場合の加算※４</t>
    <rPh sb="5" eb="7">
      <t>イジョウ</t>
    </rPh>
    <rPh sb="8" eb="10">
      <t>チクデン</t>
    </rPh>
    <rPh sb="15" eb="17">
      <t>バアイ</t>
    </rPh>
    <rPh sb="18" eb="20">
      <t>カサン</t>
    </rPh>
    <phoneticPr fontId="5"/>
  </si>
  <si>
    <t>台数</t>
    <rPh sb="0" eb="2">
      <t>ダイスウ</t>
    </rPh>
    <phoneticPr fontId="3"/>
  </si>
  <si>
    <t>台</t>
    <rPh sb="0" eb="1">
      <t>ダイ</t>
    </rPh>
    <phoneticPr fontId="3"/>
  </si>
  <si>
    <t>設置場所</t>
    <rPh sb="0" eb="4">
      <t>セッチバショ</t>
    </rPh>
    <phoneticPr fontId="3"/>
  </si>
  <si>
    <t>　チェックをすること　</t>
    <phoneticPr fontId="3"/>
  </si>
  <si>
    <t>地中熱ヒートポンプ・システム</t>
    <rPh sb="0" eb="2">
      <t>チチュウ</t>
    </rPh>
    <rPh sb="2" eb="3">
      <t>ネツ</t>
    </rPh>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</si>
  <si>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</si>
  <si>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</si>
  <si>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</si>
  <si>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</si>
  <si>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</si>
  <si>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</si>
  <si>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</si>
  <si>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</si>
  <si>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</si>
  <si>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</si>
  <si>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</si>
  <si>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</si>
  <si>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</si>
  <si>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</si>
  <si>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</si>
  <si>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</si>
  <si>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</si>
  <si>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</si>
  <si>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</si>
  <si>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</si>
  <si>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</si>
  <si>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</si>
  <si>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</si>
  <si>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</si>
  <si>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</si>
  <si>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</si>
  <si>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</si>
  <si>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</si>
  <si>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</si>
  <si>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</si>
  <si>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</si>
  <si>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</si>
  <si>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</si>
  <si>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</si>
  <si>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</si>
  <si>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</si>
  <si>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</si>
  <si>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</si>
  <si>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</si>
  <si>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</si>
  <si>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</si>
  <si>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</si>
  <si>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</si>
  <si>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</si>
  <si>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</si>
  <si>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</si>
  <si>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</si>
  <si>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</si>
  <si>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</si>
  <si>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</si>
  <si>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</si>
  <si>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</si>
  <si>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</si>
  <si>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</si>
  <si>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</si>
  <si>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設備費・工事費合計（円）
（ｄ）=（ｂ）+（ｃ）</t>
    <rPh sb="0" eb="3">
      <t>セツビヒ</t>
    </rPh>
    <rPh sb="4" eb="6">
      <t>コウジ</t>
    </rPh>
    <rPh sb="6" eb="7">
      <t>ヒ</t>
    </rPh>
    <rPh sb="7" eb="9">
      <t>ゴウケイ</t>
    </rPh>
    <rPh sb="10" eb="11">
      <t>エン</t>
    </rPh>
    <phoneticPr fontId="3"/>
  </si>
  <si>
    <t>太陽光発電</t>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</si>
  <si>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</si>
  <si>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専有部太陽光発電容量の
合計（kW）</t>
    <phoneticPr fontId="3"/>
  </si>
  <si>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</si>
  <si>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</si>
  <si>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蓄電システム</t>
    <rPh sb="0" eb="2">
      <t>チクデン</t>
    </rPh>
    <phoneticPr fontId="3"/>
  </si>
  <si>
    <t>基準値　(MJ/年)</t>
    <phoneticPr fontId="5"/>
  </si>
  <si>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</si>
  <si>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</si>
  <si>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</si>
  <si>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</si>
  <si>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導入する場合は金額を直接入力すること</t>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</si>
  <si>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</si>
  <si>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</si>
  <si>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</si>
  <si>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
  </si>
  <si>
    <t>❶　建物概要</t>
    <rPh sb="2" eb="4">
      <t>タテモノ</t>
    </rPh>
    <rPh sb="4" eb="6">
      <t>ガイヨウ</t>
    </rPh>
    <phoneticPr fontId="5"/>
  </si>
  <si>
    <t>➋　建物性能</t>
    <rPh sb="2" eb="4">
      <t>タテモノ</t>
    </rPh>
    <rPh sb="4" eb="6">
      <t>セイノウ</t>
    </rPh>
    <phoneticPr fontId="5"/>
  </si>
  <si>
    <t>➍　エネルギー管理体制</t>
    <rPh sb="7" eb="9">
      <t>カンリ</t>
    </rPh>
    <rPh sb="9" eb="11">
      <t>タイセイ</t>
    </rPh>
    <phoneticPr fontId="5"/>
  </si>
  <si>
    <t>➌　一次エネルギー計算</t>
    <rPh sb="2" eb="4">
      <t>イチジ</t>
    </rPh>
    <rPh sb="9" eb="11">
      <t>ケイサン</t>
    </rPh>
    <phoneticPr fontId="5"/>
  </si>
  <si>
    <t>❻　各住戸への太陽光発電システムによる創電力分配方法</t>
    <rPh sb="2" eb="3">
      <t>カク</t>
    </rPh>
    <rPh sb="3" eb="5">
      <t>ジュウコ</t>
    </rPh>
    <rPh sb="7" eb="10">
      <t>タイヨウコウ</t>
    </rPh>
    <rPh sb="10" eb="12">
      <t>ハツデン</t>
    </rPh>
    <rPh sb="19" eb="20">
      <t>ソウ</t>
    </rPh>
    <rPh sb="20" eb="22">
      <t>デンリョク</t>
    </rPh>
    <rPh sb="22" eb="24">
      <t>ブンパイ</t>
    </rPh>
    <rPh sb="24" eb="26">
      <t>ホウホウ</t>
    </rPh>
    <phoneticPr fontId="3"/>
  </si>
  <si>
    <t>➎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</si>
  <si>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選択</t>
    <rPh sb="0" eb="2">
      <t>センタク</t>
    </rPh>
    <phoneticPr fontId="3"/>
  </si>
  <si>
    <t>各住戸に一対のPVとPCSと実装し、個別に系統連系する計画（B）</t>
    <phoneticPr fontId="3"/>
  </si>
  <si>
    <t>その他</t>
    <phoneticPr fontId="3"/>
  </si>
  <si>
    <t>←内容を確認し必ず選択すること</t>
    <rPh sb="9" eb="11">
      <t>センタク</t>
    </rPh>
    <phoneticPr fontId="3"/>
  </si>
  <si>
    <t>　該当する項目を選択すること</t>
    <phoneticPr fontId="3"/>
  </si>
  <si>
    <t>建築物の
屋上面積</t>
    <rPh sb="0" eb="3">
      <t>ケンチクブツ</t>
    </rPh>
    <rPh sb="5" eb="7">
      <t>オクジョウ</t>
    </rPh>
    <rPh sb="7" eb="9">
      <t>メンセキ</t>
    </rPh>
    <phoneticPr fontId="5"/>
  </si>
  <si>
    <t>PV以外の
設備や機械が
設置されている面積</t>
    <rPh sb="2" eb="4">
      <t>イガイ</t>
    </rPh>
    <rPh sb="6" eb="8">
      <t>セツビ</t>
    </rPh>
    <rPh sb="9" eb="11">
      <t>キカイ</t>
    </rPh>
    <rPh sb="13" eb="15">
      <t>セッチ</t>
    </rPh>
    <rPh sb="20" eb="22">
      <t>メンセキ</t>
    </rPh>
    <phoneticPr fontId="5"/>
  </si>
  <si>
    <t>←他の補助金への申請有無を必ず選択すること</t>
    <rPh sb="13" eb="14">
      <t>カナラ</t>
    </rPh>
    <phoneticPr fontId="3"/>
  </si>
  <si>
    <t>建設予定地</t>
    <phoneticPr fontId="5"/>
  </si>
  <si>
    <t>　 に導入計画を記載すること</t>
    <rPh sb="3" eb="5">
      <t>ドウニュウ</t>
    </rPh>
    <phoneticPr fontId="3"/>
  </si>
  <si>
    <t>都道府県</t>
    <rPh sb="0" eb="4">
      <t>トドウフケン</t>
    </rPh>
    <phoneticPr fontId="3"/>
  </si>
  <si>
    <t>市区町村</t>
    <rPh sb="0" eb="4">
      <t>シクチョウソン</t>
    </rPh>
    <phoneticPr fontId="3"/>
  </si>
  <si>
    <t>丁目・番地</t>
    <rPh sb="0" eb="2">
      <t>チョウメ</t>
    </rPh>
    <rPh sb="3" eb="5">
      <t>バンチ</t>
    </rPh>
    <phoneticPr fontId="3"/>
  </si>
  <si>
    <t>書類名</t>
  </si>
  <si>
    <t>書式</t>
    <rPh sb="0" eb="2">
      <t>ショシキ</t>
    </rPh>
    <phoneticPr fontId="3"/>
  </si>
  <si>
    <t>提出
区分</t>
    <phoneticPr fontId="3"/>
  </si>
  <si>
    <t>特記事項</t>
  </si>
  <si>
    <t>必須</t>
  </si>
  <si>
    <t>別紙２　暴力団排除に関する誓約事項</t>
    <phoneticPr fontId="3"/>
  </si>
  <si>
    <t>別紙３　役員名簿</t>
    <phoneticPr fontId="3"/>
  </si>
  <si>
    <t>該当</t>
    <phoneticPr fontId="3"/>
  </si>
  <si>
    <t>誓約書</t>
    <phoneticPr fontId="3"/>
  </si>
  <si>
    <t>写し</t>
    <rPh sb="0" eb="1">
      <t>ウツ</t>
    </rPh>
    <phoneticPr fontId="3"/>
  </si>
  <si>
    <r>
      <t>土地登</t>
    </r>
    <r>
      <rPr>
        <sz val="10"/>
        <color theme="1"/>
        <rFont val="Meiryo UI"/>
        <family val="3"/>
        <charset val="128"/>
      </rPr>
      <t>記簿謄本（登記情報提供サービスの出力可）</t>
    </r>
    <rPh sb="8" eb="10">
      <t>トウキ</t>
    </rPh>
    <phoneticPr fontId="3"/>
  </si>
  <si>
    <t>必須</t>
    <phoneticPr fontId="3"/>
  </si>
  <si>
    <t>建物案内図</t>
  </si>
  <si>
    <t>自由</t>
    <rPh sb="0" eb="2">
      <t>ジユウ</t>
    </rPh>
    <phoneticPr fontId="3"/>
  </si>
  <si>
    <t>建物配置図</t>
  </si>
  <si>
    <t>建物平面図・各階平面図</t>
  </si>
  <si>
    <t>建物立面図</t>
  </si>
  <si>
    <t>断面図または矩計図</t>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</si>
  <si>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</si>
  <si>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</si>
  <si>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</si>
  <si>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リース契約書（案）</t>
    <rPh sb="3" eb="5">
      <t>ケイヤク</t>
    </rPh>
    <rPh sb="5" eb="6">
      <t>ショ</t>
    </rPh>
    <rPh sb="7" eb="8">
      <t>アン</t>
    </rPh>
    <phoneticPr fontId="3"/>
  </si>
  <si>
    <r>
      <t>現在事項</t>
    </r>
    <r>
      <rPr>
        <sz val="10"/>
        <color theme="1"/>
        <rFont val="Meiryo UI"/>
        <family val="3"/>
        <charset val="128"/>
      </rPr>
      <t>全部証明書（登記情報提供サービスの出力可）</t>
    </r>
    <rPh sb="0" eb="2">
      <t>ゲンザイ</t>
    </rPh>
    <rPh sb="2" eb="4">
      <t>ジコウ</t>
    </rPh>
    <rPh sb="4" eb="6">
      <t>ゼンブ</t>
    </rPh>
    <rPh sb="6" eb="9">
      <t>ショウメイショ</t>
    </rPh>
    <rPh sb="10" eb="12">
      <t>トウキ</t>
    </rPh>
    <phoneticPr fontId="3"/>
  </si>
  <si>
    <t>該当</t>
  </si>
  <si>
    <t>その他申請に必要な書類がある場合</t>
  </si>
  <si>
    <t>①交付申請書</t>
    <rPh sb="1" eb="6">
      <t>コウフシンセイショ</t>
    </rPh>
    <phoneticPr fontId="3"/>
  </si>
  <si>
    <t>１．全体概要</t>
    <phoneticPr fontId="3"/>
  </si>
  <si>
    <t>２．住戸一覧</t>
    <phoneticPr fontId="3"/>
  </si>
  <si>
    <t>４．工程表</t>
    <rPh sb="2" eb="5">
      <t>コウテイヒョウ</t>
    </rPh>
    <phoneticPr fontId="3"/>
  </si>
  <si>
    <t>５-１．補助金額算出表　その１</t>
    <phoneticPr fontId="3"/>
  </si>
  <si>
    <t>５-２．補助金額算出表　その２</t>
    <phoneticPr fontId="3"/>
  </si>
  <si>
    <t>３．その他事業情報</t>
    <rPh sb="4" eb="5">
      <t>タ</t>
    </rPh>
    <rPh sb="5" eb="9">
      <t>ジギョウジョウホウ</t>
    </rPh>
    <phoneticPr fontId="3"/>
  </si>
  <si>
    <t>・設備タイプごとに作成すること
・指定された別ファイルで作成すること</t>
    <phoneticPr fontId="3"/>
  </si>
  <si>
    <t>代表者名</t>
    <rPh sb="0" eb="3">
      <t>ダイヒョウシャ</t>
    </rPh>
    <rPh sb="3" eb="4">
      <t>メイ</t>
    </rPh>
    <phoneticPr fontId="5"/>
  </si>
  <si>
    <t>-</t>
    <phoneticPr fontId="5"/>
  </si>
  <si>
    <t>１）事業に係る設計者等情報</t>
    <rPh sb="2" eb="4">
      <t>ジギョウ</t>
    </rPh>
    <rPh sb="5" eb="6">
      <t>カカワ</t>
    </rPh>
    <rPh sb="7" eb="10">
      <t>セッケイシャ</t>
    </rPh>
    <rPh sb="10" eb="11">
      <t>トウ</t>
    </rPh>
    <rPh sb="11" eb="13">
      <t>ジョウホウ</t>
    </rPh>
    <phoneticPr fontId="3"/>
  </si>
  <si>
    <t>２）他の補助金に関する事項</t>
    <phoneticPr fontId="3"/>
  </si>
  <si>
    <t>事業内容</t>
    <rPh sb="0" eb="2">
      <t>ジギョウ</t>
    </rPh>
    <rPh sb="2" eb="4">
      <t>ナイヨウ</t>
    </rPh>
    <phoneticPr fontId="5"/>
  </si>
  <si>
    <t>６．蓄電システム明細</t>
    <phoneticPr fontId="3"/>
  </si>
  <si>
    <t>３．その他事業情報</t>
    <rPh sb="4" eb="5">
      <t>タ</t>
    </rPh>
    <rPh sb="5" eb="9">
      <t>ジギョウジョウホウ</t>
    </rPh>
    <phoneticPr fontId="5"/>
  </si>
  <si>
    <t>３）参考情報</t>
    <rPh sb="2" eb="4">
      <t>サンコウ</t>
    </rPh>
    <phoneticPr fontId="3"/>
  </si>
  <si>
    <t>設置場所</t>
    <rPh sb="0" eb="4">
      <t>セッチバショ</t>
    </rPh>
    <phoneticPr fontId="138"/>
  </si>
  <si>
    <t>専有部</t>
    <rPh sb="0" eb="3">
      <t>センユウブ</t>
    </rPh>
    <phoneticPr fontId="3"/>
  </si>
  <si>
    <t>共用部</t>
    <phoneticPr fontId="3"/>
  </si>
  <si>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38"/>
  </si>
  <si>
    <t>設置台数</t>
    <rPh sb="0" eb="2">
      <t>セッチ</t>
    </rPh>
    <rPh sb="2" eb="4">
      <t>ダイスウ</t>
    </rPh>
    <phoneticPr fontId="5"/>
  </si>
  <si>
    <t>１台あたりの見積金額（設備費）</t>
    <rPh sb="11" eb="15">
      <t>セツビヒオ</t>
    </rPh>
    <phoneticPr fontId="5"/>
  </si>
  <si>
    <t>１台あたりの補助額上限</t>
    <rPh sb="6" eb="8">
      <t>ホジョ</t>
    </rPh>
    <rPh sb="8" eb="9">
      <t>ガク</t>
    </rPh>
    <rPh sb="9" eb="11">
      <t>ジョウゲン</t>
    </rPh>
    <phoneticPr fontId="5"/>
  </si>
  <si>
    <t>１台あたりの補助金申請額</t>
    <rPh sb="6" eb="9">
      <t>ホジョキン</t>
    </rPh>
    <rPh sb="9" eb="11">
      <t>シンセイ</t>
    </rPh>
    <rPh sb="11" eb="12">
      <t>ガク</t>
    </rPh>
    <phoneticPr fontId="5"/>
  </si>
  <si>
    <t>１．設置場所及び設置台数</t>
    <rPh sb="2" eb="4">
      <t>セッチ</t>
    </rPh>
    <rPh sb="4" eb="6">
      <t>バショ</t>
    </rPh>
    <rPh sb="6" eb="7">
      <t>オヨ</t>
    </rPh>
    <rPh sb="8" eb="10">
      <t>セッチ</t>
    </rPh>
    <rPh sb="10" eb="12">
      <t>ダイスウ</t>
    </rPh>
    <phoneticPr fontId="5"/>
  </si>
  <si>
    <t>３．補助金の算出</t>
    <rPh sb="2" eb="5">
      <t>ホジョキン</t>
    </rPh>
    <rPh sb="6" eb="8">
      <t>サンシュツ</t>
    </rPh>
    <phoneticPr fontId="5"/>
  </si>
  <si>
    <t>４．補助金申請額</t>
    <rPh sb="2" eb="4">
      <t>ホジョ</t>
    </rPh>
    <rPh sb="5" eb="7">
      <t>シンセイ</t>
    </rPh>
    <rPh sb="7" eb="8">
      <t>ガク</t>
    </rPh>
    <phoneticPr fontId="5"/>
  </si>
  <si>
    <t>専有部</t>
    <rPh sb="0" eb="3">
      <t>センユウブ</t>
    </rPh>
    <phoneticPr fontId="138"/>
  </si>
  <si>
    <t>台</t>
    <rPh sb="0" eb="1">
      <t>ダイ</t>
    </rPh>
    <phoneticPr fontId="138"/>
  </si>
  <si>
    <t>共用部</t>
    <rPh sb="0" eb="3">
      <t>キョウヨウブ</t>
    </rPh>
    <phoneticPr fontId="138"/>
  </si>
  <si>
    <t>補助金申請額（専有部）　総合計</t>
    <rPh sb="0" eb="3">
      <t>ホジョキン</t>
    </rPh>
    <rPh sb="3" eb="5">
      <t>シンセイ</t>
    </rPh>
    <rPh sb="5" eb="6">
      <t>ガク</t>
    </rPh>
    <rPh sb="7" eb="10">
      <t>センユウブ</t>
    </rPh>
    <rPh sb="12" eb="13">
      <t>ソウ</t>
    </rPh>
    <rPh sb="13" eb="15">
      <t>ゴウケイ</t>
    </rPh>
    <phoneticPr fontId="5"/>
  </si>
  <si>
    <t>補助金申請額（共用部）　総合計</t>
    <rPh sb="0" eb="3">
      <t>ホジョキン</t>
    </rPh>
    <rPh sb="3" eb="5">
      <t>シンセイ</t>
    </rPh>
    <rPh sb="5" eb="6">
      <t>ガク</t>
    </rPh>
    <rPh sb="7" eb="10">
      <t>キョウヨウブ</t>
    </rPh>
    <rPh sb="12" eb="13">
      <t>ソウ</t>
    </rPh>
    <rPh sb="13" eb="15">
      <t>ゴウケイ</t>
    </rPh>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</si>
  <si>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</si>
  <si>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８０万／台</t>
    <rPh sb="2" eb="3">
      <t>マン</t>
    </rPh>
    <rPh sb="4" eb="5">
      <t>ダイ</t>
    </rPh>
    <phoneticPr fontId="138"/>
  </si>
  <si>
    <t>１．設備情報</t>
    <rPh sb="2" eb="4">
      <t>セツビ</t>
    </rPh>
    <rPh sb="4" eb="6">
      <t>ジョウホウ</t>
    </rPh>
    <phoneticPr fontId="5"/>
  </si>
  <si>
    <t>２．補助金額の算出</t>
    <rPh sb="2" eb="4">
      <t>ホジョ</t>
    </rPh>
    <rPh sb="4" eb="6">
      <t>キンガク</t>
    </rPh>
    <rPh sb="7" eb="9">
      <t>サンシュツ</t>
    </rPh>
    <phoneticPr fontId="5"/>
  </si>
  <si>
    <t>１．住戸番号</t>
    <rPh sb="2" eb="6">
      <t>ジュウコバンゴウ</t>
    </rPh>
    <phoneticPr fontId="5"/>
  </si>
  <si>
    <t>１．建材情報</t>
    <rPh sb="2" eb="4">
      <t>ケンザイ</t>
    </rPh>
    <rPh sb="4" eb="6">
      <t>ジョウホウ</t>
    </rPh>
    <phoneticPr fontId="5"/>
  </si>
  <si>
    <t>７．水害等の災害時の電源確保に配慮した蓄電システム導入計画の詳細</t>
    <rPh sb="2" eb="4">
      <t>スイガイ</t>
    </rPh>
    <rPh sb="4" eb="5">
      <t>トウ</t>
    </rPh>
    <rPh sb="6" eb="8">
      <t>サイガイ</t>
    </rPh>
    <rPh sb="8" eb="9">
      <t>ジ</t>
    </rPh>
    <rPh sb="10" eb="12">
      <t>デンゲン</t>
    </rPh>
    <rPh sb="12" eb="14">
      <t>カクホ</t>
    </rPh>
    <rPh sb="15" eb="17">
      <t>ハイリョ</t>
    </rPh>
    <rPh sb="19" eb="21">
      <t>チクデン</t>
    </rPh>
    <rPh sb="25" eb="27">
      <t>ドウニュウ</t>
    </rPh>
    <rPh sb="27" eb="29">
      <t>ケイカク</t>
    </rPh>
    <rPh sb="30" eb="32">
      <t>ショウサイ</t>
    </rPh>
    <phoneticPr fontId="5"/>
  </si>
  <si>
    <t>１）住戸番号</t>
    <rPh sb="2" eb="6">
      <t>ジュウコバンゴウ</t>
    </rPh>
    <phoneticPr fontId="5"/>
  </si>
  <si>
    <t>←加算する場合は「７．水害等の災害時の電源確保に配慮した蓄電システム導入計画の詳細」</t>
    <rPh sb="1" eb="3">
      <t>カサン</t>
    </rPh>
    <rPh sb="5" eb="7">
      <t>バアイ</t>
    </rPh>
    <phoneticPr fontId="3"/>
  </si>
  <si>
    <t>５-２．補助金額算出表　その２</t>
    <rPh sb="4" eb="6">
      <t>ホジョ</t>
    </rPh>
    <rPh sb="6" eb="8">
      <t>キンガク</t>
    </rPh>
    <rPh sb="8" eb="10">
      <t>サンシュツ</t>
    </rPh>
    <rPh sb="10" eb="11">
      <t>ヒョウ</t>
    </rPh>
    <phoneticPr fontId="5"/>
  </si>
  <si>
    <t>５-１．補助金額算出表　その１</t>
    <rPh sb="4" eb="6">
      <t>ホジョ</t>
    </rPh>
    <rPh sb="6" eb="8">
      <t>キンガク</t>
    </rPh>
    <rPh sb="8" eb="10">
      <t>サンシュツ</t>
    </rPh>
    <rPh sb="10" eb="11">
      <t>ヒョウ</t>
    </rPh>
    <phoneticPr fontId="5"/>
  </si>
  <si>
    <t>※作成時には記入例を削除すること</t>
    <rPh sb="1" eb="3">
      <t>サクセイ</t>
    </rPh>
    <rPh sb="3" eb="4">
      <t>ジ</t>
    </rPh>
    <rPh sb="6" eb="8">
      <t>キニュウ</t>
    </rPh>
    <rPh sb="8" eb="9">
      <t>レイ</t>
    </rPh>
    <rPh sb="10" eb="12">
      <t>サクジョ</t>
    </rPh>
    <phoneticPr fontId="5"/>
  </si>
  <si>
    <t>４．工程表</t>
    <rPh sb="2" eb="5">
      <t>コウテイヒョウ</t>
    </rPh>
    <phoneticPr fontId="5"/>
  </si>
  <si>
    <t>←必要に応じて１４行目以降も直接入力すること</t>
    <rPh sb="1" eb="3">
      <t>ヒツヨウ</t>
    </rPh>
    <rPh sb="4" eb="5">
      <t>オウ</t>
    </rPh>
    <rPh sb="9" eb="11">
      <t>ギョウメ</t>
    </rPh>
    <rPh sb="11" eb="13">
      <t>イコウ</t>
    </rPh>
    <rPh sb="14" eb="16">
      <t>チョクセツ</t>
    </rPh>
    <rPh sb="16" eb="18">
      <t>ニュウリョク</t>
    </rPh>
    <phoneticPr fontId="3"/>
  </si>
  <si>
    <t>２．住戸一覧</t>
    <rPh sb="2" eb="4">
      <t>ジュウコ</t>
    </rPh>
    <rPh sb="4" eb="6">
      <t>イチラン</t>
    </rPh>
    <phoneticPr fontId="5"/>
  </si>
  <si>
    <t>◆オレンジ色のセルに必要事項を入力すること（１４行目以降の白色のセルは必要に応じて入力すること）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</si>
  <si>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項目名</t>
    <rPh sb="0" eb="2">
      <t>コウモク</t>
    </rPh>
    <phoneticPr fontId="3"/>
  </si>
  <si>
    <t>１．全体概要</t>
    <rPh sb="2" eb="4">
      <t>ゼンタイ</t>
    </rPh>
    <rPh sb="4" eb="6">
      <t>ガイヨウ</t>
    </rPh>
    <phoneticPr fontId="3"/>
  </si>
  <si>
    <t>役職</t>
    <rPh sb="0" eb="2">
      <t>ヤクショク</t>
    </rPh>
    <phoneticPr fontId="3"/>
  </si>
  <si>
    <t>氏名</t>
    <rPh sb="0" eb="2">
      <t>シメイ</t>
    </rPh>
    <phoneticPr fontId="3"/>
  </si>
  <si>
    <t>◆オレンジ色のセルに必要事項を入力すること</t>
    <phoneticPr fontId="5"/>
  </si>
  <si>
    <t>←導入する設備は「１．全体概要」で導入「有り」を選択すること</t>
    <rPh sb="1" eb="3">
      <t>ドウニュウ</t>
    </rPh>
    <rPh sb="5" eb="7">
      <t>セツビ</t>
    </rPh>
    <rPh sb="11" eb="15">
      <t>ゼンタイガイヨウ</t>
    </rPh>
    <rPh sb="17" eb="19">
      <t>ドウニュウ</t>
    </rPh>
    <rPh sb="20" eb="21">
      <t>ア</t>
    </rPh>
    <rPh sb="24" eb="26">
      <t>センタク</t>
    </rPh>
    <phoneticPr fontId="5"/>
  </si>
  <si>
    <t>←このシートは蓄電システムを導入する住戸ごとに作成し、本項目に住戸番号を入力する</t>
    <phoneticPr fontId="3"/>
  </si>
  <si>
    <t>(Ⅳ)　</t>
    <phoneticPr fontId="3"/>
  </si>
  <si>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3"/>
  </si>
  <si>
    <t>住棟全体で一括受電し、創電力と買電力を合わせて各戸に分配する計画（一部の住戸のみも含む）（A）</t>
    <rPh sb="33" eb="35">
      <t>イチブ</t>
    </rPh>
    <rPh sb="36" eb="38">
      <t>ジュウコ</t>
    </rPh>
    <rPh sb="41" eb="42">
      <t>フク</t>
    </rPh>
    <phoneticPr fontId="3"/>
  </si>
  <si>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</si>
  <si>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t>蓄電池を導入する場合は提出すること</t>
    <rPh sb="0" eb="3">
      <t>チクデンチ</t>
    </rPh>
    <rPh sb="4" eb="6">
      <t>ドウニュウ</t>
    </rPh>
    <rPh sb="8" eb="10">
      <t>バアイ</t>
    </rPh>
    <rPh sb="11" eb="13">
      <t>テイシュツ</t>
    </rPh>
    <phoneticPr fontId="3"/>
  </si>
  <si>
    <t>水害等の災害対策に対する補助額の加算を受ける場合は提出すること</t>
    <rPh sb="0" eb="3">
      <t>スイガイトウ</t>
    </rPh>
    <rPh sb="9" eb="10">
      <t>タイ</t>
    </rPh>
    <rPh sb="12" eb="14">
      <t>ホジョ</t>
    </rPh>
    <rPh sb="14" eb="15">
      <t>ガク</t>
    </rPh>
    <rPh sb="16" eb="18">
      <t>カサン</t>
    </rPh>
    <rPh sb="25" eb="27">
      <t>テイシュツ</t>
    </rPh>
    <phoneticPr fontId="3"/>
  </si>
  <si>
    <t>地中熱ヒートポンプ・システムを導入する場合は提出すること</t>
    <rPh sb="0" eb="2">
      <t>チチュウ</t>
    </rPh>
    <rPh sb="2" eb="3">
      <t>ネツ</t>
    </rPh>
    <rPh sb="15" eb="17">
      <t>ドウニュウ</t>
    </rPh>
    <rPh sb="19" eb="21">
      <t>バアイ</t>
    </rPh>
    <rPh sb="22" eb="24">
      <t>テイシュツ</t>
    </rPh>
    <phoneticPr fontId="3"/>
  </si>
  <si>
    <t>液体集熱式太陽熱利用システムを導入する場合は提出すること</t>
    <rPh sb="15" eb="17">
      <t>ドウニュウ</t>
    </rPh>
    <rPh sb="19" eb="21">
      <t>バアイ</t>
    </rPh>
    <rPh sb="22" eb="24">
      <t>テイシュツ</t>
    </rPh>
    <phoneticPr fontId="3"/>
  </si>
  <si>
    <t>Ｖ２Ｈ充電設備（充放電設備）を導入する場合は提出すること</t>
    <rPh sb="15" eb="17">
      <t>ドウニュウ</t>
    </rPh>
    <rPh sb="19" eb="21">
      <t>バアイ</t>
    </rPh>
    <rPh sb="22" eb="24">
      <t>テイシュツ</t>
    </rPh>
    <phoneticPr fontId="3"/>
  </si>
  <si>
    <t>ＥＶ充電設備を導入する場合は提出すること</t>
    <rPh sb="2" eb="4">
      <t>ジュウデン</t>
    </rPh>
    <rPh sb="4" eb="6">
      <t>セツビ</t>
    </rPh>
    <rPh sb="7" eb="9">
      <t>ドウニュウ</t>
    </rPh>
    <rPh sb="11" eb="13">
      <t>バアイ</t>
    </rPh>
    <rPh sb="14" eb="16">
      <t>テイシュツ</t>
    </rPh>
    <phoneticPr fontId="3"/>
  </si>
  <si>
    <t>BELSの取得に係る
補助金額
（定額5万円/戸）</t>
    <rPh sb="5" eb="7">
      <t>シュトク</t>
    </rPh>
    <rPh sb="8" eb="9">
      <t>カカ</t>
    </rPh>
    <rPh sb="11" eb="13">
      <t>ホジョ</t>
    </rPh>
    <rPh sb="13" eb="15">
      <t>キンガク</t>
    </rPh>
    <rPh sb="17" eb="19">
      <t>テイガク</t>
    </rPh>
    <rPh sb="20" eb="22">
      <t>マンエン</t>
    </rPh>
    <rPh sb="23" eb="24">
      <t>コ</t>
    </rPh>
    <phoneticPr fontId="3"/>
  </si>
  <si>
    <t>BELSの取得に係る
補助金額（円）　（ａ）</t>
    <rPh sb="16" eb="17">
      <t>エン</t>
    </rPh>
    <phoneticPr fontId="3"/>
  </si>
  <si>
    <t>直近１期分を提出すること　※共同申請の場合は全申請者分
（個人事業主の場合は確定申告書類の写し）</t>
    <rPh sb="0" eb="2">
      <t>チョッキン</t>
    </rPh>
    <rPh sb="3" eb="4">
      <t>キ</t>
    </rPh>
    <rPh sb="4" eb="5">
      <t>ブン</t>
    </rPh>
    <rPh sb="6" eb="8">
      <t>テイシュツ</t>
    </rPh>
    <rPh sb="14" eb="16">
      <t>キョウドウ</t>
    </rPh>
    <rPh sb="16" eb="18">
      <t>シンセイ</t>
    </rPh>
    <rPh sb="19" eb="21">
      <t>バアイ</t>
    </rPh>
    <rPh sb="22" eb="23">
      <t>ゼン</t>
    </rPh>
    <rPh sb="23" eb="26">
      <t>シンセイシャ</t>
    </rPh>
    <rPh sb="26" eb="27">
      <t>ブン</t>
    </rPh>
    <rPh sb="29" eb="31">
      <t>コジン</t>
    </rPh>
    <rPh sb="31" eb="34">
      <t>ジギョウヌシ</t>
    </rPh>
    <rPh sb="35" eb="37">
      <t>バアイ</t>
    </rPh>
    <rPh sb="38" eb="40">
      <t>カクテイ</t>
    </rPh>
    <rPh sb="40" eb="42">
      <t>シンコク</t>
    </rPh>
    <rPh sb="42" eb="44">
      <t>ショルイ</t>
    </rPh>
    <rPh sb="45" eb="46">
      <t>ウツ</t>
    </rPh>
    <phoneticPr fontId="3"/>
  </si>
  <si>
    <t>・設備工事ごとに編集しカラー印刷すること
（例）空調設備・機器表・設備設置図
・平面図に部屋番号を記入すること
・補助対象設備を平面図に明示すること
・「建物立面図」には太陽光搭載屋根面に太陽光パネルの容量を明記する、
　もしくはパネル割付図を提出すること</t>
    <rPh sb="57" eb="59">
      <t>ホジョ</t>
    </rPh>
    <rPh sb="59" eb="61">
      <t>タイショウ</t>
    </rPh>
    <rPh sb="61" eb="63">
      <t>セツビ</t>
    </rPh>
    <rPh sb="64" eb="67">
      <t>ヘイメンズ</t>
    </rPh>
    <rPh sb="68" eb="70">
      <t>メイジ</t>
    </rPh>
    <rPh sb="77" eb="79">
      <t>タテモノ</t>
    </rPh>
    <rPh sb="79" eb="82">
      <t>リツメンズ</t>
    </rPh>
    <phoneticPr fontId="3"/>
  </si>
  <si>
    <t>直近１期分の財務諸表・決算短信表（単独決算）等の写し</t>
    <rPh sb="0" eb="2">
      <t>チョッキン</t>
    </rPh>
    <rPh sb="3" eb="4">
      <t>キ</t>
    </rPh>
    <rPh sb="4" eb="5">
      <t>ブン</t>
    </rPh>
    <rPh sb="17" eb="19">
      <t>タンドク</t>
    </rPh>
    <rPh sb="19" eb="21">
      <t>ケッサン</t>
    </rPh>
    <phoneticPr fontId="143"/>
  </si>
  <si>
    <t>個人情報の取得と利用について</t>
    <rPh sb="0" eb="4">
      <t>コジンジョウホウ</t>
    </rPh>
    <rPh sb="5" eb="7">
      <t>シュトク</t>
    </rPh>
    <rPh sb="8" eb="10">
      <t>リヨウ</t>
    </rPh>
    <phoneticPr fontId="5"/>
  </si>
  <si>
    <t>個人情報の取得について</t>
    <phoneticPr fontId="5"/>
  </si>
  <si>
    <t>https://sii.or.jp/privacy/</t>
    <phoneticPr fontId="5"/>
  </si>
  <si>
    <t>取得する情報</t>
    <rPh sb="0" eb="2">
      <t>シュトク</t>
    </rPh>
    <rPh sb="4" eb="6">
      <t>ジョウホウ</t>
    </rPh>
    <phoneticPr fontId="5"/>
  </si>
  <si>
    <t>(ア)	氏名、生年月日、住所、電話番号、メールアドレス、財務資料、口座情報等の補助事業者情報</t>
    <rPh sb="28" eb="32">
      <t>ザイムシリョウ</t>
    </rPh>
    <phoneticPr fontId="3"/>
  </si>
  <si>
    <t>(イ)	建設所在地、地域区分、建築区分、工法種別、延床面積等の建築地情報</t>
    <rPh sb="33" eb="34">
      <t>チ</t>
    </rPh>
    <phoneticPr fontId="3"/>
  </si>
  <si>
    <t>(エ)	一次エネルギー消費量（基準値、設計値、実績値）、発電量、売電量、買電量等のエネルギー使用情報</t>
    <rPh sb="39" eb="40">
      <t>トウ</t>
    </rPh>
    <phoneticPr fontId="3"/>
  </si>
  <si>
    <t>(オ)	その他、本事業に必要な情報</t>
    <phoneticPr fontId="3"/>
  </si>
  <si>
    <t>利用目的</t>
    <rPh sb="0" eb="4">
      <t>リヨウモクテキ</t>
    </rPh>
    <phoneticPr fontId="5"/>
  </si>
  <si>
    <t>(ア)	本事業の審査、管理、事業進捗状況の把握等</t>
    <phoneticPr fontId="3"/>
  </si>
  <si>
    <t>(イ)	ＳＩＩの各種情報案内、アンケート・調査等の実施</t>
    <phoneticPr fontId="3"/>
  </si>
  <si>
    <t>(ウ)	その他、本事業の運営に必要な業務</t>
    <phoneticPr fontId="3"/>
  </si>
  <si>
    <t>４.</t>
    <phoneticPr fontId="5"/>
  </si>
  <si>
    <t>第三者への提供について</t>
    <rPh sb="0" eb="3">
      <t>ダイサンシャ</t>
    </rPh>
    <rPh sb="5" eb="7">
      <t>テイキョウ</t>
    </rPh>
    <phoneticPr fontId="5"/>
  </si>
  <si>
    <t>取得した個人情報は、以下の場合及び「５．」へ記載する提供先を除き、第三者への提供を行いません。提供が必要となる場合</t>
    <rPh sb="15" eb="16">
      <t>オヨ</t>
    </rPh>
    <phoneticPr fontId="5"/>
  </si>
  <si>
    <t>は、事前に提供先と提供目的、提供する項目等を明示し、ご本人に同意いただいたものに限ります。</t>
    <rPh sb="20" eb="21">
      <t>トウ</t>
    </rPh>
    <phoneticPr fontId="5"/>
  </si>
  <si>
    <t>(ア)	法令により提供を求められた場合</t>
    <phoneticPr fontId="3"/>
  </si>
  <si>
    <t>(イ)	人の生命・身体又は財産の保護のために必要がある場合であって、同意を得ることが困難である場合</t>
    <phoneticPr fontId="3"/>
  </si>
  <si>
    <t>(ウ)	国の機関又は地方公共団体又はその委託先を受けたものが法令の定める事務を遂行することに対して協力する必要がある場合</t>
    <phoneticPr fontId="3"/>
  </si>
  <si>
    <t>５.</t>
    <phoneticPr fontId="138"/>
  </si>
  <si>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5"/>
  </si>
  <si>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5"/>
  </si>
  <si>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5"/>
  </si>
  <si>
    <t>６.</t>
    <phoneticPr fontId="138"/>
  </si>
  <si>
    <t>匿名加工情報の提供について</t>
    <rPh sb="0" eb="2">
      <t>トクメイ</t>
    </rPh>
    <rPh sb="2" eb="4">
      <t>カコウ</t>
    </rPh>
    <rPh sb="4" eb="6">
      <t>ジョウホウ</t>
    </rPh>
    <rPh sb="7" eb="9">
      <t>テイキョウ</t>
    </rPh>
    <phoneticPr fontId="5"/>
  </si>
  <si>
    <t>切なエネルギー需給構造の構築を図ること、及び住宅・建築物における脱炭素化を支援し、もって２０５０年までのカーボンニュートラル達</t>
    <rPh sb="25" eb="28">
      <t>ケンチクブツ</t>
    </rPh>
    <rPh sb="62" eb="63">
      <t>タチ</t>
    </rPh>
    <phoneticPr fontId="5"/>
  </si>
  <si>
    <t>成に向けて脱炭素社会の構築を推進することを目的として、「２．」に記載する情報を、個人が特定できないよう匿名加工を行った</t>
    <phoneticPr fontId="5"/>
  </si>
  <si>
    <t>上で、提供する場合があります。</t>
    <rPh sb="0" eb="1">
      <t>ウエ</t>
    </rPh>
    <phoneticPr fontId="3"/>
  </si>
  <si>
    <t>提供時には、利用目的を確認し、個人を特定するような行為を行わないことに対して同意を取得します。</t>
    <phoneticPr fontId="3"/>
  </si>
  <si>
    <t>https://sii.or.jp/anonymous_processing/index.html</t>
    <phoneticPr fontId="3"/>
  </si>
  <si>
    <t>７.</t>
    <phoneticPr fontId="138"/>
  </si>
  <si>
    <t>個人情報提供の任意性</t>
    <rPh sb="0" eb="2">
      <t>コジン</t>
    </rPh>
    <rPh sb="2" eb="4">
      <t>ジョウホウ</t>
    </rPh>
    <rPh sb="4" eb="6">
      <t>テイキョウ</t>
    </rPh>
    <rPh sb="7" eb="9">
      <t>ニンイ</t>
    </rPh>
    <rPh sb="9" eb="10">
      <t>セイ</t>
    </rPh>
    <phoneticPr fontId="5"/>
  </si>
  <si>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5"/>
  </si>
  <si>
    <t>８.</t>
    <phoneticPr fontId="138"/>
  </si>
  <si>
    <t>外部委託</t>
    <rPh sb="0" eb="2">
      <t>ガイブ</t>
    </rPh>
    <rPh sb="2" eb="4">
      <t>イタク</t>
    </rPh>
    <phoneticPr fontId="5"/>
  </si>
  <si>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5"/>
  </si>
  <si>
    <t>することがございます。委託会社に対しては、適切な取扱い及び保護を行います。</t>
    <rPh sb="27" eb="28">
      <t>オヨ</t>
    </rPh>
    <phoneticPr fontId="3"/>
  </si>
  <si>
    <t>９.</t>
    <phoneticPr fontId="138"/>
  </si>
  <si>
    <t>開示請求等について</t>
    <rPh sb="0" eb="2">
      <t>カイジ</t>
    </rPh>
    <rPh sb="2" eb="4">
      <t>セイキュウ</t>
    </rPh>
    <rPh sb="4" eb="5">
      <t>ナド</t>
    </rPh>
    <phoneticPr fontId="5"/>
  </si>
  <si>
    <t>第三者への提供の停止等に誠実に対応いたします。手続きは下記の相談窓口までご連絡ください。請求内容を確認のうえ、対応い</t>
    <phoneticPr fontId="5"/>
  </si>
  <si>
    <t>たします。</t>
    <phoneticPr fontId="5"/>
  </si>
  <si>
    <t>＜相談窓口＞</t>
    <phoneticPr fontId="3"/>
  </si>
  <si>
    <t>一般社団法人環境共創イニシアチブ</t>
    <phoneticPr fontId="3"/>
  </si>
  <si>
    <t>個人情報取扱管理担当</t>
    <phoneticPr fontId="3"/>
  </si>
  <si>
    <t>p-support@sii.or.jp</t>
    <phoneticPr fontId="3"/>
  </si>
  <si>
    <t>月</t>
    <rPh sb="0" eb="1">
      <t>ガツ</t>
    </rPh>
    <phoneticPr fontId="3"/>
  </si>
  <si>
    <t>申請者１</t>
    <rPh sb="0" eb="3">
      <t>シンセイシャ</t>
    </rPh>
    <phoneticPr fontId="146"/>
  </si>
  <si>
    <t>代表者名等</t>
    <rPh sb="0" eb="5">
      <t>ダイヒョウシャメイトウ</t>
    </rPh>
    <phoneticPr fontId="138"/>
  </si>
  <si>
    <t>申請者２</t>
    <rPh sb="0" eb="3">
      <t>シンセイシャ</t>
    </rPh>
    <phoneticPr fontId="146"/>
  </si>
  <si>
    <t>申請者３</t>
    <rPh sb="0" eb="3">
      <t>シンセイシャ</t>
    </rPh>
    <phoneticPr fontId="146"/>
  </si>
  <si>
    <t>申請者４</t>
    <rPh sb="0" eb="3">
      <t>シンセイシャ</t>
    </rPh>
    <phoneticPr fontId="146"/>
  </si>
  <si>
    <t>（別表）本事業における提供先※1、利用目的、提供情報</t>
    <rPh sb="1" eb="3">
      <t>ベッピョウ</t>
    </rPh>
    <phoneticPr fontId="5"/>
  </si>
  <si>
    <t>日</t>
    <rPh sb="0" eb="1">
      <t>ニチ</t>
    </rPh>
    <phoneticPr fontId="3"/>
  </si>
  <si>
    <t>※「個人情報の取得と利用について」のシートは一番後ろにあります。忘れずに入力してください。</t>
    <rPh sb="2" eb="6">
      <t>コジンジョウホウ</t>
    </rPh>
    <rPh sb="7" eb="9">
      <t>シュトク</t>
    </rPh>
    <rPh sb="10" eb="12">
      <t>リヨウ</t>
    </rPh>
    <rPh sb="22" eb="25">
      <t>イチバンウシ</t>
    </rPh>
    <rPh sb="32" eb="33">
      <t>ワス</t>
    </rPh>
    <rPh sb="36" eb="38">
      <t>ニュウリョク</t>
    </rPh>
    <phoneticPr fontId="5"/>
  </si>
  <si>
    <t>ＰＶＴ（太陽光発電パネルと太陽熱集熱器が一体となったもの）システムを導入する場合は提出すること</t>
    <rPh sb="34" eb="36">
      <t>ドウニュウ</t>
    </rPh>
    <rPh sb="38" eb="40">
      <t>バアイ</t>
    </rPh>
    <rPh sb="41" eb="43">
      <t>テイシュツ</t>
    </rPh>
    <phoneticPr fontId="3"/>
  </si>
  <si>
    <t>個人情報の取得と利用について</t>
    <rPh sb="0" eb="4">
      <t>コジンジョウホウ</t>
    </rPh>
    <rPh sb="5" eb="7">
      <t>シュトク</t>
    </rPh>
    <rPh sb="8" eb="10">
      <t>リヨウ</t>
    </rPh>
    <phoneticPr fontId="3"/>
  </si>
  <si>
    <t>追加補助対象となる設備等を導入する場合は提出すること</t>
    <rPh sb="13" eb="15">
      <t>ドウニュウ</t>
    </rPh>
    <rPh sb="17" eb="19">
      <t>バアイ</t>
    </rPh>
    <rPh sb="20" eb="22">
      <t>テイシュツ</t>
    </rPh>
    <phoneticPr fontId="3"/>
  </si>
  <si>
    <t>蓄電システム
（a）</t>
    <rPh sb="0" eb="2">
      <t>チクデン</t>
    </rPh>
    <phoneticPr fontId="3"/>
  </si>
  <si>
    <t>合計（円）
（ｈ）=（ａ）+（ｂ）+（ｃ）+（ｄ）+（e）+（ｆ）＋（g）</t>
    <rPh sb="0" eb="2">
      <t>ゴウケイ</t>
    </rPh>
    <rPh sb="3" eb="4">
      <t>エン</t>
    </rPh>
    <phoneticPr fontId="3"/>
  </si>
  <si>
    <t>専有部　（ｂ）</t>
    <rPh sb="0" eb="3">
      <t>センユウブ</t>
    </rPh>
    <phoneticPr fontId="3"/>
  </si>
  <si>
    <t>共用部  （ｃ）</t>
    <rPh sb="0" eb="2">
      <t>キョウヨウ</t>
    </rPh>
    <rPh sb="2" eb="3">
      <t>ブ</t>
    </rPh>
    <phoneticPr fontId="3"/>
  </si>
  <si>
    <t>地中熱ヒートポンプ・
システム
に係る補助金額（円） 
（ｅ）</t>
    <rPh sb="24" eb="25">
      <t>エン</t>
    </rPh>
    <phoneticPr fontId="3"/>
  </si>
  <si>
    <t>ＰＶＴシステム
に係る補助金額（円） 
（ｆ）</t>
    <rPh sb="16" eb="17">
      <t>エン</t>
    </rPh>
    <phoneticPr fontId="3"/>
  </si>
  <si>
    <t>液体集熱式太陽熱
利用システム
に係る補助金額（円） 
（ｇ）</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</si>
  <si>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合計（円）
（ｅ）=（ａ）+（ｄ）</t>
    <rPh sb="0" eb="2">
      <t>ゴウケイ</t>
    </rPh>
    <rPh sb="3" eb="4">
      <t>エン</t>
    </rPh>
    <phoneticPr fontId="3"/>
  </si>
  <si>
    <t>１３．液体集熱式太陽熱利用システム明細</t>
    <rPh sb="17" eb="19">
      <t>メイサイ</t>
    </rPh>
    <phoneticPr fontId="3"/>
  </si>
  <si>
    <t>１２．ＰＶＴシステム（太陽光発電パネルと太陽熱集熱器が一体となったもの）明細</t>
    <rPh sb="36" eb="38">
      <t>メイサイ</t>
    </rPh>
    <phoneticPr fontId="3"/>
  </si>
  <si>
    <t>１１．地中熱ヒートポンプ・システム明細</t>
    <rPh sb="17" eb="19">
      <t>メイサイ</t>
    </rPh>
    <phoneticPr fontId="3"/>
  </si>
  <si>
    <t>９．Ｖ２Ｈ充電設備（充放電設備）補助金算出シート</t>
    <phoneticPr fontId="3"/>
  </si>
  <si>
    <t>８．ＥＶ充電設備補助金算出シート</t>
    <phoneticPr fontId="3"/>
  </si>
  <si>
    <t>・ＥＶ充電設備又はＶ２Ｈ充電設備（充放電設備）を導入する場合は提出すること
・補助対象となる設備のカタログ又はWebカタログの表紙と該当設備が記載されているページ
・カタログには、該当設備が記載されたページに付箋を貼り、型番に蛍光ペン等でマークを
　入れること</t>
    <phoneticPr fontId="3"/>
  </si>
  <si>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5"/>
  </si>
  <si>
    <t>　　　　 ７．水害等の災害時の電源確保に配慮した蓄電システム導入計画の詳細</t>
    <rPh sb="35" eb="37">
      <t>ショウサイ</t>
    </rPh>
    <phoneticPr fontId="3"/>
  </si>
  <si>
    <t>　　　　 ６．蓄電システム明細</t>
    <phoneticPr fontId="3"/>
  </si>
  <si>
    <t>　　   　９．Ｖ２Ｈ充電設備（充放電設備）補助金算出シート</t>
    <rPh sb="11" eb="13">
      <t>ジュウデン</t>
    </rPh>
    <rPh sb="13" eb="15">
      <t>セツビ</t>
    </rPh>
    <rPh sb="16" eb="19">
      <t>ジュウホウデン</t>
    </rPh>
    <rPh sb="19" eb="21">
      <t>セツビ</t>
    </rPh>
    <rPh sb="22" eb="27">
      <t>ホジョキンサンシュツ</t>
    </rPh>
    <phoneticPr fontId="3"/>
  </si>
  <si>
    <t>　　   　１１．地中熱ヒートポンプ・システム明細</t>
    <phoneticPr fontId="3"/>
  </si>
  <si>
    <t>　　     １２．ＰＶＴシステム明細</t>
    <phoneticPr fontId="3"/>
  </si>
  <si>
    <t>　　   　１３．液体集熱式太陽熱利用システム明細</t>
    <phoneticPr fontId="3"/>
  </si>
  <si>
    <t>②（別添）設備タイプ別設備仕様書</t>
    <phoneticPr fontId="3"/>
  </si>
  <si>
    <t>③財務資料</t>
    <phoneticPr fontId="3"/>
  </si>
  <si>
    <t>④土地登記簿等</t>
    <phoneticPr fontId="3"/>
  </si>
  <si>
    <t>⑤建物図面</t>
    <phoneticPr fontId="3"/>
  </si>
  <si>
    <t>⑥追加補助設備に係る書類</t>
    <rPh sb="1" eb="7">
      <t>ツイカホジョセツビ</t>
    </rPh>
    <rPh sb="8" eb="9">
      <t>カカワ</t>
    </rPh>
    <rPh sb="10" eb="12">
      <t>ショルイ</t>
    </rPh>
    <phoneticPr fontId="3"/>
  </si>
  <si>
    <t>　　   　８．ＥＶ充電設備補助金算出シート</t>
    <rPh sb="10" eb="14">
      <t>ジュウデンセツビ</t>
    </rPh>
    <rPh sb="14" eb="19">
      <t>ホジョキンサンシュツ</t>
    </rPh>
    <phoneticPr fontId="3"/>
  </si>
  <si>
    <t>ＥＶ充電設備又はＶ２Ｈ充電設備（充放電設備）カタログ</t>
    <rPh sb="6" eb="7">
      <t>マタ</t>
    </rPh>
    <phoneticPr fontId="3"/>
  </si>
  <si>
    <t>ＥＶ充電設備又はＶ２Ｈ充電設備（充放電設備）見積明細</t>
    <rPh sb="6" eb="7">
      <t>マタ</t>
    </rPh>
    <phoneticPr fontId="3"/>
  </si>
  <si>
    <t>Ｖ２Ｈ充電設備（充放電設備）</t>
  </si>
  <si>
    <t>Ｖ２Ｈ充電設備（充放電設備）
（台）</t>
    <rPh sb="3" eb="5">
      <t>ジュウデン</t>
    </rPh>
    <rPh sb="5" eb="7">
      <t>セツビ</t>
    </rPh>
    <rPh sb="8" eb="11">
      <t>ジュウホウデン</t>
    </rPh>
    <rPh sb="11" eb="13">
      <t>セツビ</t>
    </rPh>
    <rPh sb="16" eb="17">
      <t>ダイ</t>
    </rPh>
    <phoneticPr fontId="3"/>
  </si>
  <si>
    <t>ＥＶ充電設備</t>
  </si>
  <si>
    <t>ＥＶ充電設備
（台）</t>
    <rPh sb="2" eb="4">
      <t>ジュウデン</t>
    </rPh>
    <rPh sb="4" eb="6">
      <t>セツビ</t>
    </rPh>
    <phoneticPr fontId="3"/>
  </si>
  <si>
    <t>◆「 １）年度ごとの補助金額まとめ」の「ＥＶ充電設備・Ｖ２Ｈ充電設備（充放電設備）に係る補助金額｜共用部」について</t>
    <rPh sb="5" eb="7">
      <t>ネンド</t>
    </rPh>
    <rPh sb="10" eb="12">
      <t>ホジョ</t>
    </rPh>
    <rPh sb="12" eb="14">
      <t>キンガク</t>
    </rPh>
    <rPh sb="49" eb="52">
      <t>キョウヨウブ</t>
    </rPh>
    <phoneticPr fontId="5"/>
  </si>
  <si>
    <t>ＥＶ充電設備・
Ｖ２Ｈ充電設備（充放電設備）
に係る補助金額（円）</t>
    <rPh sb="31" eb="32">
      <t>エン</t>
    </rPh>
    <phoneticPr fontId="3"/>
  </si>
  <si>
    <t>ＥＶ充電設備・Ｖ２Ｈ充電設備（充放電設備）</t>
  </si>
  <si>
    <t>・蓄電システム、EV充電設備、Ｖ２Ｈ充電設備（充放電設備）、ＰＶＴシステム、
 太陽熱利用温水システムをリース契約する場合は提出すること
・リースの期間は原則法定耐用年数以上とすること</t>
    <phoneticPr fontId="3"/>
  </si>
  <si>
    <t>・発行日から３ヶ月以内のもの
・個人等の場合は公的機関発行の本人確認ができる書類
（運転免許証の写し等）を提出すること
　※おもて面の情報に変更がある場合は、「うら面」も提出すること
・共同申請の場合は全申請者分</t>
    <phoneticPr fontId="3"/>
  </si>
  <si>
    <t>⑦商業登記簿/本人確認書類</t>
    <rPh sb="1" eb="3">
      <t>ショウギョウ</t>
    </rPh>
    <rPh sb="3" eb="6">
      <t>トウキボ</t>
    </rPh>
    <rPh sb="7" eb="9">
      <t>ホンニン</t>
    </rPh>
    <rPh sb="9" eb="13">
      <t>カクニンショルイ</t>
    </rPh>
    <phoneticPr fontId="3"/>
  </si>
  <si>
    <t>➇委任状</t>
    <rPh sb="1" eb="4">
      <t>イニンジョウ</t>
    </rPh>
    <phoneticPr fontId="3"/>
  </si>
  <si>
    <t>⑨その他</t>
    <phoneticPr fontId="3"/>
  </si>
  <si>
    <t>申請者４</t>
    <rPh sb="0" eb="3">
      <t>シンセイシャ</t>
    </rPh>
    <phoneticPr fontId="5"/>
  </si>
  <si>
    <t>申請者３</t>
    <rPh sb="0" eb="3">
      <t>シンセイシャ</t>
    </rPh>
    <phoneticPr fontId="5"/>
  </si>
  <si>
    <t>申請者２</t>
    <rPh sb="0" eb="3">
      <t>シンセイシャ</t>
    </rPh>
    <phoneticPr fontId="5"/>
  </si>
  <si>
    <t>申請者１</t>
    <rPh sb="0" eb="3">
      <t>シンセイシャ</t>
    </rPh>
    <phoneticPr fontId="5"/>
  </si>
  <si>
    <t>申請者名</t>
    <rPh sb="0" eb="4">
      <t>シンセイシャメイ</t>
    </rPh>
    <phoneticPr fontId="32"/>
  </si>
  <si>
    <t>申請者名</t>
    <phoneticPr fontId="32"/>
  </si>
  <si>
    <t>申請者名</t>
    <phoneticPr fontId="138"/>
  </si>
  <si>
    <t>１台あたりの見積金額（工事費）</t>
    <rPh sb="11" eb="14">
      <t>コウジヒ</t>
    </rPh>
    <phoneticPr fontId="5"/>
  </si>
  <si>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138"/>
  </si>
  <si>
    <t>工事費</t>
    <rPh sb="0" eb="3">
      <t>コウジヒ</t>
    </rPh>
    <phoneticPr fontId="5"/>
  </si>
  <si>
    <t>（ⅲ）　補助額上限</t>
    <rPh sb="4" eb="6">
      <t>ホジョ</t>
    </rPh>
    <rPh sb="6" eb="7">
      <t>ガク</t>
    </rPh>
    <rPh sb="7" eb="9">
      <t>ジョウゲン</t>
    </rPh>
    <phoneticPr fontId="138"/>
  </si>
  <si>
    <t>定額</t>
    <rPh sb="0" eb="2">
      <t>テイガク</t>
    </rPh>
    <phoneticPr fontId="3"/>
  </si>
  <si>
    <t xml:space="preserve">補助金交付上限額 </t>
    <phoneticPr fontId="5"/>
  </si>
  <si>
    <t>上記を同意した上で署名します。</t>
    <rPh sb="3" eb="5">
      <t>ドウイ</t>
    </rPh>
    <phoneticPr fontId="5"/>
  </si>
  <si>
    <t>令和６年度
二酸化炭素排出抑制対策事業費等補助金
（戸建住宅ネット・ゼロ・エネルギー・ハウス（ＺＥＨ）化等支援事業
及び集合住宅の省ＣＯ２化促進事業）
誓約書</t>
    <rPh sb="0" eb="2">
      <t>レイワ</t>
    </rPh>
    <rPh sb="3" eb="5">
      <t>ネンド</t>
    </rPh>
    <rPh sb="6" eb="9">
      <t>ニサンカ</t>
    </rPh>
    <rPh sb="9" eb="11">
      <t>タンソ</t>
    </rPh>
    <rPh sb="11" eb="13">
      <t>ハイシュツ</t>
    </rPh>
    <rPh sb="13" eb="15">
      <t>ヨクセイ</t>
    </rPh>
    <rPh sb="15" eb="17">
      <t>タイサク</t>
    </rPh>
    <rPh sb="17" eb="20">
      <t>ジギョウヒ</t>
    </rPh>
    <rPh sb="20" eb="21">
      <t>トウ</t>
    </rPh>
    <rPh sb="21" eb="24">
      <t>ホジョキン</t>
    </rPh>
    <rPh sb="26" eb="28">
      <t>コダテ</t>
    </rPh>
    <rPh sb="28" eb="30">
      <t>ジュウタク</t>
    </rPh>
    <rPh sb="51" eb="52">
      <t>カ</t>
    </rPh>
    <rPh sb="52" eb="53">
      <t>ナド</t>
    </rPh>
    <rPh sb="53" eb="55">
      <t>シエン</t>
    </rPh>
    <rPh sb="55" eb="57">
      <t>ジギョウ</t>
    </rPh>
    <rPh sb="58" eb="59">
      <t>オヨ</t>
    </rPh>
    <rPh sb="60" eb="62">
      <t>シュウゴウ</t>
    </rPh>
    <rPh sb="62" eb="64">
      <t>ジュウタク</t>
    </rPh>
    <rPh sb="65" eb="66">
      <t>ショウ</t>
    </rPh>
    <rPh sb="69" eb="70">
      <t>カ</t>
    </rPh>
    <rPh sb="70" eb="72">
      <t>ソクシン</t>
    </rPh>
    <rPh sb="72" eb="74">
      <t>ジギョウ</t>
    </rPh>
    <rPh sb="76" eb="79">
      <t>セイヤクショ</t>
    </rPh>
    <phoneticPr fontId="5"/>
  </si>
  <si>
    <t>　商業登記簿に記載されている全ての役員を入力すること</t>
  </si>
  <si>
    <t>・ＥＶ充電設備又はＶ２Ｈ充電設備（充放電設備）を導入する場合は提出すること
・充電設備本体の価格が確認できること
・本体及び据付け工事が確認できること
・見積書は宛先、発行元、発行日が確認できること</t>
    <phoneticPr fontId="3"/>
  </si>
  <si>
    <t>←共同申請の場合、左端の「＋」を出現させた上で入力を行うこと</t>
  </si>
  <si>
    <t>補助金算出額（１㎥当たり10万円）</t>
    <rPh sb="0" eb="3">
      <t>ホジョキン</t>
    </rPh>
    <rPh sb="3" eb="5">
      <t>サンシュツ</t>
    </rPh>
    <rPh sb="5" eb="6">
      <t>ガク</t>
    </rPh>
    <rPh sb="9" eb="10">
      <t>ア</t>
    </rPh>
    <rPh sb="14" eb="16">
      <t>マンエン</t>
    </rPh>
    <phoneticPr fontId="32"/>
  </si>
  <si>
    <t>設備費＋工事費</t>
    <rPh sb="0" eb="3">
      <t>セツビヒ</t>
    </rPh>
    <rPh sb="4" eb="7">
      <t>コウジヒ</t>
    </rPh>
    <phoneticPr fontId="5"/>
  </si>
  <si>
    <t>設備費※1
（補助対象経費）</t>
    <rPh sb="0" eb="3">
      <t>セツビヒ</t>
    </rPh>
    <rPh sb="7" eb="9">
      <t>ホジョ</t>
    </rPh>
    <rPh sb="9" eb="11">
      <t>タイショウ</t>
    </rPh>
    <rPh sb="11" eb="13">
      <t>ケイヒ</t>
    </rPh>
    <phoneticPr fontId="5"/>
  </si>
  <si>
    <t>工事費※2</t>
    <rPh sb="0" eb="3">
      <t>コウジヒ</t>
    </rPh>
    <phoneticPr fontId="5"/>
  </si>
  <si>
    <t>３）初期実行容量による算出額</t>
    <rPh sb="2" eb="4">
      <t>ショキ</t>
    </rPh>
    <rPh sb="4" eb="8">
      <t>ジッコウヨウリョウ</t>
    </rPh>
    <rPh sb="11" eb="13">
      <t>サンシュツ</t>
    </rPh>
    <rPh sb="13" eb="14">
      <t>ガク</t>
    </rPh>
    <phoneticPr fontId="5"/>
  </si>
  <si>
    <t>４）補助対象経費（設備費）による算出額</t>
    <rPh sb="2" eb="8">
      <t>ホジョタイショウケイヒ</t>
    </rPh>
    <rPh sb="9" eb="12">
      <t>セツビヒ</t>
    </rPh>
    <rPh sb="16" eb="18">
      <t>サンシュツ</t>
    </rPh>
    <rPh sb="18" eb="19">
      <t>ガク</t>
    </rPh>
    <phoneticPr fontId="5"/>
  </si>
  <si>
    <t>補助対象経費の合計額</t>
    <rPh sb="0" eb="6">
      <t>ホジョタイショウケイヒ</t>
    </rPh>
    <rPh sb="7" eb="10">
      <t>ゴウケイガク</t>
    </rPh>
    <phoneticPr fontId="5"/>
  </si>
  <si>
    <t>②＝(Ⅱ)×(Ⅲ)
千円未満切捨 自動表示</t>
    <phoneticPr fontId="3"/>
  </si>
  <si>
    <t>この機種での算出額</t>
    <rPh sb="2" eb="4">
      <t>キシュ</t>
    </rPh>
    <rPh sb="6" eb="8">
      <t>サンシュツ</t>
    </rPh>
    <rPh sb="8" eb="9">
      <t>ガク</t>
    </rPh>
    <phoneticPr fontId="3"/>
  </si>
  <si>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3"/>
  </si>
  <si>
    <t>別機種の算出額※3</t>
    <rPh sb="0" eb="3">
      <t>ベツキシュ</t>
    </rPh>
    <rPh sb="4" eb="7">
      <t>サンシュツガク</t>
    </rPh>
    <phoneticPr fontId="3"/>
  </si>
  <si>
    <t>※3　蓄電システムを複数種設置した際は、このシートをコピー、Ⅰ．１）～５）まで入力し、
　　　 自動表示された５）の算出額④を当欄に入力すること。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8" eb="61">
      <t>サンシュツガク</t>
    </rPh>
    <rPh sb="63" eb="64">
      <t>トウ</t>
    </rPh>
    <rPh sb="64" eb="65">
      <t>ラン</t>
    </rPh>
    <rPh sb="66" eb="68">
      <t>ニュウリョク</t>
    </rPh>
    <phoneticPr fontId="3"/>
  </si>
  <si>
    <t>７）この住戸の合計算出額</t>
    <rPh sb="4" eb="6">
      <t>ジュウコ</t>
    </rPh>
    <rPh sb="7" eb="9">
      <t>ゴウケイ</t>
    </rPh>
    <rPh sb="9" eb="12">
      <t>サンシュツガク</t>
    </rPh>
    <phoneticPr fontId="5"/>
  </si>
  <si>
    <t>算出額合計</t>
    <rPh sb="0" eb="2">
      <t>サンシュツ</t>
    </rPh>
    <rPh sb="2" eb="3">
      <t>ガク</t>
    </rPh>
    <rPh sb="3" eb="5">
      <t>ゴウケイ</t>
    </rPh>
    <phoneticPr fontId="5"/>
  </si>
  <si>
    <t>補助金申請額</t>
    <rPh sb="0" eb="6">
      <t>ホジョキンシンセイガク</t>
    </rPh>
    <phoneticPr fontId="5"/>
  </si>
  <si>
    <t>⑨＝⑥,⑦のいずれか低い金額+⑧</t>
    <phoneticPr fontId="3"/>
  </si>
  <si>
    <t>台</t>
    <phoneticPr fontId="3"/>
  </si>
  <si>
    <t>提出
データ
種別</t>
    <rPh sb="0" eb="2">
      <t>テイシュツ</t>
    </rPh>
    <rPh sb="7" eb="9">
      <t>シュベツ</t>
    </rPh>
    <phoneticPr fontId="3"/>
  </si>
  <si>
    <t>Excel</t>
    <phoneticPr fontId="3"/>
  </si>
  <si>
    <t>令和６年度　二酸化炭素排出抑制対策事業費等補助金（戸建住宅ネット・ゼロ・エネルギー・ハウス（ＺＥＨ）化等支援事業</t>
    <phoneticPr fontId="5"/>
  </si>
  <si>
    <t>及び集合住宅の省ＣＯ２化促進事業）（以下「本事業」という。）の交付規程及び公募要領の内容を全て承知の上で、</t>
    <phoneticPr fontId="5"/>
  </si>
  <si>
    <t>申請者の役割及び要件等について確認し、了承している。</t>
    <phoneticPr fontId="138"/>
  </si>
  <si>
    <t>←共同申請の場合、左端の「＋」を出現させること</t>
    <rPh sb="1" eb="3">
      <t>キョウドウ</t>
    </rPh>
    <rPh sb="3" eb="5">
      <t>シンセイ</t>
    </rPh>
    <rPh sb="6" eb="8">
      <t>バアイ</t>
    </rPh>
    <phoneticPr fontId="3"/>
  </si>
  <si>
    <t>←消費税を除いた金額を入力する事</t>
    <rPh sb="1" eb="4">
      <t>ショウヒゼイ</t>
    </rPh>
    <rPh sb="5" eb="6">
      <t>ノゾ</t>
    </rPh>
    <rPh sb="8" eb="10">
      <t>キンガク</t>
    </rPh>
    <rPh sb="11" eb="13">
      <t>ニュウリョク</t>
    </rPh>
    <rPh sb="15" eb="16">
      <t>コト</t>
    </rPh>
    <phoneticPr fontId="3"/>
  </si>
  <si>
    <t>（ⅰ）　見積明細により算出</t>
    <rPh sb="4" eb="6">
      <t>ミツモリ</t>
    </rPh>
    <rPh sb="6" eb="8">
      <t>メイサイ</t>
    </rPh>
    <rPh sb="11" eb="13">
      <t>サンシュツ</t>
    </rPh>
    <phoneticPr fontId="138"/>
  </si>
  <si>
    <t>合計金額</t>
    <rPh sb="0" eb="4">
      <t>ゴウケイキンガク</t>
    </rPh>
    <phoneticPr fontId="5"/>
  </si>
  <si>
    <t>⑦</t>
    <phoneticPr fontId="138"/>
  </si>
  <si>
    <t>⑤</t>
    <phoneticPr fontId="3"/>
  </si>
  <si>
    <t>⑨</t>
    <phoneticPr fontId="5"/>
  </si>
  <si>
    <t>⑩</t>
    <phoneticPr fontId="138"/>
  </si>
  <si>
    <t>⑪</t>
    <phoneticPr fontId="138"/>
  </si>
  <si>
    <t>⑫</t>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</si>
  <si>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</si>
  <si>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補助金申請額（専有部）
総合計</t>
    <rPh sb="0" eb="3">
      <t>ホジョキン</t>
    </rPh>
    <rPh sb="3" eb="5">
      <t>シンセイ</t>
    </rPh>
    <rPh sb="5" eb="6">
      <t>ガク</t>
    </rPh>
    <rPh sb="7" eb="10">
      <t>センユウブ</t>
    </rPh>
    <rPh sb="12" eb="13">
      <t>ソウ</t>
    </rPh>
    <rPh sb="13" eb="15">
      <t>ゴウケイ</t>
    </rPh>
    <phoneticPr fontId="5"/>
  </si>
  <si>
    <t>②</t>
    <phoneticPr fontId="3"/>
  </si>
  <si>
    <t>③</t>
    <phoneticPr fontId="3"/>
  </si>
  <si>
    <t>④</t>
    <phoneticPr fontId="3"/>
  </si>
  <si>
    <t>千円未満切捨　自動表示</t>
    <phoneticPr fontId="3"/>
  </si>
  <si>
    <t>②+③</t>
    <phoneticPr fontId="3"/>
  </si>
  <si>
    <t>見積金額の合計</t>
    <rPh sb="0" eb="4">
      <t>ミツモリキンガク</t>
    </rPh>
    <rPh sb="5" eb="7">
      <t>ゴウケイ</t>
    </rPh>
    <phoneticPr fontId="5"/>
  </si>
  <si>
    <t>⑥</t>
    <phoneticPr fontId="3"/>
  </si>
  <si>
    <t>➇</t>
    <phoneticPr fontId="138"/>
  </si>
  <si>
    <t>⑬</t>
    <phoneticPr fontId="5"/>
  </si>
  <si>
    <t>⑤、➇、⑨のいずれか低い金額</t>
    <phoneticPr fontId="3"/>
  </si>
  <si>
    <t>⑩×①（専有部の台数）</t>
    <rPh sb="4" eb="7">
      <t>センユウブ</t>
    </rPh>
    <rPh sb="8" eb="10">
      <t>ダイスウ</t>
    </rPh>
    <phoneticPr fontId="138"/>
  </si>
  <si>
    <t>⑩×①（共用部の台数）</t>
    <rPh sb="4" eb="7">
      <t>キョウヨウブ</t>
    </rPh>
    <rPh sb="8" eb="10">
      <t>ダイスウ</t>
    </rPh>
    <phoneticPr fontId="138"/>
  </si>
  <si>
    <t>⑪＋⑫</t>
    <phoneticPr fontId="138"/>
  </si>
  <si>
    <t>⑥＋⑦　千円未満切捨　自動表示</t>
    <phoneticPr fontId="3"/>
  </si>
  <si>
    <t>④×１／３　千円未満切捨　自動表示</t>
    <rPh sb="6" eb="7">
      <t>セン</t>
    </rPh>
    <rPh sb="7" eb="8">
      <t>エン</t>
    </rPh>
    <rPh sb="8" eb="10">
      <t>ミマン</t>
    </rPh>
    <rPh sb="10" eb="11">
      <t>キ</t>
    </rPh>
    <rPh sb="11" eb="12">
      <t>シャ</t>
    </rPh>
    <rPh sb="13" eb="15">
      <t>ジドウ</t>
    </rPh>
    <rPh sb="15" eb="17">
      <t>ヒョウジ</t>
    </rPh>
    <phoneticPr fontId="3"/>
  </si>
  <si>
    <t>導入年度（リストから選択）</t>
    <rPh sb="0" eb="4">
      <t>ドウニュウネンド</t>
    </rPh>
    <rPh sb="10" eb="12">
      <t>センタク</t>
    </rPh>
    <phoneticPr fontId="32"/>
  </si>
  <si>
    <t>補助対象建築物の入居者募集広告や不動産物件情報の掲載を行う際に、省エネ性能ラベルの表示を行う。
　（社宅等の場合は公募要領Ｐ３７に沿った内容を実施する）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2" eb="33">
      <t>ショウ</t>
    </rPh>
    <rPh sb="35" eb="37">
      <t>セイノウ</t>
    </rPh>
    <rPh sb="41" eb="43">
      <t>ヒョウジ</t>
    </rPh>
    <rPh sb="44" eb="45">
      <t>オコナ</t>
    </rPh>
    <rPh sb="54" eb="56">
      <t>バアイ</t>
    </rPh>
    <rPh sb="57" eb="61">
      <t>コウボヨウリョウ</t>
    </rPh>
    <rPh sb="65" eb="66">
      <t>ソ</t>
    </rPh>
    <rPh sb="68" eb="70">
      <t>ナイヨウ</t>
    </rPh>
    <rPh sb="71" eb="73">
      <t>ジッシ</t>
    </rPh>
    <phoneticPr fontId="3"/>
  </si>
  <si>
    <t>　私は、補助金の交付の申請を一般社団法人環境共創イニシアチブ（以下「ＳＩＩ」という。）に提出するに当たって、また、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5"/>
  </si>
  <si>
    <t>（平成１５年法律第５７号）に基づいた上で、ＳＩＩが開催するセミナー、シンポジウム、本事業の効果検証の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</si>
  <si>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申請書の提出後に申請内容に変更が発生した場合には、ＳＩＩに速やかに報告することを了承している。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</si>
  <si>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ＳＩＩは、国との協議に基づき、本事業を終了、又はその制度内容の変更を行うことができることを承知している。</t>
    <rPh sb="31" eb="33">
      <t>ヘンコウ</t>
    </rPh>
    <rPh sb="34" eb="35">
      <t>オコナ</t>
    </rPh>
    <rPh sb="45" eb="47">
      <t>ショウチ</t>
    </rPh>
    <phoneticPr fontId="5"/>
  </si>
  <si>
    <t>ＳＩＩは、ＺＥＨデベロッパー、補助事業者（補助事業を行おうとするもの）、申請実務協力者、その他の者との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</si>
  <si>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万が一、違反する行為が発生した場合は、ＳＩＩの指示に従い申請書の取下げを行うことに同意している。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</si>
  <si>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ＳＩＩが取得した個人情報等については、申請に係る事務処理に利用する他、個人情報の保護に関する法律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</si>
  <si>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ための調査・分析、ＳＩＩが作成するパンフレット・事例集、国が行うその他調査業務等に利用されることがあり、</t>
    <phoneticPr fontId="5"/>
  </si>
  <si>
    <t>　私は、補助金の交付の申請を一般社団法人環境共創イニシアチブ（以下「ＳＩＩ」という。）に提出するに当たって、また、
  補助事業の実施期間内及び完了後においては、下記の事項について同意します。</t>
    <phoneticPr fontId="5"/>
  </si>
  <si>
    <t>ＳＩＩは、本事業の実施期間に以下の情報を取得します。</t>
    <phoneticPr fontId="3"/>
  </si>
  <si>
    <t>ＳＩＩは、「２．」で取得した情報を以下の目的で利用する。</t>
    <rPh sb="10" eb="12">
      <t>シュトク</t>
    </rPh>
    <rPh sb="14" eb="16">
      <t>ジョウホウ</t>
    </rPh>
    <rPh sb="17" eb="19">
      <t>イカ</t>
    </rPh>
    <rPh sb="20" eb="22">
      <t>モクテキ</t>
    </rPh>
    <rPh sb="23" eb="25">
      <t>リヨウ</t>
    </rPh>
    <phoneticPr fontId="3"/>
  </si>
  <si>
    <t>本事業では、ＳＩＩから直接、又はＳＩＩのホームページ等で外部の研究機関等に対して、内外の経済的社会的環境に応じた安定的かつ適</t>
    <rPh sb="61" eb="62">
      <t>テキ</t>
    </rPh>
    <phoneticPr fontId="5"/>
  </si>
  <si>
    <t>ＳＩＩの匿名加工情報に関するポリシーに関しては、以下をご確認下さい。</t>
    <phoneticPr fontId="3"/>
  </si>
  <si>
    <t>住棟全体のエネルギー使用状況を一元管理し、ＳＩＩに報告できる体制を有している。（住棟全体のエネルギー管理をサービサー等に一括委託する体制も可）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</si>
  <si>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</si>
  <si>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申請者がＳＩＩに連絡することを怠ったことにより、事業の不履行等が生じ審査が継続できないとＳＩＩが</t>
    <rPh sb="0" eb="3">
      <t>シンセイシャ</t>
    </rPh>
    <rPh sb="8" eb="10">
      <t>レンラク</t>
    </rPh>
    <rPh sb="15" eb="16">
      <t>オコタ</t>
    </rPh>
    <rPh sb="32" eb="33">
      <t>ショウ</t>
    </rPh>
    <rPh sb="34" eb="36">
      <t>シンサ</t>
    </rPh>
    <rPh sb="37" eb="39">
      <t>ケイゾク</t>
    </rPh>
    <phoneticPr fontId="5"/>
  </si>
  <si>
    <t>ＳＩＩに保有している個人データ、個人情報の利用目的の通知、個人情報の開示、内容の訂正、追加又は削除、利用の停止、消去及び</t>
  </si>
  <si>
    <t>※1　８．に示すＳＩＩの外部委託先は除きます。</t>
  </si>
  <si>
    <t>・発行日から３ヶ月以内のもの
・交付申請時に未登記の場合は、土地所有者の確認ができる書類
（購入契約書の写し等）を提出すること</t>
    <rPh sb="1" eb="3">
      <t>ハッコウ</t>
    </rPh>
    <rPh sb="3" eb="4">
      <t>ビ</t>
    </rPh>
    <rPh sb="9" eb="11">
      <t>イナイ</t>
    </rPh>
    <rPh sb="16" eb="18">
      <t>コウフ</t>
    </rPh>
    <rPh sb="18" eb="21">
      <t>シンセイジ</t>
    </rPh>
    <rPh sb="22" eb="25">
      <t>ミトウキ</t>
    </rPh>
    <rPh sb="26" eb="28">
      <t>バアイ</t>
    </rPh>
    <rPh sb="30" eb="32">
      <t>トチ</t>
    </rPh>
    <rPh sb="32" eb="35">
      <t>ショユウシャ</t>
    </rPh>
    <rPh sb="36" eb="38">
      <t>カクニン</t>
    </rPh>
    <rPh sb="42" eb="44">
      <t>ショルイ</t>
    </rPh>
    <rPh sb="46" eb="48">
      <t>コウニュウ</t>
    </rPh>
    <rPh sb="48" eb="50">
      <t>ケイヤク</t>
    </rPh>
    <rPh sb="50" eb="51">
      <t>ショ</t>
    </rPh>
    <rPh sb="52" eb="53">
      <t>ウツ</t>
    </rPh>
    <rPh sb="54" eb="55">
      <t>トウ</t>
    </rPh>
    <rPh sb="57" eb="59">
      <t>テイシュツ</t>
    </rPh>
    <phoneticPr fontId="3"/>
  </si>
  <si>
    <t>　※２行目以降も直接入力　</t>
    <rPh sb="3" eb="5">
      <t>ギョウメ</t>
    </rPh>
    <rPh sb="5" eb="7">
      <t>イコウ</t>
    </rPh>
    <rPh sb="8" eb="10">
      <t>チョクセツ</t>
    </rPh>
    <rPh sb="10" eb="12">
      <t>ニュウリョク</t>
    </rPh>
    <phoneticPr fontId="3"/>
  </si>
  <si>
    <t>←全体床面積には建築確認申請の延べ面積と同一の面積を記載すること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キサイ</t>
    </rPh>
    <phoneticPr fontId="3"/>
  </si>
  <si>
    <t>←住宅外用途部分（駐輪場・車庫等）がある場合は該当セルへの入力を忘れないこと</t>
    <rPh sb="1" eb="3">
      <t>ジュウタク</t>
    </rPh>
    <rPh sb="3" eb="4">
      <t>ガイ</t>
    </rPh>
    <rPh sb="4" eb="6">
      <t>ヨウト</t>
    </rPh>
    <rPh sb="6" eb="8">
      <t>ブブン</t>
    </rPh>
    <rPh sb="9" eb="12">
      <t>チュウリンジョウ</t>
    </rPh>
    <rPh sb="13" eb="15">
      <t>シャコ</t>
    </rPh>
    <rPh sb="15" eb="16">
      <t>ナド</t>
    </rPh>
    <rPh sb="20" eb="22">
      <t>バアイ</t>
    </rPh>
    <rPh sb="23" eb="25">
      <t>ガイトウ</t>
    </rPh>
    <rPh sb="29" eb="31">
      <t>ニュウリョク</t>
    </rPh>
    <rPh sb="32" eb="33">
      <t>ワス</t>
    </rPh>
    <phoneticPr fontId="3"/>
  </si>
  <si>
    <t>←必ず入力すること（建築士法上の情報）</t>
    <rPh sb="1" eb="2">
      <t>カナラ</t>
    </rPh>
    <rPh sb="10" eb="14">
      <t>ケンチクシホウ</t>
    </rPh>
    <rPh sb="14" eb="15">
      <t>ジョウ</t>
    </rPh>
    <rPh sb="16" eb="18">
      <t>ジョウホウ</t>
    </rPh>
    <phoneticPr fontId="3"/>
  </si>
  <si>
    <t>←必ず入力すること（建設業法上の情報）</t>
    <rPh sb="1" eb="2">
      <t>カナラ</t>
    </rPh>
    <rPh sb="10" eb="14">
      <t>ケンセツギョウホウ</t>
    </rPh>
    <phoneticPr fontId="3"/>
  </si>
  <si>
    <t>←３０戸以上の場合、左端の「＋」をクリックし、行を出現させた上で入力を行うこと</t>
  </si>
  <si>
    <t>←３０戸以上の場合、左端の「＋」をクリックし、行を出現させた上で入力を行うこと</t>
    <rPh sb="3" eb="4">
      <t>コ</t>
    </rPh>
    <rPh sb="4" eb="6">
      <t>イジョウ</t>
    </rPh>
    <rPh sb="7" eb="9">
      <t>バアイ</t>
    </rPh>
    <rPh sb="23" eb="24">
      <t>ギョウ</t>
    </rPh>
    <rPh sb="32" eb="34">
      <t>ニュウリョク</t>
    </rPh>
    <phoneticPr fontId="3"/>
  </si>
  <si>
    <t>←共同申請の場合、左端の「＋」をクリックし、行を出現させた上で入力を行うこと</t>
    <rPh sb="1" eb="3">
      <t>キョウドウ</t>
    </rPh>
    <rPh sb="3" eb="5">
      <t>シンセイ</t>
    </rPh>
    <rPh sb="6" eb="8">
      <t>バアイ</t>
    </rPh>
    <rPh sb="22" eb="23">
      <t>ギョウ</t>
    </rPh>
    <phoneticPr fontId="3"/>
  </si>
  <si>
    <t>←「誓約書」シートから自動反映するため、正しく入力されているか確認すること</t>
    <rPh sb="2" eb="5">
      <t>セイヤクショ</t>
    </rPh>
    <rPh sb="11" eb="13">
      <t>ジドウ</t>
    </rPh>
    <rPh sb="13" eb="15">
      <t>ハンエイ</t>
    </rPh>
    <rPh sb="20" eb="21">
      <t>タダ</t>
    </rPh>
    <rPh sb="23" eb="25">
      <t>ニュウリョク</t>
    </rPh>
    <rPh sb="31" eb="33">
      <t>カクニン</t>
    </rPh>
    <phoneticPr fontId="3"/>
  </si>
  <si>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</si>
  <si>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</si>
  <si>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←設備費と工事費の合計が申請可能な導入価格以下でないと申請できません</t>
    <rPh sb="1" eb="4">
      <t>セツビヒ</t>
    </rPh>
    <rPh sb="5" eb="8">
      <t>コウジヒ</t>
    </rPh>
    <rPh sb="9" eb="11">
      <t>ゴウケイ</t>
    </rPh>
    <rPh sb="12" eb="16">
      <t>シンセイカノウ</t>
    </rPh>
    <rPh sb="17" eb="19">
      <t>ドウニュウ</t>
    </rPh>
    <rPh sb="19" eb="21">
      <t>カカク</t>
    </rPh>
    <rPh sb="21" eb="23">
      <t>イカ</t>
    </rPh>
    <rPh sb="27" eb="29">
      <t>シンセイ</t>
    </rPh>
    <phoneticPr fontId="3"/>
  </si>
  <si>
    <t>　超えていないか確認すること</t>
    <phoneticPr fontId="3"/>
  </si>
  <si>
    <t>◆地方公共団体等が公表する水害ハザードマップや過去の水害事例の記録など補足資料を別途添付すること</t>
    <rPh sb="40" eb="42">
      <t>ベット</t>
    </rPh>
    <phoneticPr fontId="5"/>
  </si>
  <si>
    <t>←令和６年度における、蓄電システムの申請可能な導入価格の上限額を表示しています</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3"/>
  </si>
  <si>
    <t>←消費税を除いた金額を入力すること</t>
    <rPh sb="1" eb="4">
      <t>ショウヒゼイ</t>
    </rPh>
    <rPh sb="5" eb="6">
      <t>ノゾ</t>
    </rPh>
    <rPh sb="8" eb="10">
      <t>キンガク</t>
    </rPh>
    <rPh sb="11" eb="13">
      <t>ニュウリョク</t>
    </rPh>
    <phoneticPr fontId="3"/>
  </si>
  <si>
    <t>←「令和５年度補正 クリーンエネルギー自動車導入促進補助金」又は</t>
    <rPh sb="7" eb="9">
      <t>ホセイ</t>
    </rPh>
    <phoneticPr fontId="3"/>
  </si>
  <si>
    <t>　「令和６年度 クリーンエネルギー自動車導入促進補助金」において</t>
    <phoneticPr fontId="3"/>
  </si>
  <si>
    <t>　公表・登録されているＶ２Ｈ充電設備（充放電設備）の補助金交付上限額</t>
    <phoneticPr fontId="3"/>
  </si>
  <si>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138"/>
  </si>
  <si>
    <t>共用部に導入する場合、⑫の金額を「５-2.補助金額算出表　その２」に入力すること。</t>
    <rPh sb="0" eb="3">
      <t>キョウヨウブ</t>
    </rPh>
    <rPh sb="4" eb="6">
      <t>ドウニュウ</t>
    </rPh>
    <rPh sb="8" eb="10">
      <t>バアイ</t>
    </rPh>
    <rPh sb="13" eb="15">
      <t>キンガク</t>
    </rPh>
    <rPh sb="34" eb="36">
      <t>ニュウリョク</t>
    </rPh>
    <phoneticPr fontId="138"/>
  </si>
  <si>
    <t>ＣＬＴ体積</t>
    <rPh sb="3" eb="5">
      <t>タイセキ</t>
    </rPh>
    <phoneticPr fontId="32"/>
  </si>
  <si>
    <t>・ＣＬＴ（直交集成板）、地中熱ヒートポンプ・システム、ＰＶＴシステム、又は
　液体集熱式太陽熱利用システムを導入する場合は提出すること
・イラストや構成図等を用いて、システム全体を表現すること</t>
    <phoneticPr fontId="3"/>
  </si>
  <si>
    <t>・ＥＶ充電設備、Ｖ２Ｈ充電設備（充放電設備）、ＣＬＴ、地中熱ヒートポンプ・システム、　ＰＶＴシステム、又は液体集熱式太陽熱利用システムを導入する場合は提出すること
・補助対象となる建材又は設備について設置場所を記入すること
・ＥＶ充電設備、Ｖ２Ｈ充電設備（充放電設備）については補助対象建築物の配線取出
　ボックスから補助対象設備までの配線を明記すること</t>
    <phoneticPr fontId="3"/>
  </si>
  <si>
    <t>←水平投影面積を小数第２位まで入力すること</t>
    <phoneticPr fontId="3"/>
  </si>
  <si>
    <t>←塔屋等を含めた水平投影面積を小数第２位まで入力すること</t>
    <phoneticPr fontId="3"/>
  </si>
  <si>
    <t>←水平投影面積を小数第２位まで入力（ない場合は０を入力すること）</t>
    <phoneticPr fontId="3"/>
  </si>
  <si>
    <t>補助対象経費の１／３</t>
    <rPh sb="0" eb="6">
      <t>ホジョタイショウケイヒ</t>
    </rPh>
    <phoneticPr fontId="5"/>
  </si>
  <si>
    <t>③＝②の１／３</t>
    <phoneticPr fontId="5"/>
  </si>
  <si>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3"/>
  </si>
  <si>
    <t>見積金額の合計×１／３</t>
    <rPh sb="0" eb="4">
      <t>ミツモリキンガク</t>
    </rPh>
    <rPh sb="5" eb="7">
      <t>ゴウケイ</t>
    </rPh>
    <phoneticPr fontId="5"/>
  </si>
  <si>
    <t>・共同申請の場合は全申請者分を記載すること</t>
    <rPh sb="1" eb="3">
      <t>キョウドウ</t>
    </rPh>
    <rPh sb="3" eb="5">
      <t>シンセイ</t>
    </rPh>
    <rPh sb="6" eb="8">
      <t>バアイ</t>
    </rPh>
    <rPh sb="9" eb="10">
      <t>ゼン</t>
    </rPh>
    <rPh sb="10" eb="13">
      <t>シンセイシャ</t>
    </rPh>
    <rPh sb="13" eb="14">
      <t>ブン</t>
    </rPh>
    <rPh sb="15" eb="17">
      <t>キサイ</t>
    </rPh>
    <phoneticPr fontId="3"/>
  </si>
  <si>
    <t>有り</t>
    <rPh sb="0" eb="1">
      <t>ア</t>
    </rPh>
    <phoneticPr fontId="3"/>
  </si>
  <si>
    <t>一般社団法人環境共創イニシアチブ（以下「ＳＩＩ」といいます。）は執行する令和６年度　二酸化炭素排出抑制対策事業費等補助金（戸建住宅ネット・ゼロ・エネルギー・ハウス（ＺＥＨ）化等支援事業及び集合住宅の省ＣＯ２化促進事業）のうち低層ＺＥＨ－Ｍ促進事業（以下「本事業」といいます。）の実施のため、以下「２．」に記載する情報を本事業の実施期間にわたり取得します。これらの取得した情報を、「３．」に記載する範囲・目的で提供することに、申請者は同意するものとします。
ＳＩＩの個人情報保護方針は以下をご確認ください。</t>
    <rPh sb="36" eb="38">
      <t>レイワ</t>
    </rPh>
    <rPh sb="39" eb="41">
      <t>ネンド</t>
    </rPh>
    <rPh sb="42" eb="45">
      <t>ニサンカ</t>
    </rPh>
    <rPh sb="45" eb="47">
      <t>タンソ</t>
    </rPh>
    <rPh sb="47" eb="49">
      <t>ハイシュツ</t>
    </rPh>
    <rPh sb="49" eb="51">
      <t>ヨクセイ</t>
    </rPh>
    <rPh sb="51" eb="53">
      <t>タイサク</t>
    </rPh>
    <rPh sb="53" eb="56">
      <t>ジギョウヒ</t>
    </rPh>
    <rPh sb="56" eb="57">
      <t>トウ</t>
    </rPh>
    <rPh sb="57" eb="60">
      <t>ホジョキン</t>
    </rPh>
    <phoneticPr fontId="5"/>
  </si>
  <si>
    <t>ＳＩＩ
指定</t>
    <rPh sb="4" eb="6">
      <t>シテイ</t>
    </rPh>
    <phoneticPr fontId="3"/>
  </si>
  <si>
    <t>(ウ)	ＺＥＨ－Ｍ種別、外皮平均熱貫流率、導入設備種別等の性能情報</t>
    <rPh sb="29" eb="31">
      <t>セイノウ</t>
    </rPh>
    <phoneticPr fontId="3"/>
  </si>
  <si>
    <t>ＰＤＦ</t>
    <phoneticPr fontId="3"/>
  </si>
  <si>
    <t>←他の補助金に申請する（している）場合、正式名称を入力すること</t>
    <phoneticPr fontId="3"/>
  </si>
  <si>
    <t>　 　１０．直交集成版（ＣＬＴ）明細</t>
    <rPh sb="6" eb="11">
      <t>チョッコウシュウセイバン</t>
    </rPh>
    <phoneticPr fontId="3"/>
  </si>
  <si>
    <t>直交集成板（ＣＬＴ）を導入する場合は提出すること</t>
    <rPh sb="11" eb="13">
      <t>ドウニュウ</t>
    </rPh>
    <rPh sb="15" eb="17">
      <t>バアイ</t>
    </rPh>
    <rPh sb="18" eb="20">
      <t>テイシュツ</t>
    </rPh>
    <phoneticPr fontId="3"/>
  </si>
  <si>
    <t>１０．直交集成版（ＣＬＴ）明細</t>
    <rPh sb="3" eb="8">
      <t>チョッコウシュウセイバン</t>
    </rPh>
    <phoneticPr fontId="3"/>
  </si>
  <si>
    <t>・直交集成板（ＣＬＴ）、地中熱ヒートポンプ・システム、ＰＶＴシステム、又は
　液体集熱式太陽熱利用システムを導入する場合は提出すること
・導入する建材又は設備の部材名、メーカー、数量、単位を記入すること</t>
    <phoneticPr fontId="3"/>
  </si>
  <si>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3"/>
  </si>
  <si>
    <t>コージェネレーション</t>
    <phoneticPr fontId="3"/>
  </si>
  <si>
    <t>発　　電　　量</t>
    <rPh sb="0" eb="1">
      <t>ハッ</t>
    </rPh>
    <rPh sb="3" eb="4">
      <t>デン</t>
    </rPh>
    <rPh sb="6" eb="7">
      <t>リョウ</t>
    </rPh>
    <phoneticPr fontId="3"/>
  </si>
  <si>
    <t>売　　電　　量</t>
    <phoneticPr fontId="3"/>
  </si>
  <si>
    <t>控　　除　　量</t>
    <phoneticPr fontId="3"/>
  </si>
  <si>
    <t>発　　電　　量</t>
    <phoneticPr fontId="3"/>
  </si>
  <si>
    <t>※直交集成版（CLT）の補助額上限額は１棟あたり１，５００万円</t>
    <rPh sb="1" eb="3">
      <t>チョッコウ</t>
    </rPh>
    <rPh sb="3" eb="5">
      <t>シュウセイ</t>
    </rPh>
    <rPh sb="5" eb="6">
      <t>バン</t>
    </rPh>
    <rPh sb="17" eb="18">
      <t>ガク</t>
    </rPh>
    <phoneticPr fontId="3"/>
  </si>
  <si>
    <t>直交集成板（ＣＬＴ） 
に係る補助金額（円） （ｄ）</t>
    <phoneticPr fontId="3"/>
  </si>
  <si>
    <t>　・ＥＣＨＯＮＥＴ Ｌｉｔｅ規格の認証登録番号を取得しているもの</t>
    <phoneticPr fontId="3"/>
  </si>
  <si>
    <t>←・「令和５年度補正 クリーンエネルギー自動車導入促進補助金」又は</t>
    <rPh sb="8" eb="10">
      <t>ホセイ</t>
    </rPh>
    <phoneticPr fontId="3"/>
  </si>
  <si>
    <t>　  「令和６年度 クリーンエネルギー自動車導入促進補助金」に製品登録されている設備であること</t>
    <rPh sb="31" eb="35">
      <t>セイヒントウロク</t>
    </rPh>
    <rPh sb="40" eb="42">
      <t>セツビ</t>
    </rPh>
    <phoneticPr fontId="3"/>
  </si>
  <si>
    <t>◆公募要領Ｐ２６（※要確認）を参照すること</t>
    <rPh sb="1" eb="3">
      <t>コウボ</t>
    </rPh>
    <rPh sb="3" eb="5">
      <t>ヨウリョウ</t>
    </rPh>
    <rPh sb="10" eb="13">
      <t>ヨウカクニン</t>
    </rPh>
    <rPh sb="15" eb="17">
      <t>サンショウ</t>
    </rPh>
    <phoneticPr fontId="5"/>
  </si>
  <si>
    <t>代　表　理　事　殿</t>
    <rPh sb="0" eb="1">
      <t>ヨ</t>
    </rPh>
    <rPh sb="2" eb="3">
      <t>オモテ</t>
    </rPh>
    <rPh sb="4" eb="5">
      <t>リ</t>
    </rPh>
    <rPh sb="6" eb="7">
      <t>コト</t>
    </rPh>
    <rPh sb="8" eb="9">
      <t>ドノ</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</si>
</sst>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
    <numFmt numFmtId="177" formatCode="0_ "/>
    <numFmt numFmtId="178" formatCode="0_);[Red]\(0\)"/>
    <numFmt numFmtId="179" formatCode="yyyy/mm/dd"/>
    <numFmt numFmtId="180" formatCode="hh&quot;時&quot;mm&quot;分&quot;"/>
    <numFmt numFmtId="181" formatCode="[DBNum3]00"/>
    <numFmt numFmtId="182" formatCode="#,##0.0;[Red]\-#,##0.0"/>
    <numFmt numFmtId="183" formatCode="0.00_ "/>
    <numFmt numFmtId="184" formatCode="#,##0_);[Red]\(#,##0\)"/>
    <numFmt numFmtId="185" formatCode="#,##0.00_ "/>
    <numFmt numFmtId="186" formatCode="0.00_);[Red]\(0.00\)"/>
    <numFmt numFmtId="187" formatCode="000#"/>
    <numFmt numFmtId="188" formatCode="00#"/>
    <numFmt numFmtId="189" formatCode="[$-F800]dddd\,\ mmmm\ dd\,\ yyyy"/>
  </numFmts>
  <fonts count="155">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sz val="10.5"/>
      <name val="ＭＳ Ｐ明朝"/>
      <family val="1"/>
      <charset val="128"/>
    </font>
    <font>
      <sz val="10"/>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2"/>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6"/>
      <name val="游ゴシック"/>
      <family val="3"/>
      <charset val="128"/>
      <scheme val="minor"/>
    </font>
    <font>
      <sz val="10"/>
      <color indexed="8"/>
      <name val="ＭＳ 明朝"/>
      <family val="1"/>
      <charset val="128"/>
    </font>
    <font>
      <sz val="13"/>
      <name val="ＭＳ 明朝"/>
      <family val="1"/>
      <charset val="128"/>
    </font>
    <font>
      <sz val="15"/>
      <name val="ＭＳ 明朝"/>
      <family val="1"/>
      <charset val="128"/>
    </font>
    <font>
      <sz val="17"/>
      <name val="ＭＳ 明朝"/>
      <family val="1"/>
      <charset val="128"/>
    </font>
    <font>
      <sz val="12"/>
      <color theme="1"/>
      <name val="ＭＳ ゴシック"/>
      <family val="3"/>
      <charset val="128"/>
    </font>
    <font>
      <sz val="17"/>
      <color theme="1"/>
      <name val="ＭＳ Ｐ明朝"/>
      <family val="1"/>
      <charset val="128"/>
    </font>
    <font>
      <b/>
      <sz val="12"/>
      <name val="ＭＳ Ｐ明朝"/>
      <family val="1"/>
      <charset val="128"/>
    </font>
    <font>
      <sz val="20"/>
      <name val="ＭＳ Ｐ明朝"/>
      <family val="1"/>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sz val="12.5"/>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sz val="8"/>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9"/>
      <color indexed="81"/>
      <name val="MS P ゴシック"/>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sz val="10"/>
      <color theme="1"/>
      <name val="游ゴシック"/>
      <family val="2"/>
      <charset val="128"/>
      <scheme val="minor"/>
    </font>
    <font>
      <sz val="11"/>
      <color rgb="FF000000"/>
      <name val="游ゴシック"/>
      <family val="2"/>
      <charset val="128"/>
      <scheme val="minor"/>
    </font>
    <font>
      <sz val="10"/>
      <name val="ＭＳ ゴシック"/>
      <family val="3"/>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u/>
      <sz val="18"/>
      <color theme="1"/>
      <name val="ＭＳ Ｐ明朝"/>
      <family val="1"/>
      <charset val="128"/>
    </font>
    <font>
      <u/>
      <sz val="20"/>
      <color theme="1"/>
      <name val="ＭＳ Ｐ明朝"/>
      <family val="1"/>
      <charset val="128"/>
    </font>
    <font>
      <sz val="16"/>
      <name val="ＭＳ Ｐ明朝"/>
      <family val="1"/>
      <charset val="128"/>
    </font>
    <font>
      <sz val="13"/>
      <name val="ＭＳ Ｐゴシック"/>
      <family val="3"/>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8"/>
      <color rgb="FFFFFF00"/>
      <name val="ＭＳ Ｐゴシック"/>
      <family val="3"/>
      <charset val="128"/>
    </font>
    <font>
      <b/>
      <sz val="16"/>
      <color rgb="FFFFFF00"/>
      <name val="ＭＳ Ｐゴシック"/>
      <family val="3"/>
      <charset val="128"/>
    </font>
    <font>
      <sz val="10"/>
      <color theme="1"/>
      <name val="ＭＳ Ｐゴシック"/>
      <family val="3"/>
      <charset val="128"/>
    </font>
    <font>
      <sz val="26"/>
      <color theme="1"/>
      <name val="ＭＳ Ｐゴシック"/>
      <family val="3"/>
      <charset val="128"/>
    </font>
    <font>
      <sz val="26"/>
      <name val="ＭＳ Ｐゴシック"/>
      <family val="3"/>
      <charset val="128"/>
    </font>
    <font>
      <sz val="28"/>
      <color theme="1"/>
      <name val="ＭＳ Ｐゴシック"/>
      <family val="3"/>
      <charset val="128"/>
    </font>
    <font>
      <sz val="15"/>
      <color theme="1"/>
      <name val="ＭＳ Ｐゴシック"/>
      <family val="3"/>
      <charset val="128"/>
    </font>
    <font>
      <b/>
      <sz val="28"/>
      <color rgb="FFFFFF00"/>
      <name val="ＭＳ Ｐゴシック"/>
      <family val="3"/>
      <charset val="128"/>
    </font>
    <font>
      <sz val="14"/>
      <name val="ＭＳ Ｐゴシック"/>
      <family val="3"/>
      <charset val="128"/>
    </font>
    <font>
      <sz val="16"/>
      <name val="ＭＳ Ｐゴシック"/>
      <family val="3"/>
      <charset val="128"/>
    </font>
    <font>
      <sz val="11"/>
      <color indexed="8"/>
      <name val="ＭＳ Ｐ明朝"/>
      <family val="1"/>
      <charset val="128"/>
    </font>
    <font>
      <sz val="10"/>
      <color indexed="8"/>
      <name val="ＭＳ Ｐ明朝"/>
      <family val="1"/>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z val="7"/>
      <name val="ＭＳ Ｐ明朝"/>
      <family val="1"/>
      <charset val="128"/>
    </font>
    <font>
      <sz val="9"/>
      <color indexed="8"/>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sz val="8"/>
      <color theme="1"/>
      <name val="ＭＳ Ｐ明朝"/>
      <family val="1"/>
      <charset val="128"/>
    </font>
    <font>
      <sz val="13.5"/>
      <name val="ＭＳ Ｐ明朝"/>
      <family val="1"/>
      <charset val="128"/>
    </font>
    <font>
      <sz val="14"/>
      <color theme="1"/>
      <name val="ＭＳ Ｐゴシック"/>
      <family val="3"/>
      <charset val="128"/>
    </font>
    <font>
      <b/>
      <sz val="20"/>
      <color theme="1" tint="4.9989318521683403E-2"/>
      <name val="ＭＳ Ｐ明朝"/>
      <family val="1"/>
      <charset val="128"/>
    </font>
    <font>
      <sz val="18"/>
      <color theme="1"/>
      <name val="ＭＳ Ｐ明朝"/>
      <family val="1"/>
      <charset val="128"/>
    </font>
    <font>
      <strike/>
      <sz val="11"/>
      <color rgb="FF00B050"/>
      <name val="ＭＳ Ｐ明朝"/>
      <family val="1"/>
      <charset val="128"/>
    </font>
    <font>
      <b/>
      <strike/>
      <sz val="18"/>
      <color rgb="FF00B050"/>
      <name val="ＭＳ Ｐゴシック"/>
      <family val="3"/>
      <charset val="128"/>
    </font>
    <font>
      <b/>
      <strike/>
      <sz val="28"/>
      <color rgb="FF00B050"/>
      <name val="ＭＳ Ｐゴシック"/>
      <family val="3"/>
      <charset val="128"/>
    </font>
    <font>
      <b/>
      <strike/>
      <sz val="16"/>
      <color rgb="FF00B050"/>
      <name val="ＭＳ Ｐゴシック"/>
      <family val="3"/>
      <charset val="128"/>
    </font>
    <font>
      <b/>
      <strike/>
      <sz val="26"/>
      <color rgb="FF00B050"/>
      <name val="ＭＳ Ｐゴシック"/>
      <family val="3"/>
      <charset val="128"/>
    </font>
    <font>
      <b/>
      <strike/>
      <sz val="12"/>
      <color rgb="FF00B050"/>
      <name val="ＭＳ Ｐゴシック"/>
      <family val="3"/>
      <charset val="128"/>
    </font>
    <font>
      <b/>
      <strike/>
      <sz val="14"/>
      <color rgb="FF00B050"/>
      <name val="ＭＳ Ｐゴシック"/>
      <family val="3"/>
      <charset val="128"/>
    </font>
    <font>
      <strike/>
      <sz val="14"/>
      <color rgb="FF00B050"/>
      <name val="ＭＳ 明朝"/>
      <family val="1"/>
      <charset val="128"/>
    </font>
    <font>
      <b/>
      <sz val="12"/>
      <color rgb="FF00B050"/>
      <name val="ＭＳ Ｐ明朝"/>
      <family val="1"/>
      <charset val="128"/>
    </font>
    <font>
      <sz val="10"/>
      <color rgb="FF000000"/>
      <name val="Meiryo UI"/>
      <family val="3"/>
      <charset val="128"/>
    </font>
    <font>
      <sz val="10"/>
      <color rgb="FFFF0000"/>
      <name val="Meiryo UI"/>
      <family val="3"/>
      <charset val="128"/>
    </font>
    <font>
      <sz val="10"/>
      <name val="Meiryo UI"/>
      <family val="3"/>
      <charset val="128"/>
    </font>
    <font>
      <sz val="10"/>
      <color theme="1"/>
      <name val="Meiryo UI"/>
      <family val="3"/>
      <charset val="128"/>
    </font>
    <font>
      <strike/>
      <sz val="10"/>
      <name val="ＭＳ Ｐ明朝"/>
      <family val="1"/>
      <charset val="128"/>
    </font>
    <font>
      <strike/>
      <sz val="11"/>
      <name val="ＭＳ Ｐ明朝"/>
      <family val="1"/>
      <charset val="128"/>
    </font>
    <font>
      <b/>
      <strike/>
      <sz val="16"/>
      <color rgb="FF00B050"/>
      <name val="ＭＳ Ｐ明朝"/>
      <family val="1"/>
      <charset val="128"/>
    </font>
    <font>
      <b/>
      <sz val="14"/>
      <color rgb="FFFFFF00"/>
      <name val="HGｺﾞｼｯｸM"/>
      <family val="3"/>
      <charset val="128"/>
    </font>
    <font>
      <sz val="6"/>
      <name val="Yu Gothic UI"/>
      <family val="2"/>
      <charset val="128"/>
    </font>
    <font>
      <sz val="9"/>
      <color rgb="FFFF0000"/>
      <name val="ＭＳ Ｐ明朝"/>
      <family val="1"/>
      <charset val="128"/>
    </font>
    <font>
      <sz val="11"/>
      <color theme="1"/>
      <name val="Yu Gothic UI"/>
      <family val="2"/>
      <charset val="128"/>
    </font>
    <font>
      <b/>
      <sz val="12"/>
      <color theme="1"/>
      <name val="ＭＳ Ｐ明朝"/>
      <family val="1"/>
      <charset val="128"/>
    </font>
    <font>
      <b/>
      <sz val="27"/>
      <color theme="1"/>
      <name val="ＭＳ Ｐ明朝"/>
      <family val="1"/>
      <charset val="128"/>
    </font>
    <font>
      <b/>
      <sz val="15"/>
      <color theme="3"/>
      <name val="Yu Gothic UI"/>
      <family val="2"/>
      <charset val="128"/>
    </font>
    <font>
      <u/>
      <sz val="11"/>
      <color theme="10"/>
      <name val="游ゴシック"/>
      <family val="2"/>
      <charset val="128"/>
      <scheme val="minor"/>
    </font>
    <font>
      <u/>
      <sz val="11"/>
      <color theme="10"/>
      <name val="Yu Gothic UI"/>
      <family val="2"/>
      <charset val="128"/>
    </font>
    <font>
      <b/>
      <sz val="11"/>
      <color theme="3"/>
      <name val="Yu Gothic UI"/>
      <family val="2"/>
      <charset val="128"/>
    </font>
    <font>
      <sz val="14"/>
      <color rgb="FF808080"/>
      <name val="ＭＳ 明朝"/>
      <family val="1"/>
      <charset val="128"/>
    </font>
    <font>
      <b/>
      <sz val="22"/>
      <color rgb="FFFF0000"/>
      <name val="ＭＳ Ｐゴシック"/>
      <family val="3"/>
      <charset val="128"/>
    </font>
    <font>
      <u/>
      <sz val="10"/>
      <color theme="10"/>
      <name val="Meiryo UI"/>
      <family val="3"/>
      <charset val="128"/>
    </font>
    <font>
      <b/>
      <strike/>
      <sz val="16"/>
      <color rgb="FFFF66FF"/>
      <name val="ＭＳ Ｐゴシック"/>
      <family val="3"/>
      <charset val="128"/>
    </font>
    <font>
      <strike/>
      <sz val="12"/>
      <color rgb="FFFF66FF"/>
      <name val="游ゴシック Light"/>
      <family val="3"/>
      <charset val="128"/>
    </font>
    <font>
      <b/>
      <sz val="18"/>
      <name val="ＭＳ Ｐ明朝"/>
      <family val="1"/>
      <charset val="128"/>
    </font>
    <font>
      <b/>
      <sz val="15"/>
      <color theme="1"/>
      <name val="ＭＳ Ｐゴシック"/>
      <family val="3"/>
      <charset val="128"/>
    </font>
    <font>
      <b/>
      <sz val="15"/>
      <color theme="1"/>
      <name val="ＭＳ Ｐ明朝"/>
      <family val="1"/>
      <charset val="128"/>
    </font>
  </fonts>
  <fills count="1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
      <patternFill patternType="solid">
        <fgColor rgb="FFD9D9D9"/>
        <bgColor indexed="64"/>
      </patternFill>
    </fill>
    <fill>
      <patternFill patternType="solid">
        <fgColor theme="4" tint="0.79998168889431442"/>
        <bgColor indexed="64"/>
      </patternFill>
    </fill>
    <fill>
      <patternFill patternType="solid">
        <fgColor theme="1" tint="0.499984740745262"/>
        <bgColor indexed="64"/>
      </patternFill>
    </fill>
  </fills>
  <borders count="1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theme="1" tint="0.34998626667073579"/>
      </top>
      <bottom style="thin">
        <color indexed="64"/>
      </bottom>
      <diagonal/>
    </border>
    <border>
      <left style="thin">
        <color indexed="64"/>
      </left>
      <right/>
      <top style="double">
        <color indexed="64"/>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style="thin">
        <color indexed="64"/>
      </left>
      <right/>
      <top style="double">
        <color theme="1" tint="0.34998626667073579"/>
      </top>
      <bottom style="thin">
        <color indexed="64"/>
      </bottom>
      <diagonal/>
    </border>
    <border>
      <left style="thin">
        <color indexed="64"/>
      </left>
      <right/>
      <top/>
      <bottom style="double">
        <color indexed="64"/>
      </bottom>
      <diagonal/>
    </border>
    <border>
      <left/>
      <right/>
      <top/>
      <bottom style="double">
        <color indexed="64"/>
      </bottom>
      <diagonal/>
    </border>
    <border>
      <left/>
      <right/>
      <top style="thin">
        <color theme="1" tint="0.34998626667073579"/>
      </top>
      <bottom/>
      <diagonal/>
    </border>
    <border>
      <left style="double">
        <color theme="1" tint="0.34998626667073579"/>
      </left>
      <right/>
      <top style="thin">
        <color theme="1" tint="0.34998626667073579"/>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double">
        <color theme="1" tint="0.34998626667073579"/>
      </top>
      <bottom style="thin">
        <color indexed="64"/>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1236">
    <xf numFmtId="0" fontId="0" fillId="0" borderId="0">
      <alignment vertical="center"/>
    </xf>
    <xf numFmtId="38" fontId="1" fillId="0" borderId="0" applyFont="0" applyFill="0" applyBorder="0" applyAlignment="0" applyProtection="0">
      <alignment vertical="center"/>
    </xf>
    <xf numFmtId="0" fontId="2" fillId="0" borderId="0"/>
    <xf numFmtId="0" fontId="9" fillId="0" borderId="0" applyNumberFormat="0" applyFill="0" applyBorder="0" applyAlignment="0" applyProtection="0">
      <alignment vertical="top"/>
      <protection locked="0"/>
    </xf>
    <xf numFmtId="0" fontId="10" fillId="0" borderId="0">
      <alignment vertical="center"/>
    </xf>
    <xf numFmtId="38" fontId="2" fillId="0" borderId="0" applyFont="0" applyFill="0" applyBorder="0" applyAlignment="0" applyProtection="0">
      <alignment vertical="center"/>
    </xf>
    <xf numFmtId="0" fontId="10" fillId="0" borderId="0">
      <alignment vertical="center"/>
    </xf>
    <xf numFmtId="0" fontId="1" fillId="0" borderId="0">
      <alignment vertical="center"/>
    </xf>
    <xf numFmtId="0" fontId="15"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0" fontId="1" fillId="0" borderId="0">
      <alignment vertical="center"/>
    </xf>
    <xf numFmtId="0" fontId="69" fillId="0" borderId="0"/>
    <xf numFmtId="6" fontId="15" fillId="0" borderId="0" applyFont="0" applyFill="0" applyBorder="0" applyAlignment="0" applyProtection="0">
      <alignment vertical="center"/>
    </xf>
    <xf numFmtId="38" fontId="75" fillId="0" borderId="0" applyFont="0" applyFill="0" applyBorder="0" applyAlignment="0" applyProtection="0">
      <alignment vertical="center"/>
    </xf>
    <xf numFmtId="38" fontId="75" fillId="0" borderId="0" applyFont="0" applyFill="0" applyBorder="0" applyAlignment="0" applyProtection="0">
      <alignment vertical="center"/>
    </xf>
    <xf numFmtId="0" fontId="75" fillId="0" borderId="0">
      <alignment vertical="center"/>
    </xf>
    <xf numFmtId="38" fontId="15" fillId="0" borderId="0" applyFont="0" applyFill="0" applyBorder="0" applyAlignment="0" applyProtection="0">
      <alignment vertical="center"/>
    </xf>
    <xf numFmtId="9" fontId="2" fillId="0" borderId="0" applyFont="0" applyFill="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0" borderId="0">
      <alignment vertical="center"/>
    </xf>
    <xf numFmtId="0" fontId="10" fillId="0" borderId="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5" fillId="0" borderId="0" applyFont="0" applyFill="0" applyBorder="0" applyAlignment="0" applyProtection="0">
      <alignment vertical="center"/>
    </xf>
    <xf numFmtId="9" fontId="2" fillId="0" borderId="0" applyFont="0" applyFill="0" applyBorder="0" applyAlignment="0" applyProtection="0">
      <alignment vertical="center"/>
    </xf>
    <xf numFmtId="3" fontId="10" fillId="0" borderId="0" applyFont="0" applyFill="0" applyBorder="0" applyAlignment="0" applyProtection="0">
      <alignment vertical="center"/>
    </xf>
    <xf numFmtId="38" fontId="15" fillId="0" borderId="0" applyFont="0" applyFill="0" applyBorder="0" applyAlignment="0" applyProtection="0">
      <alignment vertical="center"/>
    </xf>
    <xf numFmtId="3" fontId="10" fillId="0" borderId="0" applyFont="0" applyFill="0" applyBorder="0" applyAlignment="0" applyProtection="0">
      <alignment vertical="center"/>
    </xf>
    <xf numFmtId="0" fontId="2" fillId="0" borderId="0"/>
    <xf numFmtId="0" fontId="15" fillId="0" borderId="0"/>
    <xf numFmtId="0" fontId="1" fillId="0" borderId="0">
      <alignment vertical="center"/>
    </xf>
    <xf numFmtId="0" fontId="1" fillId="0" borderId="0">
      <alignment vertical="center"/>
    </xf>
    <xf numFmtId="0" fontId="76"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7" fillId="0" borderId="0"/>
    <xf numFmtId="9" fontId="2" fillId="0" borderId="0" applyFont="0" applyFill="0" applyBorder="0" applyAlignment="0" applyProtection="0">
      <alignment vertical="center"/>
    </xf>
    <xf numFmtId="9" fontId="15"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5"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5" fillId="0" borderId="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14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1" fillId="0" borderId="0">
      <alignment vertical="center"/>
    </xf>
    <xf numFmtId="0" fontId="145" fillId="0" borderId="0" applyNumberFormat="0" applyFill="0" applyBorder="0" applyAlignment="0" applyProtection="0">
      <alignment vertical="center"/>
    </xf>
    <xf numFmtId="0" fontId="140" fillId="0" borderId="0">
      <alignment vertical="center"/>
    </xf>
    <xf numFmtId="0" fontId="144" fillId="0" borderId="0" applyNumberFormat="0" applyFill="0" applyBorder="0" applyAlignment="0" applyProtection="0">
      <alignment vertical="center"/>
    </xf>
  </cellStyleXfs>
  <cellXfs count="1376">
    <xf numFmtId="0" fontId="0" fillId="0" borderId="0" xfId="0">
      <alignment vertical="center"/>
    </xf>
    <xf numFmtId="0" fontId="4" fillId="0" borderId="0" xfId="2" applyFont="1"/>
    <xf numFmtId="0" fontId="20" fillId="0" borderId="0" xfId="2" applyFont="1" applyAlignment="1">
      <alignment vertical="center"/>
    </xf>
    <xf numFmtId="0" fontId="21" fillId="0" borderId="0" xfId="2" applyFont="1" applyAlignment="1">
      <alignment horizontal="left" vertical="center"/>
    </xf>
    <xf numFmtId="0" fontId="4" fillId="0" borderId="0" xfId="2" applyFont="1" applyProtection="1">
      <protection hidden="1"/>
    </xf>
    <xf numFmtId="0" fontId="4" fillId="0" borderId="0" xfId="2" applyFont="1" applyAlignment="1" applyProtection="1">
      <alignment vertical="center"/>
      <protection hidden="1"/>
    </xf>
    <xf numFmtId="0" fontId="22" fillId="0" borderId="0" xfId="2" applyFont="1" applyAlignment="1">
      <alignment vertical="center"/>
    </xf>
    <xf numFmtId="0" fontId="26" fillId="0" borderId="0" xfId="12" applyFont="1" applyProtection="1">
      <alignment vertical="center"/>
      <protection hidden="1"/>
    </xf>
    <xf numFmtId="0" fontId="24" fillId="4" borderId="0" xfId="12" applyFont="1" applyFill="1" applyProtection="1">
      <alignment vertical="center"/>
      <protection hidden="1"/>
    </xf>
    <xf numFmtId="49" fontId="24" fillId="4" borderId="0" xfId="12" applyNumberFormat="1" applyFont="1" applyFill="1" applyProtection="1">
      <alignment vertical="center"/>
      <protection hidden="1"/>
    </xf>
    <xf numFmtId="178" fontId="24" fillId="4" borderId="0" xfId="12" applyNumberFormat="1" applyFont="1" applyFill="1" applyProtection="1">
      <alignment vertical="center"/>
      <protection hidden="1"/>
    </xf>
    <xf numFmtId="0" fontId="25" fillId="0" borderId="0" xfId="12" applyFont="1" applyProtection="1">
      <alignment vertical="center"/>
      <protection hidden="1"/>
    </xf>
    <xf numFmtId="0" fontId="33" fillId="0" borderId="0" xfId="12" applyFont="1" applyProtection="1">
      <alignment vertical="center"/>
      <protection hidden="1"/>
    </xf>
    <xf numFmtId="0" fontId="25" fillId="4" borderId="0" xfId="12" applyFont="1" applyFill="1" applyProtection="1">
      <alignment vertical="center"/>
      <protection hidden="1"/>
    </xf>
    <xf numFmtId="0" fontId="25" fillId="4" borderId="0" xfId="12" applyFont="1" applyFill="1" applyAlignment="1" applyProtection="1">
      <alignment horizontal="center" vertical="center"/>
      <protection hidden="1"/>
    </xf>
    <xf numFmtId="38" fontId="25" fillId="4" borderId="0" xfId="11" applyFont="1" applyFill="1" applyProtection="1">
      <alignment vertical="center"/>
      <protection hidden="1"/>
    </xf>
    <xf numFmtId="0" fontId="30" fillId="4" borderId="0" xfId="12" applyFont="1" applyFill="1" applyProtection="1">
      <alignment vertical="center"/>
      <protection hidden="1"/>
    </xf>
    <xf numFmtId="49" fontId="30" fillId="4" borderId="0" xfId="12" applyNumberFormat="1" applyFont="1" applyFill="1" applyProtection="1">
      <alignment vertical="center"/>
      <protection hidden="1"/>
    </xf>
    <xf numFmtId="0" fontId="27" fillId="0" borderId="0" xfId="12" applyFont="1" applyProtection="1">
      <alignment vertical="center"/>
      <protection hidden="1"/>
    </xf>
    <xf numFmtId="0" fontId="27" fillId="4" borderId="0" xfId="12" applyFont="1" applyFill="1" applyProtection="1">
      <alignment vertical="center"/>
      <protection hidden="1"/>
    </xf>
    <xf numFmtId="0" fontId="26" fillId="0" borderId="0" xfId="12" applyFont="1" applyAlignment="1" applyProtection="1">
      <alignment horizontal="center" vertical="center"/>
      <protection hidden="1"/>
    </xf>
    <xf numFmtId="38" fontId="26" fillId="0" borderId="0" xfId="11" applyFont="1" applyProtection="1">
      <alignment vertical="center"/>
      <protection hidden="1"/>
    </xf>
    <xf numFmtId="49" fontId="24" fillId="4" borderId="0" xfId="13" applyNumberFormat="1" applyFont="1" applyFill="1" applyAlignment="1" applyProtection="1">
      <alignment vertical="top"/>
      <protection hidden="1"/>
    </xf>
    <xf numFmtId="49" fontId="37" fillId="4" borderId="0" xfId="13" applyNumberFormat="1" applyFont="1" applyFill="1" applyAlignment="1" applyProtection="1">
      <alignment vertical="top"/>
      <protection hidden="1"/>
    </xf>
    <xf numFmtId="49" fontId="30" fillId="4" borderId="0" xfId="13" applyNumberFormat="1" applyFont="1" applyFill="1" applyAlignment="1" applyProtection="1">
      <alignment vertical="top"/>
      <protection hidden="1"/>
    </xf>
    <xf numFmtId="0" fontId="29" fillId="4" borderId="0" xfId="13" applyFont="1" applyFill="1" applyProtection="1">
      <alignment vertical="center"/>
      <protection hidden="1"/>
    </xf>
    <xf numFmtId="0" fontId="39" fillId="0" borderId="0" xfId="2" applyFont="1" applyAlignment="1" applyProtection="1">
      <alignment vertical="center"/>
      <protection hidden="1"/>
    </xf>
    <xf numFmtId="0" fontId="4" fillId="7" borderId="0" xfId="2" applyFont="1" applyFill="1" applyAlignment="1" applyProtection="1">
      <alignment vertical="center"/>
      <protection hidden="1"/>
    </xf>
    <xf numFmtId="0" fontId="42" fillId="7" borderId="0" xfId="2" applyFont="1" applyFill="1" applyAlignment="1" applyProtection="1">
      <alignment vertical="center" wrapText="1"/>
      <protection hidden="1"/>
    </xf>
    <xf numFmtId="0" fontId="43" fillId="0" borderId="0" xfId="2" applyFont="1" applyAlignment="1" applyProtection="1">
      <alignment vertical="center"/>
      <protection hidden="1"/>
    </xf>
    <xf numFmtId="0" fontId="17" fillId="7" borderId="0" xfId="2" applyFont="1" applyFill="1" applyAlignment="1" applyProtection="1">
      <alignment vertical="center"/>
      <protection hidden="1"/>
    </xf>
    <xf numFmtId="0" fontId="41" fillId="7" borderId="0" xfId="2" applyFont="1" applyFill="1" applyAlignment="1" applyProtection="1">
      <alignment vertical="center" wrapText="1"/>
      <protection hidden="1"/>
    </xf>
    <xf numFmtId="0" fontId="17" fillId="0" borderId="0" xfId="2" applyFont="1" applyAlignment="1" applyProtection="1">
      <alignment vertical="center"/>
      <protection hidden="1"/>
    </xf>
    <xf numFmtId="0" fontId="34" fillId="4" borderId="0" xfId="12" applyFont="1" applyFill="1" applyProtection="1">
      <alignment vertical="center"/>
      <protection hidden="1"/>
    </xf>
    <xf numFmtId="0" fontId="27" fillId="4" borderId="0" xfId="14" applyFont="1" applyFill="1" applyProtection="1">
      <alignment vertical="center"/>
      <protection hidden="1"/>
    </xf>
    <xf numFmtId="0" fontId="30" fillId="4" borderId="0" xfId="14" applyFont="1" applyFill="1" applyProtection="1">
      <alignment vertical="center"/>
      <protection hidden="1"/>
    </xf>
    <xf numFmtId="0" fontId="25" fillId="0" borderId="0" xfId="14" applyFont="1" applyProtection="1">
      <alignment vertical="center"/>
      <protection hidden="1"/>
    </xf>
    <xf numFmtId="0" fontId="27" fillId="4" borderId="0" xfId="12" applyFont="1" applyFill="1" applyAlignment="1" applyProtection="1">
      <alignment vertical="center" wrapText="1"/>
      <protection hidden="1"/>
    </xf>
    <xf numFmtId="0" fontId="30" fillId="4" borderId="0" xfId="12" applyFont="1" applyFill="1" applyAlignment="1" applyProtection="1">
      <alignment horizontal="center" vertical="center"/>
      <protection hidden="1"/>
    </xf>
    <xf numFmtId="0" fontId="27" fillId="4" borderId="0" xfId="12" applyFont="1" applyFill="1" applyAlignment="1" applyProtection="1">
      <alignment horizontal="center" vertical="center"/>
      <protection hidden="1"/>
    </xf>
    <xf numFmtId="38" fontId="27" fillId="4" borderId="0" xfId="11" applyFont="1" applyFill="1" applyProtection="1">
      <alignment vertical="center"/>
      <protection hidden="1"/>
    </xf>
    <xf numFmtId="0" fontId="27" fillId="4" borderId="0" xfId="14" applyFont="1" applyFill="1" applyAlignment="1" applyProtection="1">
      <alignment horizontal="center" vertical="center"/>
      <protection hidden="1"/>
    </xf>
    <xf numFmtId="0" fontId="36" fillId="4" borderId="0" xfId="12" applyFont="1" applyFill="1" applyProtection="1">
      <alignment vertical="center"/>
      <protection hidden="1"/>
    </xf>
    <xf numFmtId="0" fontId="30" fillId="0" borderId="0" xfId="12" applyFont="1" applyProtection="1">
      <alignment vertical="center"/>
      <protection hidden="1"/>
    </xf>
    <xf numFmtId="0" fontId="46" fillId="4" borderId="0" xfId="12" applyFont="1" applyFill="1" applyProtection="1">
      <alignment vertical="center"/>
      <protection hidden="1"/>
    </xf>
    <xf numFmtId="0" fontId="35" fillId="4" borderId="0" xfId="13" applyFont="1" applyFill="1" applyAlignment="1" applyProtection="1">
      <alignment vertical="center" wrapText="1"/>
      <protection hidden="1"/>
    </xf>
    <xf numFmtId="0" fontId="12" fillId="0" borderId="0" xfId="13" applyFont="1" applyAlignment="1" applyProtection="1">
      <alignment vertical="center" wrapText="1"/>
      <protection hidden="1"/>
    </xf>
    <xf numFmtId="0" fontId="47" fillId="4" borderId="0" xfId="13" applyFont="1" applyFill="1" applyProtection="1">
      <alignment vertical="center"/>
      <protection hidden="1"/>
    </xf>
    <xf numFmtId="0" fontId="47" fillId="4" borderId="0" xfId="13" applyFont="1" applyFill="1" applyAlignment="1" applyProtection="1">
      <alignment vertical="center" wrapText="1"/>
      <protection hidden="1"/>
    </xf>
    <xf numFmtId="0" fontId="16" fillId="4" borderId="0" xfId="13" applyFont="1" applyFill="1" applyAlignment="1" applyProtection="1">
      <alignment vertical="center" wrapText="1"/>
      <protection hidden="1"/>
    </xf>
    <xf numFmtId="0" fontId="12" fillId="2" borderId="0" xfId="13" applyFont="1" applyFill="1" applyAlignment="1" applyProtection="1">
      <alignment vertical="center" wrapText="1"/>
      <protection hidden="1"/>
    </xf>
    <xf numFmtId="0" fontId="12" fillId="4" borderId="0" xfId="13" applyFont="1" applyFill="1" applyAlignment="1" applyProtection="1">
      <alignment vertical="center" wrapText="1"/>
      <protection hidden="1"/>
    </xf>
    <xf numFmtId="0" fontId="47" fillId="4" borderId="0" xfId="13" applyFont="1" applyFill="1" applyAlignment="1" applyProtection="1">
      <alignment vertical="top" wrapText="1"/>
      <protection hidden="1"/>
    </xf>
    <xf numFmtId="0" fontId="48" fillId="7" borderId="0" xfId="2" applyFont="1" applyFill="1" applyAlignment="1" applyProtection="1">
      <alignment vertical="center" wrapText="1"/>
      <protection hidden="1"/>
    </xf>
    <xf numFmtId="0" fontId="49" fillId="0" borderId="0" xfId="2" applyFont="1" applyAlignment="1" applyProtection="1">
      <alignment vertical="center"/>
      <protection hidden="1"/>
    </xf>
    <xf numFmtId="0" fontId="51" fillId="7" borderId="0" xfId="2" applyFont="1" applyFill="1" applyAlignment="1" applyProtection="1">
      <alignment vertical="center"/>
      <protection hidden="1"/>
    </xf>
    <xf numFmtId="0" fontId="52" fillId="7" borderId="0" xfId="2" applyFont="1" applyFill="1" applyAlignment="1" applyProtection="1">
      <alignment vertical="center" wrapText="1"/>
      <protection hidden="1"/>
    </xf>
    <xf numFmtId="0" fontId="51" fillId="0" borderId="0" xfId="2" applyFont="1" applyAlignment="1" applyProtection="1">
      <alignment vertical="center"/>
      <protection hidden="1"/>
    </xf>
    <xf numFmtId="0" fontId="53" fillId="0" borderId="0" xfId="2" applyFont="1" applyAlignment="1" applyProtection="1">
      <alignment vertical="center"/>
      <protection hidden="1"/>
    </xf>
    <xf numFmtId="0" fontId="43" fillId="7" borderId="0" xfId="2" applyFont="1" applyFill="1" applyAlignment="1" applyProtection="1">
      <alignment vertical="center"/>
      <protection hidden="1"/>
    </xf>
    <xf numFmtId="0" fontId="44" fillId="7" borderId="0" xfId="2" applyFont="1" applyFill="1" applyAlignment="1" applyProtection="1">
      <alignment vertical="center" wrapText="1"/>
      <protection hidden="1"/>
    </xf>
    <xf numFmtId="0" fontId="12" fillId="0" borderId="0" xfId="2" applyFont="1" applyAlignment="1" applyProtection="1">
      <alignment vertical="center"/>
      <protection hidden="1"/>
    </xf>
    <xf numFmtId="0" fontId="56" fillId="0" borderId="0" xfId="2" applyFont="1" applyAlignment="1" applyProtection="1">
      <alignment vertical="center"/>
      <protection hidden="1"/>
    </xf>
    <xf numFmtId="180" fontId="57" fillId="0" borderId="0" xfId="12" applyNumberFormat="1" applyFont="1" applyAlignment="1" applyProtection="1">
      <alignment horizontal="center" vertical="center"/>
      <protection hidden="1"/>
    </xf>
    <xf numFmtId="0" fontId="57" fillId="0" borderId="0" xfId="12" applyFont="1" applyProtection="1">
      <alignment vertical="center"/>
      <protection hidden="1"/>
    </xf>
    <xf numFmtId="38" fontId="64" fillId="0" borderId="0" xfId="1" applyFont="1" applyFill="1" applyBorder="1" applyAlignment="1" applyProtection="1">
      <alignment vertical="center"/>
    </xf>
    <xf numFmtId="0" fontId="68" fillId="0" borderId="0" xfId="7" applyFont="1">
      <alignment vertical="center"/>
    </xf>
    <xf numFmtId="0" fontId="1" fillId="0" borderId="0" xfId="7">
      <alignment vertical="center"/>
    </xf>
    <xf numFmtId="0" fontId="70" fillId="0" borderId="0" xfId="17" applyFont="1" applyAlignment="1">
      <alignment horizontal="center" vertical="center"/>
    </xf>
    <xf numFmtId="0" fontId="7" fillId="0" borderId="19" xfId="7" applyFont="1" applyBorder="1" applyAlignment="1" applyProtection="1">
      <alignment horizontal="left" vertical="center"/>
      <protection locked="0"/>
    </xf>
    <xf numFmtId="0" fontId="7" fillId="0" borderId="0" xfId="7" applyFont="1" applyAlignment="1" applyProtection="1">
      <alignment horizontal="left" vertical="center"/>
      <protection locked="0"/>
    </xf>
    <xf numFmtId="0" fontId="7" fillId="0" borderId="3" xfId="7" applyFont="1" applyBorder="1" applyAlignment="1" applyProtection="1">
      <alignment horizontal="left" vertical="center"/>
      <protection locked="0"/>
    </xf>
    <xf numFmtId="0" fontId="13" fillId="0" borderId="0" xfId="17" applyFont="1" applyAlignment="1" applyProtection="1">
      <alignment horizontal="left" vertical="center"/>
      <protection locked="0"/>
    </xf>
    <xf numFmtId="0" fontId="7" fillId="0" borderId="1" xfId="7" applyFont="1" applyBorder="1" applyAlignment="1" applyProtection="1">
      <alignment horizontal="left" vertical="center"/>
      <protection locked="0"/>
    </xf>
    <xf numFmtId="0" fontId="1" fillId="0" borderId="0" xfId="7" applyProtection="1">
      <alignment vertical="center"/>
      <protection locked="0"/>
    </xf>
    <xf numFmtId="0" fontId="24" fillId="0" borderId="0" xfId="12" applyFont="1" applyProtection="1">
      <alignment vertical="center"/>
      <protection hidden="1"/>
    </xf>
    <xf numFmtId="0" fontId="24" fillId="4" borderId="0" xfId="12" applyFont="1" applyFill="1" applyAlignment="1" applyProtection="1">
      <alignment horizontal="center" vertical="center"/>
      <protection hidden="1"/>
    </xf>
    <xf numFmtId="38" fontId="24" fillId="4" borderId="0" xfId="11" applyFont="1" applyFill="1" applyProtection="1">
      <alignment vertical="center"/>
      <protection hidden="1"/>
    </xf>
    <xf numFmtId="49" fontId="24" fillId="4" borderId="0" xfId="13" applyNumberFormat="1" applyFont="1" applyFill="1" applyProtection="1">
      <alignment vertical="center"/>
      <protection hidden="1"/>
    </xf>
    <xf numFmtId="0" fontId="73" fillId="4" borderId="0" xfId="12" applyFont="1" applyFill="1" applyProtection="1">
      <alignment vertical="center"/>
      <protection hidden="1"/>
    </xf>
    <xf numFmtId="0" fontId="74" fillId="4" borderId="0" xfId="13" applyFont="1" applyFill="1" applyProtection="1">
      <alignment vertical="center"/>
      <protection hidden="1"/>
    </xf>
    <xf numFmtId="0" fontId="29" fillId="4" borderId="0" xfId="13" applyFont="1" applyFill="1" applyAlignment="1" applyProtection="1">
      <alignment vertical="center" wrapText="1"/>
      <protection hidden="1"/>
    </xf>
    <xf numFmtId="0" fontId="29" fillId="4" borderId="0" xfId="13" applyFont="1" applyFill="1" applyAlignment="1" applyProtection="1">
      <alignment vertical="center" shrinkToFit="1"/>
      <protection hidden="1"/>
    </xf>
    <xf numFmtId="0" fontId="24" fillId="0" borderId="0" xfId="12" applyFont="1" applyAlignment="1" applyProtection="1">
      <alignment horizontal="center" vertical="center"/>
      <protection hidden="1"/>
    </xf>
    <xf numFmtId="38" fontId="24" fillId="0" borderId="0" xfId="11" applyFont="1" applyProtection="1">
      <alignment vertical="center"/>
      <protection hidden="1"/>
    </xf>
    <xf numFmtId="0" fontId="54" fillId="0" borderId="0" xfId="13" applyFont="1" applyProtection="1">
      <alignment vertical="center"/>
      <protection hidden="1"/>
    </xf>
    <xf numFmtId="0" fontId="14" fillId="4" borderId="0" xfId="13" applyFont="1" applyFill="1" applyProtection="1">
      <alignment vertical="center"/>
      <protection hidden="1"/>
    </xf>
    <xf numFmtId="0" fontId="54" fillId="4" borderId="0" xfId="13" applyFont="1" applyFill="1" applyProtection="1">
      <alignment vertical="center"/>
      <protection hidden="1"/>
    </xf>
    <xf numFmtId="0" fontId="18" fillId="0" borderId="0" xfId="13" applyFont="1" applyProtection="1">
      <alignment vertical="center"/>
      <protection hidden="1"/>
    </xf>
    <xf numFmtId="0" fontId="18" fillId="4" borderId="0" xfId="13" applyFont="1" applyFill="1" applyProtection="1">
      <alignment vertical="center"/>
      <protection hidden="1"/>
    </xf>
    <xf numFmtId="0" fontId="18"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7"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7"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7" fillId="4" borderId="0" xfId="13" applyFont="1" applyFill="1" applyAlignment="1" applyProtection="1">
      <alignment horizontal="center" vertical="center"/>
      <protection hidden="1"/>
    </xf>
    <xf numFmtId="0" fontId="7" fillId="0" borderId="0" xfId="13" applyFont="1" applyAlignment="1" applyProtection="1">
      <protection hidden="1"/>
    </xf>
    <xf numFmtId="0" fontId="56" fillId="0" borderId="0" xfId="2" applyFont="1" applyProtection="1">
      <protection hidden="1"/>
    </xf>
    <xf numFmtId="49" fontId="4" fillId="0" borderId="0" xfId="2" applyNumberFormat="1" applyFont="1" applyAlignment="1" applyProtection="1">
      <alignment vertical="center"/>
      <protection hidden="1"/>
    </xf>
    <xf numFmtId="0" fontId="6" fillId="0" borderId="0" xfId="2" applyFont="1" applyAlignment="1" applyProtection="1">
      <alignment vertical="center"/>
      <protection hidden="1"/>
    </xf>
    <xf numFmtId="0" fontId="39" fillId="0" borderId="0" xfId="2" applyFont="1" applyAlignment="1" applyProtection="1">
      <alignment horizontal="left" vertical="center"/>
      <protection hidden="1"/>
    </xf>
    <xf numFmtId="0" fontId="79" fillId="0" borderId="0" xfId="2" applyFont="1" applyProtection="1">
      <protection hidden="1"/>
    </xf>
    <xf numFmtId="0" fontId="78" fillId="0" borderId="0" xfId="2" applyFont="1" applyProtection="1">
      <protection hidden="1"/>
    </xf>
    <xf numFmtId="0" fontId="80" fillId="0" borderId="0" xfId="2" applyFont="1" applyProtection="1">
      <protection hidden="1"/>
    </xf>
    <xf numFmtId="0" fontId="81" fillId="0" borderId="0" xfId="2" applyFont="1" applyProtection="1">
      <protection hidden="1"/>
    </xf>
    <xf numFmtId="0" fontId="79" fillId="0" borderId="0" xfId="2" applyFont="1" applyAlignment="1" applyProtection="1">
      <alignment vertical="center"/>
      <protection hidden="1"/>
    </xf>
    <xf numFmtId="0" fontId="82" fillId="0" borderId="0" xfId="2" applyFont="1" applyProtection="1">
      <protection hidden="1"/>
    </xf>
    <xf numFmtId="0" fontId="4" fillId="0" borderId="0" xfId="2" applyFont="1" applyAlignment="1" applyProtection="1">
      <alignment horizontal="right" indent="1"/>
      <protection hidden="1"/>
    </xf>
    <xf numFmtId="0" fontId="28" fillId="0" borderId="0" xfId="2" applyFont="1" applyAlignment="1">
      <alignment horizontal="left" vertical="center"/>
    </xf>
    <xf numFmtId="0" fontId="1" fillId="0" borderId="19" xfId="7" applyBorder="1">
      <alignment vertical="center"/>
    </xf>
    <xf numFmtId="0" fontId="25" fillId="4" borderId="0" xfId="12" applyFont="1" applyFill="1" applyAlignment="1" applyProtection="1">
      <alignment horizontal="center" vertical="center" wrapText="1"/>
      <protection hidden="1"/>
    </xf>
    <xf numFmtId="0" fontId="27" fillId="4" borderId="0" xfId="13" applyFont="1" applyFill="1" applyAlignment="1" applyProtection="1">
      <alignment horizontal="left" vertical="top" wrapText="1"/>
      <protection hidden="1"/>
    </xf>
    <xf numFmtId="0" fontId="27" fillId="0" borderId="0" xfId="12" applyFont="1" applyAlignment="1" applyProtection="1">
      <alignment horizontal="right" vertical="center" shrinkToFit="1"/>
      <protection hidden="1"/>
    </xf>
    <xf numFmtId="177" fontId="27" fillId="4" borderId="0" xfId="12" applyNumberFormat="1" applyFont="1" applyFill="1" applyAlignment="1" applyProtection="1">
      <alignment horizontal="right" vertical="center" shrinkToFit="1"/>
      <protection hidden="1"/>
    </xf>
    <xf numFmtId="0" fontId="2" fillId="0" borderId="0" xfId="13" applyFont="1" applyProtection="1">
      <alignment vertical="center"/>
      <protection hidden="1"/>
    </xf>
    <xf numFmtId="0" fontId="7" fillId="4" borderId="0" xfId="13" applyFont="1" applyFill="1" applyAlignment="1" applyProtection="1">
      <alignment horizontal="left" vertical="center"/>
      <protection hidden="1"/>
    </xf>
    <xf numFmtId="0" fontId="7" fillId="0" borderId="0" xfId="13" applyFont="1" applyProtection="1">
      <alignment vertical="center"/>
      <protection hidden="1"/>
    </xf>
    <xf numFmtId="0" fontId="87" fillId="0" borderId="0" xfId="13" applyFont="1" applyProtection="1">
      <alignment vertical="center"/>
      <protection hidden="1"/>
    </xf>
    <xf numFmtId="0" fontId="86" fillId="0" borderId="0" xfId="13" applyFont="1" applyProtection="1">
      <alignment vertical="center"/>
      <protection hidden="1"/>
    </xf>
    <xf numFmtId="0" fontId="7" fillId="4" borderId="0" xfId="13" applyFont="1" applyFill="1" applyAlignment="1" applyProtection="1">
      <alignment vertical="top" wrapText="1"/>
      <protection hidden="1"/>
    </xf>
    <xf numFmtId="0" fontId="88" fillId="0" borderId="0" xfId="13" applyFont="1" applyProtection="1">
      <alignment vertical="center"/>
      <protection hidden="1"/>
    </xf>
    <xf numFmtId="0" fontId="54" fillId="0" borderId="0" xfId="12" applyFont="1" applyAlignment="1" applyProtection="1">
      <alignment horizontal="right" vertical="center"/>
      <protection hidden="1"/>
    </xf>
    <xf numFmtId="0" fontId="28" fillId="4" borderId="0" xfId="13" applyFont="1" applyFill="1" applyProtection="1">
      <alignment vertical="center"/>
      <protection hidden="1"/>
    </xf>
    <xf numFmtId="0" fontId="8" fillId="4" borderId="0" xfId="13" applyFont="1" applyFill="1" applyAlignment="1" applyProtection="1">
      <alignment horizontal="left" vertical="top"/>
      <protection hidden="1"/>
    </xf>
    <xf numFmtId="0" fontId="7" fillId="4" borderId="0" xfId="13" applyFont="1" applyFill="1" applyAlignment="1" applyProtection="1">
      <alignment horizontal="right" vertical="center"/>
      <protection hidden="1"/>
    </xf>
    <xf numFmtId="0" fontId="8" fillId="0" borderId="0" xfId="13" applyFont="1" applyAlignment="1" applyProtection="1">
      <alignment vertical="center" wrapText="1"/>
      <protection hidden="1"/>
    </xf>
    <xf numFmtId="0" fontId="7" fillId="4" borderId="0" xfId="13" applyFont="1" applyFill="1" applyAlignment="1" applyProtection="1">
      <alignment vertical="center" wrapText="1"/>
      <protection hidden="1"/>
    </xf>
    <xf numFmtId="49" fontId="7" fillId="4" borderId="0" xfId="13" applyNumberFormat="1" applyFont="1" applyFill="1" applyAlignment="1" applyProtection="1">
      <alignment vertical="center" wrapText="1"/>
      <protection hidden="1"/>
    </xf>
    <xf numFmtId="0" fontId="14" fillId="4" borderId="0" xfId="13" applyFont="1" applyFill="1" applyAlignment="1" applyProtection="1">
      <alignment horizontal="center" vertical="center" wrapText="1"/>
      <protection hidden="1"/>
    </xf>
    <xf numFmtId="38" fontId="89" fillId="0" borderId="0" xfId="11" applyFont="1" applyFill="1" applyBorder="1" applyAlignment="1" applyProtection="1">
      <alignment horizontal="center" vertical="center" shrinkToFit="1"/>
      <protection hidden="1"/>
    </xf>
    <xf numFmtId="0" fontId="54" fillId="0" borderId="0" xfId="12" applyFont="1" applyAlignment="1" applyProtection="1">
      <alignment vertical="center" shrinkToFit="1"/>
      <protection hidden="1"/>
    </xf>
    <xf numFmtId="0" fontId="8" fillId="0" borderId="0" xfId="13" applyFont="1" applyAlignment="1" applyProtection="1">
      <alignment horizontal="right" vertical="center"/>
      <protection hidden="1"/>
    </xf>
    <xf numFmtId="0" fontId="8" fillId="0" borderId="19" xfId="13" applyFont="1" applyBorder="1" applyAlignment="1" applyProtection="1">
      <alignment horizontal="center" vertical="center"/>
      <protection hidden="1"/>
    </xf>
    <xf numFmtId="0" fontId="8" fillId="0" borderId="0" xfId="13" applyFont="1" applyProtection="1">
      <alignment vertical="center"/>
      <protection hidden="1"/>
    </xf>
    <xf numFmtId="0" fontId="8" fillId="4" borderId="0" xfId="13" applyFont="1" applyFill="1" applyAlignment="1" applyProtection="1">
      <alignment horizontal="left" vertical="center" indent="1"/>
      <protection hidden="1"/>
    </xf>
    <xf numFmtId="0" fontId="8" fillId="4" borderId="0" xfId="13" applyFont="1" applyFill="1" applyProtection="1">
      <alignment vertical="center"/>
      <protection hidden="1"/>
    </xf>
    <xf numFmtId="0" fontId="8" fillId="0" borderId="0" xfId="13" applyFont="1" applyAlignment="1" applyProtection="1">
      <alignment horizontal="center" vertical="center"/>
      <protection hidden="1"/>
    </xf>
    <xf numFmtId="0" fontId="8" fillId="4" borderId="0" xfId="13" applyFont="1" applyFill="1" applyAlignment="1" applyProtection="1">
      <protection hidden="1"/>
    </xf>
    <xf numFmtId="0" fontId="8" fillId="4" borderId="0" xfId="13" applyFont="1" applyFill="1" applyAlignment="1" applyProtection="1">
      <alignment horizontal="center" vertical="center"/>
      <protection hidden="1"/>
    </xf>
    <xf numFmtId="0" fontId="8" fillId="4" borderId="0" xfId="13" applyFont="1" applyFill="1" applyAlignment="1" applyProtection="1">
      <alignment vertical="center" wrapText="1"/>
      <protection hidden="1"/>
    </xf>
    <xf numFmtId="0" fontId="7" fillId="4" borderId="0" xfId="13" applyFont="1" applyFill="1">
      <alignment vertical="center"/>
    </xf>
    <xf numFmtId="0" fontId="7" fillId="4" borderId="0" xfId="13" applyFont="1" applyFill="1" applyAlignment="1"/>
    <xf numFmtId="0" fontId="7" fillId="0" borderId="0" xfId="13" applyFont="1" applyAlignment="1"/>
    <xf numFmtId="0" fontId="7" fillId="4" borderId="0" xfId="13" applyFont="1" applyFill="1" applyAlignment="1">
      <alignment vertical="center" wrapText="1"/>
    </xf>
    <xf numFmtId="0" fontId="18" fillId="4" borderId="17" xfId="13" applyFont="1" applyFill="1" applyBorder="1" applyProtection="1">
      <alignment vertical="center"/>
      <protection hidden="1"/>
    </xf>
    <xf numFmtId="0" fontId="7" fillId="4" borderId="0" xfId="13" applyFont="1" applyFill="1" applyAlignment="1" applyProtection="1">
      <protection hidden="1"/>
    </xf>
    <xf numFmtId="0" fontId="30" fillId="4" borderId="0" xfId="12" applyFont="1" applyFill="1" applyAlignment="1" applyProtection="1">
      <alignment horizontal="right" vertical="distributed" wrapText="1"/>
      <protection hidden="1"/>
    </xf>
    <xf numFmtId="0" fontId="27" fillId="4" borderId="0" xfId="14" applyFont="1" applyFill="1" applyAlignment="1" applyProtection="1">
      <alignment vertical="center" wrapText="1"/>
      <protection hidden="1"/>
    </xf>
    <xf numFmtId="0" fontId="93" fillId="7" borderId="0" xfId="2" applyFont="1" applyFill="1" applyAlignment="1">
      <alignment vertical="center"/>
    </xf>
    <xf numFmtId="179" fontId="22" fillId="0" borderId="0" xfId="12" applyNumberFormat="1" applyFont="1" applyProtection="1">
      <alignment vertical="center"/>
      <protection hidden="1"/>
    </xf>
    <xf numFmtId="0" fontId="95" fillId="0" borderId="0" xfId="12" applyFont="1" applyProtection="1">
      <alignment vertical="center"/>
      <protection hidden="1"/>
    </xf>
    <xf numFmtId="179" fontId="93" fillId="0" borderId="0" xfId="12" applyNumberFormat="1" applyFont="1" applyProtection="1">
      <alignment vertical="center"/>
      <protection hidden="1"/>
    </xf>
    <xf numFmtId="0" fontId="71" fillId="0" borderId="0" xfId="2" applyFont="1" applyAlignment="1" applyProtection="1">
      <alignment vertical="center"/>
      <protection hidden="1"/>
    </xf>
    <xf numFmtId="0" fontId="20" fillId="0" borderId="0" xfId="12" applyFont="1" applyProtection="1">
      <alignment vertical="center"/>
      <protection hidden="1"/>
    </xf>
    <xf numFmtId="0" fontId="94" fillId="0" borderId="0" xfId="2" applyFont="1" applyAlignment="1">
      <alignment vertical="center"/>
    </xf>
    <xf numFmtId="0" fontId="94" fillId="0" borderId="0" xfId="2" applyFont="1" applyAlignment="1" applyProtection="1">
      <alignment vertical="center"/>
      <protection hidden="1"/>
    </xf>
    <xf numFmtId="0" fontId="97" fillId="0" borderId="0" xfId="2" applyFont="1" applyAlignment="1" applyProtection="1">
      <alignment vertical="center"/>
      <protection hidden="1"/>
    </xf>
    <xf numFmtId="0" fontId="101" fillId="0" borderId="0" xfId="13" applyFont="1" applyProtection="1">
      <alignment vertical="center"/>
      <protection hidden="1"/>
    </xf>
    <xf numFmtId="0" fontId="94" fillId="0" borderId="0" xfId="12" applyFont="1" applyProtection="1">
      <alignment vertical="center"/>
      <protection hidden="1"/>
    </xf>
    <xf numFmtId="0" fontId="50" fillId="0" borderId="0" xfId="2" applyFont="1" applyAlignment="1" applyProtection="1">
      <alignment vertical="center" shrinkToFit="1"/>
      <protection hidden="1"/>
    </xf>
    <xf numFmtId="0" fontId="105" fillId="0" borderId="0" xfId="12" applyFont="1" applyAlignment="1" applyProtection="1">
      <alignment horizontal="right" vertical="center"/>
      <protection hidden="1"/>
    </xf>
    <xf numFmtId="0" fontId="26" fillId="0" borderId="0" xfId="12" applyFont="1" applyAlignment="1" applyProtection="1">
      <alignment horizontal="right" vertical="center"/>
      <protection hidden="1"/>
    </xf>
    <xf numFmtId="38" fontId="106" fillId="0" borderId="0" xfId="19" applyFont="1" applyProtection="1">
      <alignment vertical="center"/>
      <protection hidden="1"/>
    </xf>
    <xf numFmtId="0" fontId="26" fillId="4" borderId="0" xfId="12" applyFont="1" applyFill="1" applyProtection="1">
      <alignment vertical="center"/>
      <protection hidden="1"/>
    </xf>
    <xf numFmtId="0" fontId="107" fillId="4" borderId="0" xfId="12" applyFont="1" applyFill="1" applyAlignment="1" applyProtection="1">
      <alignment vertical="center" wrapText="1"/>
      <protection hidden="1"/>
    </xf>
    <xf numFmtId="179" fontId="26" fillId="0" borderId="0" xfId="12" applyNumberFormat="1" applyFont="1" applyProtection="1">
      <alignment vertical="center"/>
      <protection hidden="1"/>
    </xf>
    <xf numFmtId="180" fontId="26" fillId="0" borderId="0" xfId="12" applyNumberFormat="1" applyFont="1" applyAlignment="1" applyProtection="1">
      <alignment horizontal="center" vertical="center"/>
      <protection hidden="1"/>
    </xf>
    <xf numFmtId="179" fontId="29" fillId="0" borderId="0" xfId="13" applyNumberFormat="1" applyFont="1" applyAlignment="1" applyProtection="1">
      <alignment vertical="center" wrapText="1"/>
      <protection hidden="1"/>
    </xf>
    <xf numFmtId="180" fontId="29" fillId="0" borderId="0" xfId="13" applyNumberFormat="1" applyFont="1" applyAlignment="1" applyProtection="1">
      <alignment horizontal="center" vertical="center" wrapText="1"/>
      <protection hidden="1"/>
    </xf>
    <xf numFmtId="179" fontId="29" fillId="2" borderId="0" xfId="13" applyNumberFormat="1" applyFont="1" applyFill="1" applyAlignment="1" applyProtection="1">
      <alignment vertical="center" wrapText="1"/>
      <protection hidden="1"/>
    </xf>
    <xf numFmtId="180" fontId="29" fillId="2" borderId="0" xfId="13" applyNumberFormat="1" applyFont="1" applyFill="1" applyAlignment="1" applyProtection="1">
      <alignment horizontal="center" vertical="center" wrapText="1"/>
      <protection hidden="1"/>
    </xf>
    <xf numFmtId="0" fontId="87" fillId="0" borderId="0" xfId="13" applyFont="1">
      <alignment vertical="center"/>
    </xf>
    <xf numFmtId="0" fontId="86" fillId="0" borderId="0" xfId="13" applyFont="1">
      <alignment vertical="center"/>
    </xf>
    <xf numFmtId="0" fontId="69" fillId="4" borderId="0" xfId="13" applyFont="1" applyFill="1">
      <alignment vertical="center"/>
    </xf>
    <xf numFmtId="0" fontId="71" fillId="4" borderId="0" xfId="13" applyFont="1" applyFill="1" applyAlignment="1"/>
    <xf numFmtId="0" fontId="86" fillId="4" borderId="0" xfId="13" applyFont="1" applyFill="1">
      <alignment vertical="center"/>
    </xf>
    <xf numFmtId="0" fontId="86" fillId="4" borderId="0" xfId="13" applyFont="1" applyFill="1" applyAlignment="1">
      <alignment horizontal="left" vertical="center" indent="1"/>
    </xf>
    <xf numFmtId="0" fontId="7" fillId="4" borderId="0" xfId="13" applyFont="1" applyFill="1" applyAlignment="1">
      <alignment vertical="top" wrapText="1"/>
    </xf>
    <xf numFmtId="0" fontId="8" fillId="0" borderId="12" xfId="12" applyFont="1" applyBorder="1" applyAlignment="1">
      <alignment vertical="center" wrapText="1"/>
    </xf>
    <xf numFmtId="0" fontId="109" fillId="0" borderId="12" xfId="12" applyFont="1" applyBorder="1">
      <alignment vertical="center"/>
    </xf>
    <xf numFmtId="0" fontId="8" fillId="4" borderId="12" xfId="8" applyFont="1" applyFill="1" applyBorder="1">
      <alignment vertical="center"/>
    </xf>
    <xf numFmtId="0" fontId="8" fillId="0" borderId="12" xfId="12" applyFont="1" applyBorder="1">
      <alignment vertical="center"/>
    </xf>
    <xf numFmtId="0" fontId="8" fillId="8" borderId="11" xfId="8" applyFont="1" applyFill="1" applyBorder="1" applyAlignment="1" applyProtection="1">
      <alignment horizontal="center" vertical="center"/>
      <protection locked="0"/>
    </xf>
    <xf numFmtId="0" fontId="8" fillId="8" borderId="12" xfId="8" applyFont="1" applyFill="1" applyBorder="1" applyAlignment="1" applyProtection="1">
      <alignment horizontal="center" vertical="center"/>
      <protection locked="0"/>
    </xf>
    <xf numFmtId="0" fontId="15" fillId="0" borderId="0" xfId="8">
      <alignment vertical="center"/>
    </xf>
    <xf numFmtId="49" fontId="47" fillId="0" borderId="0" xfId="12" applyNumberFormat="1" applyFont="1" applyAlignment="1">
      <alignment vertical="center" shrinkToFit="1"/>
    </xf>
    <xf numFmtId="49" fontId="18" fillId="0" borderId="0" xfId="12" applyNumberFormat="1" applyFont="1" applyAlignment="1">
      <alignment horizontal="left" vertical="center" shrinkToFit="1"/>
    </xf>
    <xf numFmtId="49" fontId="18" fillId="0" borderId="0" xfId="12" applyNumberFormat="1" applyFont="1" applyAlignment="1">
      <alignment vertical="center" shrinkToFit="1"/>
    </xf>
    <xf numFmtId="0" fontId="12" fillId="0" borderId="0" xfId="0" applyFont="1">
      <alignment vertical="center"/>
    </xf>
    <xf numFmtId="49" fontId="18" fillId="0" borderId="0" xfId="12" applyNumberFormat="1" applyFont="1" applyAlignment="1">
      <alignment horizontal="center" vertical="center" shrinkToFit="1"/>
    </xf>
    <xf numFmtId="0" fontId="18" fillId="0" borderId="0" xfId="12" applyFont="1" applyAlignment="1">
      <alignment vertical="center" wrapText="1"/>
    </xf>
    <xf numFmtId="0" fontId="18" fillId="0" borderId="0" xfId="12" applyFont="1">
      <alignment vertical="center"/>
    </xf>
    <xf numFmtId="0" fontId="18" fillId="0" borderId="0" xfId="8" applyFont="1" applyAlignment="1">
      <alignment horizontal="center" vertical="center"/>
    </xf>
    <xf numFmtId="0" fontId="104" fillId="0" borderId="0" xfId="12" applyFont="1">
      <alignment vertical="center"/>
    </xf>
    <xf numFmtId="0" fontId="4" fillId="0" borderId="0" xfId="12" applyFont="1" applyAlignment="1">
      <alignment horizontal="center" vertical="center" wrapText="1" shrinkToFit="1"/>
    </xf>
    <xf numFmtId="0" fontId="103" fillId="0" borderId="0" xfId="12" applyFont="1" applyAlignment="1">
      <alignment vertical="center" textRotation="255"/>
    </xf>
    <xf numFmtId="0" fontId="47" fillId="0" borderId="0" xfId="12" applyFont="1" applyAlignment="1">
      <alignment vertical="center" shrinkToFit="1"/>
    </xf>
    <xf numFmtId="49" fontId="12" fillId="0" borderId="0" xfId="12" applyNumberFormat="1" applyFont="1" applyAlignment="1">
      <alignment horizontal="center" vertical="center" shrinkToFit="1"/>
    </xf>
    <xf numFmtId="49" fontId="47" fillId="0" borderId="0" xfId="12" applyNumberFormat="1" applyFont="1" applyAlignment="1">
      <alignment horizontal="center" vertical="center" shrinkToFit="1"/>
    </xf>
    <xf numFmtId="0" fontId="12" fillId="0" borderId="0" xfId="8" applyFont="1" applyAlignment="1">
      <alignment horizontal="center" vertical="center"/>
    </xf>
    <xf numFmtId="0" fontId="12" fillId="0" borderId="0" xfId="8" applyFont="1" applyAlignment="1">
      <alignment horizontal="center" vertical="center" wrapText="1"/>
    </xf>
    <xf numFmtId="0" fontId="18" fillId="0" borderId="0" xfId="8" applyFont="1">
      <alignment vertical="center"/>
    </xf>
    <xf numFmtId="0" fontId="12" fillId="0" borderId="0" xfId="12" applyFont="1" applyAlignment="1">
      <alignment horizontal="center" vertical="center" wrapText="1" shrinkToFit="1"/>
    </xf>
    <xf numFmtId="0" fontId="12" fillId="0" borderId="0" xfId="12" applyFont="1" applyAlignment="1">
      <alignment vertical="center" shrinkToFit="1"/>
    </xf>
    <xf numFmtId="49" fontId="8" fillId="0" borderId="13" xfId="12" applyNumberFormat="1" applyFont="1" applyBorder="1" applyAlignment="1">
      <alignment vertical="center" shrinkToFit="1"/>
    </xf>
    <xf numFmtId="49" fontId="8" fillId="0" borderId="57" xfId="12" applyNumberFormat="1" applyFont="1" applyBorder="1" applyAlignment="1">
      <alignment vertical="center" shrinkToFit="1"/>
    </xf>
    <xf numFmtId="49" fontId="8" fillId="0" borderId="59" xfId="12" applyNumberFormat="1" applyFont="1" applyBorder="1" applyAlignment="1">
      <alignment vertical="center" shrinkToFit="1"/>
    </xf>
    <xf numFmtId="0" fontId="8" fillId="0" borderId="57" xfId="12" applyFont="1" applyBorder="1" applyAlignment="1">
      <alignment vertical="center" shrinkToFit="1"/>
    </xf>
    <xf numFmtId="0" fontId="8" fillId="0" borderId="13" xfId="12" applyFont="1" applyBorder="1" applyAlignment="1">
      <alignment vertical="center" shrinkToFit="1"/>
    </xf>
    <xf numFmtId="49" fontId="8" fillId="0" borderId="0" xfId="12" applyNumberFormat="1" applyFont="1" applyAlignment="1">
      <alignment vertical="center" shrinkToFit="1"/>
    </xf>
    <xf numFmtId="38" fontId="91" fillId="0" borderId="0" xfId="1" applyFont="1" applyFill="1" applyBorder="1" applyAlignment="1" applyProtection="1">
      <alignment vertical="center" shrinkToFit="1"/>
    </xf>
    <xf numFmtId="0" fontId="8" fillId="0" borderId="0" xfId="12" applyFont="1" applyAlignment="1">
      <alignment vertical="center" shrinkToFit="1"/>
    </xf>
    <xf numFmtId="0" fontId="8" fillId="0" borderId="59" xfId="12" applyFont="1" applyBorder="1" applyAlignment="1">
      <alignment vertical="center" shrinkToFit="1"/>
    </xf>
    <xf numFmtId="0" fontId="8" fillId="0" borderId="0" xfId="0" applyFont="1">
      <alignment vertical="center"/>
    </xf>
    <xf numFmtId="49" fontId="7" fillId="4" borderId="0" xfId="8" applyNumberFormat="1" applyFont="1" applyFill="1">
      <alignment vertical="center"/>
    </xf>
    <xf numFmtId="0" fontId="21" fillId="0" borderId="0" xfId="12" applyFont="1" applyProtection="1">
      <alignment vertical="center"/>
      <protection hidden="1"/>
    </xf>
    <xf numFmtId="0" fontId="54" fillId="0" borderId="0" xfId="13" applyFont="1">
      <alignment vertical="center"/>
    </xf>
    <xf numFmtId="0" fontId="54" fillId="0" borderId="0" xfId="12" applyFont="1" applyAlignment="1">
      <alignment vertical="center" shrinkToFit="1"/>
    </xf>
    <xf numFmtId="0" fontId="8" fillId="0" borderId="0" xfId="13" applyFont="1" applyAlignment="1">
      <alignment horizontal="right" vertical="center"/>
    </xf>
    <xf numFmtId="0" fontId="14" fillId="4" borderId="0" xfId="13" applyFont="1" applyFill="1">
      <alignment vertical="center"/>
    </xf>
    <xf numFmtId="0" fontId="54" fillId="4" borderId="0" xfId="13" applyFont="1" applyFill="1">
      <alignment vertical="center"/>
    </xf>
    <xf numFmtId="0" fontId="54" fillId="0" borderId="0" xfId="13" applyFont="1" applyAlignment="1">
      <alignment horizontal="right" vertical="center"/>
    </xf>
    <xf numFmtId="0" fontId="4" fillId="4" borderId="0" xfId="13" applyFont="1" applyFill="1">
      <alignment vertical="center"/>
    </xf>
    <xf numFmtId="0" fontId="54" fillId="4" borderId="0" xfId="13" applyFont="1" applyFill="1" applyAlignment="1">
      <alignment horizontal="center" vertical="center"/>
    </xf>
    <xf numFmtId="0" fontId="18" fillId="0" borderId="0" xfId="13" applyFont="1">
      <alignment vertical="center"/>
    </xf>
    <xf numFmtId="0" fontId="12" fillId="4" borderId="0" xfId="13" applyFont="1" applyFill="1" applyAlignment="1"/>
    <xf numFmtId="0" fontId="18" fillId="4" borderId="0" xfId="13" applyFont="1" applyFill="1">
      <alignment vertical="center"/>
    </xf>
    <xf numFmtId="0" fontId="18" fillId="4" borderId="0" xfId="13" applyFont="1" applyFill="1" applyAlignment="1">
      <alignment horizontal="left" vertical="center" indent="1"/>
    </xf>
    <xf numFmtId="0" fontId="4" fillId="0" borderId="0" xfId="13" applyFont="1">
      <alignment vertical="center"/>
    </xf>
    <xf numFmtId="0" fontId="7" fillId="0" borderId="0" xfId="13" applyFont="1" applyAlignment="1">
      <alignment horizontal="left" vertical="center" shrinkToFit="1"/>
    </xf>
    <xf numFmtId="0" fontId="7" fillId="0" borderId="13" xfId="13" applyFont="1" applyBorder="1">
      <alignment vertical="center"/>
    </xf>
    <xf numFmtId="0" fontId="7" fillId="4" borderId="0" xfId="13" applyFont="1" applyFill="1" applyAlignment="1">
      <alignment horizontal="center" vertical="center" wrapText="1"/>
    </xf>
    <xf numFmtId="0" fontId="4" fillId="4" borderId="0" xfId="13" applyFont="1" applyFill="1" applyAlignment="1">
      <alignment horizontal="right" vertical="center"/>
    </xf>
    <xf numFmtId="0" fontId="8" fillId="4" borderId="0" xfId="13" applyFont="1" applyFill="1" applyAlignment="1">
      <alignment horizontal="left" vertical="top"/>
    </xf>
    <xf numFmtId="0" fontId="7" fillId="4" borderId="0" xfId="13" applyFont="1" applyFill="1" applyAlignment="1">
      <alignment horizontal="right" vertical="center"/>
    </xf>
    <xf numFmtId="0" fontId="104" fillId="0" borderId="0" xfId="12" applyFont="1" applyProtection="1">
      <alignment vertical="center"/>
      <protection hidden="1"/>
    </xf>
    <xf numFmtId="38" fontId="19" fillId="0" borderId="0" xfId="19" applyFont="1" applyProtection="1">
      <alignment vertical="center"/>
      <protection hidden="1"/>
    </xf>
    <xf numFmtId="0" fontId="7" fillId="0" borderId="0" xfId="12" applyFont="1" applyProtection="1">
      <alignment vertical="center"/>
      <protection hidden="1"/>
    </xf>
    <xf numFmtId="0" fontId="21" fillId="4" borderId="0" xfId="12" applyFont="1" applyFill="1" applyProtection="1">
      <alignment vertical="center"/>
      <protection hidden="1"/>
    </xf>
    <xf numFmtId="0" fontId="111" fillId="4" borderId="0" xfId="12" applyFont="1" applyFill="1" applyAlignment="1" applyProtection="1">
      <alignment vertical="center" wrapText="1"/>
      <protection hidden="1"/>
    </xf>
    <xf numFmtId="180" fontId="21" fillId="0" borderId="0" xfId="12" applyNumberFormat="1" applyFont="1" applyAlignment="1" applyProtection="1">
      <alignment horizontal="center" vertical="center"/>
      <protection hidden="1"/>
    </xf>
    <xf numFmtId="0" fontId="8" fillId="0" borderId="12" xfId="13" applyFont="1" applyBorder="1">
      <alignment vertical="center"/>
    </xf>
    <xf numFmtId="0" fontId="8" fillId="0" borderId="13" xfId="13" applyFont="1" applyBorder="1">
      <alignment vertical="center"/>
    </xf>
    <xf numFmtId="0" fontId="19" fillId="0" borderId="0" xfId="8" applyFont="1">
      <alignment vertical="center"/>
    </xf>
    <xf numFmtId="0" fontId="95" fillId="0" borderId="0" xfId="12" applyFont="1" applyAlignment="1" applyProtection="1">
      <alignment horizontal="right" vertical="center"/>
      <protection hidden="1"/>
    </xf>
    <xf numFmtId="0" fontId="112" fillId="0" borderId="0" xfId="12" applyFont="1" applyProtection="1">
      <alignment vertical="center"/>
      <protection hidden="1"/>
    </xf>
    <xf numFmtId="0" fontId="69" fillId="0" borderId="0" xfId="12" applyFont="1" applyProtection="1">
      <alignment vertical="center"/>
      <protection hidden="1"/>
    </xf>
    <xf numFmtId="179" fontId="95" fillId="0" borderId="0" xfId="12" applyNumberFormat="1" applyFont="1" applyProtection="1">
      <alignment vertical="center"/>
      <protection hidden="1"/>
    </xf>
    <xf numFmtId="179" fontId="74" fillId="0" borderId="0" xfId="13" applyNumberFormat="1" applyFont="1" applyAlignment="1" applyProtection="1">
      <alignment vertical="center" wrapText="1"/>
      <protection hidden="1"/>
    </xf>
    <xf numFmtId="179" fontId="74" fillId="2" borderId="0" xfId="13" applyNumberFormat="1" applyFont="1" applyFill="1" applyAlignment="1" applyProtection="1">
      <alignment vertical="center" wrapText="1"/>
      <protection hidden="1"/>
    </xf>
    <xf numFmtId="49" fontId="113" fillId="0" borderId="0" xfId="12" applyNumberFormat="1" applyFont="1" applyAlignment="1">
      <alignment horizontal="center" vertical="center" shrinkToFit="1"/>
    </xf>
    <xf numFmtId="49" fontId="23" fillId="0" borderId="0" xfId="12" applyNumberFormat="1" applyFont="1" applyAlignment="1">
      <alignment vertical="center" shrinkToFit="1"/>
    </xf>
    <xf numFmtId="38" fontId="114" fillId="0" borderId="0" xfId="1" applyFont="1" applyFill="1" applyBorder="1" applyAlignment="1" applyProtection="1">
      <alignment vertical="center" shrinkToFit="1"/>
    </xf>
    <xf numFmtId="0" fontId="23" fillId="0" borderId="0" xfId="12" applyFont="1" applyAlignment="1">
      <alignment vertical="center" shrinkToFit="1"/>
    </xf>
    <xf numFmtId="49" fontId="86" fillId="0" borderId="0" xfId="12" applyNumberFormat="1" applyFont="1" applyAlignment="1">
      <alignment horizontal="center" vertical="center" shrinkToFit="1"/>
    </xf>
    <xf numFmtId="0" fontId="7" fillId="0" borderId="0" xfId="13" applyFont="1" applyAlignment="1">
      <alignment horizontal="center" vertical="center"/>
    </xf>
    <xf numFmtId="0" fontId="7" fillId="0" borderId="0" xfId="13" applyFont="1">
      <alignment vertical="center"/>
    </xf>
    <xf numFmtId="0" fontId="8" fillId="0" borderId="0" xfId="13" applyFont="1" applyAlignment="1">
      <alignment horizontal="center" vertical="center"/>
    </xf>
    <xf numFmtId="0" fontId="8" fillId="0" borderId="13" xfId="13" applyFont="1" applyBorder="1" applyAlignment="1">
      <alignment horizontal="center" vertical="center"/>
    </xf>
    <xf numFmtId="0" fontId="7" fillId="8" borderId="11" xfId="8" applyFont="1" applyFill="1" applyBorder="1" applyAlignment="1" applyProtection="1">
      <alignment horizontal="center" vertical="center"/>
      <protection locked="0"/>
    </xf>
    <xf numFmtId="0" fontId="7" fillId="8" borderId="12" xfId="8" applyFont="1" applyFill="1" applyBorder="1" applyAlignment="1" applyProtection="1">
      <alignment horizontal="center" vertical="center"/>
      <protection locked="0"/>
    </xf>
    <xf numFmtId="0" fontId="18" fillId="4" borderId="12" xfId="13" applyFont="1" applyFill="1" applyBorder="1">
      <alignment vertical="center"/>
    </xf>
    <xf numFmtId="0" fontId="7" fillId="0" borderId="12" xfId="8" applyFont="1" applyBorder="1" applyAlignment="1" applyProtection="1">
      <alignment horizontal="center" vertical="center"/>
      <protection locked="0"/>
    </xf>
    <xf numFmtId="0" fontId="7" fillId="0" borderId="11" xfId="8" applyFont="1" applyBorder="1" applyAlignment="1" applyProtection="1">
      <alignment horizontal="center" vertical="center"/>
      <protection locked="0"/>
    </xf>
    <xf numFmtId="0" fontId="50" fillId="0" borderId="19" xfId="2" applyFont="1" applyBorder="1" applyAlignment="1" applyProtection="1">
      <alignment vertical="center" shrinkToFit="1"/>
      <protection hidden="1"/>
    </xf>
    <xf numFmtId="0" fontId="115" fillId="0" borderId="0" xfId="2" applyFont="1"/>
    <xf numFmtId="0" fontId="8" fillId="0" borderId="0" xfId="2" applyFont="1"/>
    <xf numFmtId="0" fontId="115" fillId="0" borderId="13" xfId="2" applyFont="1" applyBorder="1" applyAlignment="1">
      <alignment vertical="center"/>
    </xf>
    <xf numFmtId="0" fontId="115" fillId="0" borderId="0" xfId="2" applyFont="1" applyAlignment="1">
      <alignment vertical="center"/>
    </xf>
    <xf numFmtId="0" fontId="95" fillId="0" borderId="0" xfId="12" applyFont="1">
      <alignment vertical="center"/>
    </xf>
    <xf numFmtId="0" fontId="21" fillId="0" borderId="0" xfId="12" applyFont="1">
      <alignment vertical="center"/>
    </xf>
    <xf numFmtId="0" fontId="2" fillId="0" borderId="0" xfId="13" applyFont="1">
      <alignment vertical="center"/>
    </xf>
    <xf numFmtId="0" fontId="95" fillId="0" borderId="0" xfId="12" applyFont="1" applyAlignment="1">
      <alignment horizontal="right" vertical="center"/>
    </xf>
    <xf numFmtId="0" fontId="112" fillId="0" borderId="0" xfId="12" applyFont="1">
      <alignment vertical="center"/>
    </xf>
    <xf numFmtId="38" fontId="19" fillId="0" borderId="0" xfId="19" applyFont="1" applyProtection="1">
      <alignment vertical="center"/>
    </xf>
    <xf numFmtId="0" fontId="69" fillId="0" borderId="0" xfId="12" applyFont="1">
      <alignment vertical="center"/>
    </xf>
    <xf numFmtId="0" fontId="7" fillId="0" borderId="0" xfId="12" applyFont="1">
      <alignment vertical="center"/>
    </xf>
    <xf numFmtId="0" fontId="21" fillId="4" borderId="0" xfId="12" applyFont="1" applyFill="1">
      <alignment vertical="center"/>
    </xf>
    <xf numFmtId="0" fontId="111" fillId="4" borderId="0" xfId="12" applyFont="1" applyFill="1" applyAlignment="1">
      <alignment vertical="center" wrapText="1"/>
    </xf>
    <xf numFmtId="179" fontId="95" fillId="0" borderId="0" xfId="12" applyNumberFormat="1" applyFont="1">
      <alignment vertical="center"/>
    </xf>
    <xf numFmtId="180" fontId="21" fillId="0" borderId="0" xfId="12" applyNumberFormat="1" applyFont="1" applyAlignment="1">
      <alignment horizontal="center" vertical="center"/>
    </xf>
    <xf numFmtId="179" fontId="74" fillId="0" borderId="0" xfId="13" applyNumberFormat="1" applyFont="1" applyAlignment="1">
      <alignment vertical="center" wrapText="1"/>
    </xf>
    <xf numFmtId="180" fontId="29" fillId="0" borderId="0" xfId="13" applyNumberFormat="1" applyFont="1" applyAlignment="1">
      <alignment horizontal="center" vertical="center" wrapText="1"/>
    </xf>
    <xf numFmtId="179" fontId="74" fillId="2" borderId="0" xfId="13" applyNumberFormat="1" applyFont="1" applyFill="1" applyAlignment="1">
      <alignment vertical="center" wrapText="1"/>
    </xf>
    <xf numFmtId="180" fontId="29" fillId="2" borderId="0" xfId="13" applyNumberFormat="1" applyFont="1" applyFill="1" applyAlignment="1">
      <alignment horizontal="center" vertical="center" wrapText="1"/>
    </xf>
    <xf numFmtId="0" fontId="7" fillId="4" borderId="0" xfId="7" applyFont="1" applyFill="1" applyAlignment="1">
      <alignment horizontal="left" vertical="center"/>
    </xf>
    <xf numFmtId="0" fontId="52" fillId="11" borderId="0" xfId="2" applyFont="1" applyFill="1" applyAlignment="1" applyProtection="1">
      <alignment vertical="center" wrapText="1"/>
      <protection hidden="1"/>
    </xf>
    <xf numFmtId="38" fontId="50" fillId="0" borderId="0" xfId="1" applyFont="1" applyFill="1" applyBorder="1" applyAlignment="1" applyProtection="1">
      <alignment vertical="center"/>
      <protection hidden="1"/>
    </xf>
    <xf numFmtId="0" fontId="4" fillId="0" borderId="0" xfId="2" applyFont="1" applyAlignment="1" applyProtection="1">
      <alignment vertical="center" wrapText="1"/>
      <protection hidden="1"/>
    </xf>
    <xf numFmtId="0" fontId="4" fillId="3" borderId="0" xfId="2" applyFont="1" applyFill="1" applyAlignment="1" applyProtection="1">
      <alignment vertical="center" wrapText="1"/>
      <protection hidden="1"/>
    </xf>
    <xf numFmtId="38" fontId="12" fillId="0" borderId="0" xfId="1" applyFont="1" applyFill="1" applyBorder="1" applyAlignment="1" applyProtection="1">
      <alignment vertical="center"/>
      <protection hidden="1"/>
    </xf>
    <xf numFmtId="38" fontId="12" fillId="0" borderId="0" xfId="1" applyFont="1" applyBorder="1" applyAlignment="1" applyProtection="1">
      <alignment vertical="center"/>
      <protection hidden="1"/>
    </xf>
    <xf numFmtId="0" fontId="12" fillId="0" borderId="0" xfId="2" applyFont="1" applyAlignment="1" applyProtection="1">
      <alignment vertical="center" shrinkToFit="1"/>
      <protection hidden="1"/>
    </xf>
    <xf numFmtId="0" fontId="20" fillId="0" borderId="0" xfId="13" applyFont="1" applyProtection="1">
      <alignment vertical="center"/>
      <protection hidden="1"/>
    </xf>
    <xf numFmtId="0" fontId="71" fillId="0" borderId="0" xfId="13" applyFont="1" applyProtection="1">
      <alignment vertical="center"/>
      <protection hidden="1"/>
    </xf>
    <xf numFmtId="180" fontId="107" fillId="0" borderId="0" xfId="12" applyNumberFormat="1" applyFont="1" applyAlignment="1" applyProtection="1">
      <alignment horizontal="center" vertical="center"/>
      <protection hidden="1"/>
    </xf>
    <xf numFmtId="0" fontId="107" fillId="0" borderId="0" xfId="12" applyFont="1" applyProtection="1">
      <alignment vertical="center"/>
      <protection hidden="1"/>
    </xf>
    <xf numFmtId="0" fontId="118" fillId="0" borderId="0" xfId="12" applyFont="1" applyProtection="1">
      <alignment vertical="center"/>
      <protection hidden="1"/>
    </xf>
    <xf numFmtId="180" fontId="118" fillId="0" borderId="0" xfId="12" applyNumberFormat="1" applyFont="1" applyAlignment="1" applyProtection="1">
      <alignment horizontal="center" vertical="center"/>
      <protection hidden="1"/>
    </xf>
    <xf numFmtId="0" fontId="122" fillId="7" borderId="0" xfId="2" applyFont="1" applyFill="1" applyAlignment="1">
      <alignment vertical="center"/>
    </xf>
    <xf numFmtId="0" fontId="124" fillId="0" borderId="0" xfId="2" applyFont="1" applyAlignment="1">
      <alignment vertical="center"/>
    </xf>
    <xf numFmtId="0" fontId="124" fillId="0" borderId="0" xfId="2" applyFont="1" applyAlignment="1" applyProtection="1">
      <alignment vertical="center"/>
      <protection hidden="1"/>
    </xf>
    <xf numFmtId="0" fontId="126" fillId="0" borderId="0" xfId="2" applyFont="1" applyAlignment="1">
      <alignment vertical="center"/>
    </xf>
    <xf numFmtId="0" fontId="127" fillId="0" borderId="0" xfId="2" applyFont="1" applyAlignment="1">
      <alignment vertical="center"/>
    </xf>
    <xf numFmtId="0" fontId="128" fillId="4" borderId="0" xfId="12" applyFont="1" applyFill="1" applyProtection="1">
      <alignment vertical="center"/>
      <protection hidden="1"/>
    </xf>
    <xf numFmtId="0" fontId="79" fillId="0" borderId="0" xfId="2" applyFont="1"/>
    <xf numFmtId="0" fontId="2" fillId="0" borderId="0" xfId="2"/>
    <xf numFmtId="0" fontId="23" fillId="0" borderId="0" xfId="2" applyFont="1"/>
    <xf numFmtId="0" fontId="22" fillId="0" borderId="0" xfId="2" applyFont="1"/>
    <xf numFmtId="0" fontId="130" fillId="12" borderId="88" xfId="0" applyFont="1" applyFill="1" applyBorder="1" applyAlignment="1">
      <alignment horizontal="center" vertical="center" wrapText="1" readingOrder="1"/>
    </xf>
    <xf numFmtId="0" fontId="130" fillId="0" borderId="88" xfId="0" applyFont="1" applyBorder="1" applyAlignment="1">
      <alignment horizontal="center" vertical="center" wrapText="1" readingOrder="1"/>
    </xf>
    <xf numFmtId="0" fontId="131" fillId="0" borderId="88" xfId="0" applyFont="1" applyBorder="1" applyAlignment="1">
      <alignment horizontal="center" vertical="center" wrapText="1" readingOrder="1"/>
    </xf>
    <xf numFmtId="0" fontId="132" fillId="0" borderId="88" xfId="0" applyFont="1" applyBorder="1" applyAlignment="1">
      <alignment vertical="center" wrapText="1"/>
    </xf>
    <xf numFmtId="0" fontId="132" fillId="0" borderId="88" xfId="0" applyFont="1" applyBorder="1" applyAlignment="1">
      <alignment horizontal="center" vertical="center" wrapText="1" readingOrder="1"/>
    </xf>
    <xf numFmtId="0" fontId="132" fillId="0" borderId="88" xfId="0" applyFont="1" applyBorder="1" applyAlignment="1">
      <alignment horizontal="left" vertical="center" wrapText="1" readingOrder="1"/>
    </xf>
    <xf numFmtId="0" fontId="132" fillId="0" borderId="88" xfId="0" applyFont="1" applyBorder="1" applyAlignment="1">
      <alignment horizontal="center" vertical="center" wrapText="1"/>
    </xf>
    <xf numFmtId="0" fontId="131" fillId="0" borderId="88" xfId="0" applyFont="1" applyBorder="1" applyAlignment="1">
      <alignment horizontal="left" vertical="center" wrapText="1" readingOrder="1"/>
    </xf>
    <xf numFmtId="0" fontId="8" fillId="0" borderId="0" xfId="2" applyFont="1" applyAlignment="1" applyProtection="1">
      <alignment horizontal="right" vertical="center"/>
      <protection hidden="1"/>
    </xf>
    <xf numFmtId="0" fontId="44" fillId="0" borderId="0" xfId="2" applyFont="1" applyProtection="1">
      <protection hidden="1"/>
    </xf>
    <xf numFmtId="0" fontId="4" fillId="2" borderId="0" xfId="2" applyFont="1" applyFill="1" applyProtection="1">
      <protection hidden="1"/>
    </xf>
    <xf numFmtId="0" fontId="14"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38" fontId="4" fillId="0" borderId="0" xfId="5" applyFont="1" applyAlignment="1" applyProtection="1">
      <alignment horizontal="center" vertical="center"/>
      <protection hidden="1"/>
    </xf>
    <xf numFmtId="0" fontId="7" fillId="3" borderId="14" xfId="2" applyFont="1" applyFill="1" applyBorder="1" applyAlignment="1" applyProtection="1">
      <alignment horizontal="center" vertical="center" shrinkToFit="1"/>
      <protection hidden="1"/>
    </xf>
    <xf numFmtId="0" fontId="7"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4" fillId="0" borderId="0" xfId="2" applyFont="1" applyAlignment="1" applyProtection="1">
      <alignment horizontal="left"/>
      <protection hidden="1"/>
    </xf>
    <xf numFmtId="0" fontId="129" fillId="0" borderId="0" xfId="2" applyFont="1" applyAlignment="1" applyProtection="1">
      <alignment vertical="center"/>
      <protection hidden="1"/>
    </xf>
    <xf numFmtId="49" fontId="7" fillId="0" borderId="0" xfId="2" applyNumberFormat="1" applyFont="1" applyAlignment="1" applyProtection="1">
      <alignment horizontal="center" vertical="center" textRotation="255" wrapText="1"/>
      <protection hidden="1"/>
    </xf>
    <xf numFmtId="0" fontId="7" fillId="0" borderId="0" xfId="2" applyFont="1" applyAlignment="1" applyProtection="1">
      <alignment horizontal="center" vertical="center" wrapText="1"/>
      <protection hidden="1"/>
    </xf>
    <xf numFmtId="0" fontId="136" fillId="0" borderId="0" xfId="2" applyFont="1" applyAlignment="1" applyProtection="1">
      <alignment vertical="center"/>
      <protection hidden="1"/>
    </xf>
    <xf numFmtId="0" fontId="85" fillId="0" borderId="0" xfId="2" applyFont="1" applyAlignment="1" applyProtection="1">
      <alignment vertical="center"/>
      <protection hidden="1"/>
    </xf>
    <xf numFmtId="0" fontId="85" fillId="0" borderId="0" xfId="2" applyFont="1" applyProtection="1">
      <protection hidden="1"/>
    </xf>
    <xf numFmtId="0" fontId="42" fillId="0" borderId="0" xfId="2" applyFont="1" applyProtection="1">
      <protection hidden="1"/>
    </xf>
    <xf numFmtId="0" fontId="54" fillId="0" borderId="0" xfId="15" applyFont="1" applyProtection="1">
      <alignment vertical="center"/>
      <protection hidden="1"/>
    </xf>
    <xf numFmtId="0" fontId="87" fillId="0" borderId="0" xfId="15" applyFont="1" applyProtection="1">
      <alignment vertical="center"/>
      <protection hidden="1"/>
    </xf>
    <xf numFmtId="0" fontId="86" fillId="0" borderId="0" xfId="15" applyFont="1" applyProtection="1">
      <alignment vertical="center"/>
      <protection hidden="1"/>
    </xf>
    <xf numFmtId="0" fontId="18" fillId="0" borderId="0" xfId="15" applyFont="1" applyProtection="1">
      <alignment vertical="center"/>
      <protection hidden="1"/>
    </xf>
    <xf numFmtId="0" fontId="2" fillId="0" borderId="0" xfId="15" applyFont="1" applyProtection="1">
      <alignment vertical="center"/>
      <protection hidden="1"/>
    </xf>
    <xf numFmtId="0" fontId="4" fillId="0" borderId="0" xfId="15" applyFont="1" applyProtection="1">
      <alignment vertical="center"/>
      <protection hidden="1"/>
    </xf>
    <xf numFmtId="179" fontId="74" fillId="0" borderId="0" xfId="15" applyNumberFormat="1" applyFont="1" applyAlignment="1" applyProtection="1">
      <alignment vertical="center" wrapText="1"/>
      <protection hidden="1"/>
    </xf>
    <xf numFmtId="180" fontId="29" fillId="0" borderId="0" xfId="15" applyNumberFormat="1" applyFont="1" applyAlignment="1" applyProtection="1">
      <alignment horizontal="center" vertical="center" wrapText="1"/>
      <protection hidden="1"/>
    </xf>
    <xf numFmtId="179" fontId="74" fillId="2" borderId="0" xfId="15" applyNumberFormat="1" applyFont="1" applyFill="1" applyAlignment="1" applyProtection="1">
      <alignment vertical="center" wrapText="1"/>
      <protection hidden="1"/>
    </xf>
    <xf numFmtId="180" fontId="29" fillId="2" borderId="0" xfId="15" applyNumberFormat="1" applyFont="1" applyFill="1" applyAlignment="1" applyProtection="1">
      <alignment horizontal="center" vertical="center" wrapText="1"/>
      <protection hidden="1"/>
    </xf>
    <xf numFmtId="0" fontId="94" fillId="0" borderId="0" xfId="2" applyFont="1"/>
    <xf numFmtId="0" fontId="141" fillId="0" borderId="0" xfId="2" applyFont="1" applyAlignment="1" applyProtection="1">
      <alignment vertical="center"/>
      <protection hidden="1"/>
    </xf>
    <xf numFmtId="0" fontId="19" fillId="0" borderId="0" xfId="2" applyFont="1" applyAlignment="1" applyProtection="1">
      <alignment vertical="center"/>
      <protection hidden="1"/>
    </xf>
    <xf numFmtId="0" fontId="132" fillId="12" borderId="88" xfId="0" applyFont="1" applyFill="1" applyBorder="1" applyAlignment="1">
      <alignment horizontal="center" vertical="center" wrapText="1" readingOrder="1"/>
    </xf>
    <xf numFmtId="49" fontId="24" fillId="4" borderId="0" xfId="13" applyNumberFormat="1" applyFont="1" applyFill="1" applyAlignment="1" applyProtection="1">
      <alignment vertical="center" wrapText="1"/>
      <protection hidden="1"/>
    </xf>
    <xf numFmtId="49" fontId="24" fillId="4" borderId="0" xfId="13" applyNumberFormat="1" applyFont="1" applyFill="1" applyAlignment="1" applyProtection="1">
      <alignment horizontal="left" vertical="center"/>
      <protection hidden="1"/>
    </xf>
    <xf numFmtId="0" fontId="59" fillId="0" borderId="0" xfId="0" applyFont="1">
      <alignment vertical="center"/>
    </xf>
    <xf numFmtId="0" fontId="125" fillId="0" borderId="0" xfId="2" applyFont="1" applyAlignment="1">
      <alignment vertical="center"/>
    </xf>
    <xf numFmtId="0" fontId="96" fillId="0" borderId="0" xfId="0" applyFont="1">
      <alignment vertical="center"/>
    </xf>
    <xf numFmtId="0" fontId="90" fillId="0" borderId="0" xfId="2" applyFont="1" applyAlignment="1">
      <alignment vertical="center"/>
    </xf>
    <xf numFmtId="0" fontId="60" fillId="0" borderId="0" xfId="0" applyFont="1">
      <alignment vertical="center"/>
    </xf>
    <xf numFmtId="0" fontId="11" fillId="2" borderId="0" xfId="2" applyFont="1" applyFill="1" applyAlignment="1">
      <alignment vertical="center" wrapText="1"/>
    </xf>
    <xf numFmtId="0" fontId="98" fillId="0" borderId="0" xfId="0" applyFont="1">
      <alignment vertical="center"/>
    </xf>
    <xf numFmtId="0" fontId="61" fillId="0" borderId="0" xfId="0" applyFont="1">
      <alignment vertical="center"/>
    </xf>
    <xf numFmtId="0" fontId="40" fillId="2" borderId="0" xfId="2" applyFont="1" applyFill="1" applyAlignment="1">
      <alignment vertical="center"/>
    </xf>
    <xf numFmtId="0" fontId="63" fillId="0" borderId="0" xfId="0" applyFont="1">
      <alignment vertical="center"/>
    </xf>
    <xf numFmtId="0" fontId="99" fillId="0" borderId="0" xfId="0" applyFont="1">
      <alignment vertical="center"/>
    </xf>
    <xf numFmtId="0" fontId="40" fillId="0" borderId="12" xfId="2" applyFont="1" applyBorder="1" applyAlignment="1">
      <alignment vertical="center"/>
    </xf>
    <xf numFmtId="0" fontId="40" fillId="0" borderId="13" xfId="2" applyFont="1" applyBorder="1" applyAlignment="1">
      <alignment vertical="center"/>
    </xf>
    <xf numFmtId="0" fontId="62" fillId="2" borderId="12" xfId="2" applyFont="1" applyFill="1" applyBorder="1" applyAlignment="1">
      <alignment vertical="center"/>
    </xf>
    <xf numFmtId="0" fontId="40" fillId="4" borderId="17" xfId="2" applyFont="1" applyFill="1" applyBorder="1" applyAlignment="1">
      <alignment vertical="center"/>
    </xf>
    <xf numFmtId="0" fontId="62" fillId="0" borderId="12" xfId="2" applyFont="1" applyBorder="1" applyAlignment="1">
      <alignment vertical="center"/>
    </xf>
    <xf numFmtId="0" fontId="62" fillId="0" borderId="17" xfId="2" applyFont="1" applyBorder="1" applyAlignment="1">
      <alignment vertical="center"/>
    </xf>
    <xf numFmtId="0" fontId="62" fillId="2" borderId="17" xfId="2" applyFont="1" applyFill="1" applyBorder="1" applyAlignment="1">
      <alignment vertical="center"/>
    </xf>
    <xf numFmtId="0" fontId="62" fillId="2" borderId="0" xfId="2" applyFont="1" applyFill="1" applyAlignment="1">
      <alignment vertical="center"/>
    </xf>
    <xf numFmtId="0" fontId="62" fillId="2" borderId="3" xfId="2" applyFont="1" applyFill="1" applyBorder="1" applyAlignment="1">
      <alignment vertical="center"/>
    </xf>
    <xf numFmtId="0" fontId="100" fillId="0" borderId="0" xfId="0" applyFont="1">
      <alignment vertical="center"/>
    </xf>
    <xf numFmtId="0" fontId="40" fillId="0" borderId="4" xfId="2" applyFont="1" applyBorder="1" applyAlignment="1">
      <alignment vertical="center"/>
    </xf>
    <xf numFmtId="0" fontId="40" fillId="0" borderId="10" xfId="2" applyFont="1" applyBorder="1" applyAlignment="1">
      <alignment vertical="center"/>
    </xf>
    <xf numFmtId="0" fontId="40" fillId="0" borderId="0" xfId="2" applyFont="1" applyAlignment="1">
      <alignment horizontal="center" vertical="center"/>
    </xf>
    <xf numFmtId="0" fontId="40" fillId="0" borderId="3" xfId="2" applyFont="1" applyBorder="1"/>
    <xf numFmtId="0" fontId="40" fillId="0" borderId="0" xfId="2" applyFont="1"/>
    <xf numFmtId="0" fontId="40" fillId="0" borderId="3" xfId="2" applyFont="1" applyBorder="1" applyAlignment="1">
      <alignment vertical="center"/>
    </xf>
    <xf numFmtId="0" fontId="61" fillId="0" borderId="12" xfId="0" applyFont="1" applyBorder="1">
      <alignment vertical="center"/>
    </xf>
    <xf numFmtId="0" fontId="63" fillId="0" borderId="3" xfId="0" applyFont="1" applyBorder="1">
      <alignment vertical="center"/>
    </xf>
    <xf numFmtId="0" fontId="63" fillId="0" borderId="4" xfId="0" applyFont="1" applyBorder="1">
      <alignment vertical="center"/>
    </xf>
    <xf numFmtId="0" fontId="40" fillId="0" borderId="13" xfId="2" applyFont="1" applyBorder="1" applyAlignment="1">
      <alignment vertical="center" wrapText="1"/>
    </xf>
    <xf numFmtId="0" fontId="62" fillId="2" borderId="34" xfId="2" applyFont="1" applyFill="1" applyBorder="1" applyAlignment="1">
      <alignment vertical="center"/>
    </xf>
    <xf numFmtId="0" fontId="63" fillId="4" borderId="0" xfId="0" applyFont="1" applyFill="1">
      <alignment vertical="center"/>
    </xf>
    <xf numFmtId="49" fontId="40" fillId="9" borderId="46" xfId="2" applyNumberFormat="1" applyFont="1" applyFill="1" applyBorder="1" applyAlignment="1">
      <alignment vertical="center" shrinkToFit="1"/>
    </xf>
    <xf numFmtId="0" fontId="123" fillId="0" borderId="0" xfId="0" applyFont="1">
      <alignment vertical="center"/>
    </xf>
    <xf numFmtId="49" fontId="40" fillId="9" borderId="33" xfId="2" applyNumberFormat="1" applyFont="1" applyFill="1" applyBorder="1" applyAlignment="1">
      <alignment vertical="center" shrinkToFit="1"/>
    </xf>
    <xf numFmtId="0" fontId="62" fillId="0" borderId="0" xfId="2" applyFont="1" applyAlignment="1">
      <alignment vertical="center"/>
    </xf>
    <xf numFmtId="0" fontId="40" fillId="0" borderId="0" xfId="2" applyFont="1" applyAlignment="1">
      <alignment vertical="center"/>
    </xf>
    <xf numFmtId="0" fontId="40" fillId="0" borderId="0" xfId="0" applyFont="1">
      <alignment vertical="center"/>
    </xf>
    <xf numFmtId="0" fontId="119" fillId="0" borderId="0" xfId="2" applyFont="1" applyAlignment="1">
      <alignment vertical="center"/>
    </xf>
    <xf numFmtId="0" fontId="55" fillId="0" borderId="0" xfId="2" applyFont="1" applyAlignment="1">
      <alignment vertical="top" wrapText="1"/>
    </xf>
    <xf numFmtId="49" fontId="4" fillId="0" borderId="0" xfId="2" applyNumberFormat="1" applyFont="1" applyAlignment="1">
      <alignment vertical="center"/>
    </xf>
    <xf numFmtId="0" fontId="4" fillId="0" borderId="0" xfId="2" applyFont="1" applyAlignment="1">
      <alignment vertical="center"/>
    </xf>
    <xf numFmtId="0" fontId="6" fillId="0" borderId="0" xfId="2" applyFont="1" applyAlignment="1">
      <alignment vertical="center"/>
    </xf>
    <xf numFmtId="0" fontId="56" fillId="0" borderId="0" xfId="2" applyFont="1" applyAlignment="1">
      <alignment vertical="center"/>
    </xf>
    <xf numFmtId="0" fontId="18" fillId="0" borderId="0" xfId="2" applyFont="1" applyAlignment="1">
      <alignment vertical="center" shrinkToFit="1"/>
    </xf>
    <xf numFmtId="0" fontId="121" fillId="0" borderId="0" xfId="2" applyFont="1" applyAlignment="1">
      <alignment vertical="center"/>
    </xf>
    <xf numFmtId="0" fontId="16" fillId="0" borderId="0" xfId="2" applyFont="1"/>
    <xf numFmtId="0" fontId="102" fillId="0" borderId="0" xfId="2" applyFont="1"/>
    <xf numFmtId="0" fontId="4" fillId="2" borderId="0" xfId="2" applyFont="1" applyFill="1"/>
    <xf numFmtId="0" fontId="92" fillId="0" borderId="0" xfId="2" applyFont="1" applyAlignment="1">
      <alignment horizontal="left" vertical="center" indent="1" shrinkToFit="1"/>
    </xf>
    <xf numFmtId="0" fontId="4" fillId="0" borderId="0" xfId="2" applyFont="1" applyAlignment="1">
      <alignment horizontal="left" vertical="center"/>
    </xf>
    <xf numFmtId="0" fontId="17" fillId="0" borderId="16" xfId="4" applyFont="1" applyBorder="1" applyAlignment="1">
      <alignment vertical="center" shrinkToFit="1"/>
    </xf>
    <xf numFmtId="0" fontId="17" fillId="0" borderId="17" xfId="4" applyFont="1" applyBorder="1" applyAlignment="1">
      <alignment vertical="center" shrinkToFit="1"/>
    </xf>
    <xf numFmtId="0" fontId="17" fillId="0" borderId="0" xfId="4" applyFont="1" applyAlignment="1">
      <alignment vertical="center" shrinkToFit="1"/>
    </xf>
    <xf numFmtId="0" fontId="17" fillId="0" borderId="19" xfId="4" applyFont="1" applyBorder="1" applyAlignment="1">
      <alignment vertical="center" shrinkToFit="1"/>
    </xf>
    <xf numFmtId="0" fontId="4" fillId="0" borderId="0" xfId="15" applyFont="1">
      <alignment vertical="center"/>
    </xf>
    <xf numFmtId="0" fontId="19" fillId="0" borderId="13" xfId="0" applyFont="1" applyBorder="1">
      <alignment vertical="center"/>
    </xf>
    <xf numFmtId="0" fontId="137" fillId="0" borderId="0" xfId="2" applyFont="1" applyAlignment="1">
      <alignment vertical="center"/>
    </xf>
    <xf numFmtId="0" fontId="54" fillId="0" borderId="0" xfId="15" applyFont="1">
      <alignment vertical="center"/>
    </xf>
    <xf numFmtId="0" fontId="8" fillId="0" borderId="0" xfId="15" applyFont="1" applyAlignment="1">
      <alignment horizontal="right" vertical="center"/>
    </xf>
    <xf numFmtId="0" fontId="14" fillId="4" borderId="0" xfId="15" applyFont="1" applyFill="1">
      <alignment vertical="center"/>
    </xf>
    <xf numFmtId="0" fontId="54" fillId="4" borderId="0" xfId="15" applyFont="1" applyFill="1">
      <alignment vertical="center"/>
    </xf>
    <xf numFmtId="0" fontId="54" fillId="0" borderId="0" xfId="15" applyFont="1" applyAlignment="1">
      <alignment horizontal="right" vertical="center"/>
    </xf>
    <xf numFmtId="0" fontId="4" fillId="4" borderId="0" xfId="15" applyFont="1" applyFill="1">
      <alignment vertical="center"/>
    </xf>
    <xf numFmtId="0" fontId="54" fillId="4" borderId="0" xfId="15" applyFont="1" applyFill="1" applyAlignment="1">
      <alignment horizontal="center" vertical="center"/>
    </xf>
    <xf numFmtId="0" fontId="18" fillId="0" borderId="0" xfId="15" applyFont="1">
      <alignment vertical="center"/>
    </xf>
    <xf numFmtId="0" fontId="7" fillId="4" borderId="0" xfId="15" applyFont="1" applyFill="1">
      <alignment vertical="center"/>
    </xf>
    <xf numFmtId="0" fontId="12" fillId="4" borderId="0" xfId="15" applyFont="1" applyFill="1" applyAlignment="1"/>
    <xf numFmtId="0" fontId="18" fillId="4" borderId="0" xfId="15" applyFont="1" applyFill="1">
      <alignment vertical="center"/>
    </xf>
    <xf numFmtId="0" fontId="18" fillId="4" borderId="0" xfId="15" applyFont="1" applyFill="1" applyAlignment="1">
      <alignment horizontal="left" vertical="center" indent="1"/>
    </xf>
    <xf numFmtId="0" fontId="7" fillId="4" borderId="0" xfId="15" applyFont="1" applyFill="1" applyAlignment="1">
      <alignment vertical="center" wrapText="1"/>
    </xf>
    <xf numFmtId="0" fontId="7" fillId="0" borderId="0" xfId="15" applyFont="1" applyAlignment="1">
      <alignment horizontal="left" vertical="center" shrinkToFit="1"/>
    </xf>
    <xf numFmtId="0" fontId="8" fillId="0" borderId="12" xfId="15" applyFont="1" applyBorder="1">
      <alignment vertical="center"/>
    </xf>
    <xf numFmtId="0" fontId="7" fillId="0" borderId="12" xfId="15" applyFont="1" applyBorder="1">
      <alignment vertical="center"/>
    </xf>
    <xf numFmtId="0" fontId="7" fillId="0" borderId="13" xfId="15" applyFont="1" applyBorder="1">
      <alignment vertical="center"/>
    </xf>
    <xf numFmtId="0" fontId="8" fillId="13" borderId="14" xfId="15" applyFont="1" applyFill="1" applyBorder="1">
      <alignment vertical="center"/>
    </xf>
    <xf numFmtId="0" fontId="8" fillId="0" borderId="12" xfId="15" applyFont="1" applyBorder="1" applyAlignment="1">
      <alignment horizontal="center" vertical="center"/>
    </xf>
    <xf numFmtId="0" fontId="7" fillId="4" borderId="14" xfId="15" applyFont="1" applyFill="1" applyBorder="1" applyAlignment="1">
      <alignment horizontal="center" vertical="center" wrapText="1"/>
    </xf>
    <xf numFmtId="0" fontId="7" fillId="4" borderId="0" xfId="15" applyFont="1" applyFill="1" applyAlignment="1"/>
    <xf numFmtId="0" fontId="4" fillId="0" borderId="0" xfId="15" applyFont="1" applyAlignment="1">
      <alignment horizontal="center" vertical="center"/>
    </xf>
    <xf numFmtId="0" fontId="7" fillId="4" borderId="0" xfId="15" applyFont="1" applyFill="1" applyAlignment="1">
      <alignment horizontal="left" vertical="center"/>
    </xf>
    <xf numFmtId="0" fontId="4" fillId="4" borderId="0" xfId="15" applyFont="1" applyFill="1" applyAlignment="1">
      <alignment horizontal="right" vertical="center"/>
    </xf>
    <xf numFmtId="0" fontId="8" fillId="4" borderId="0" xfId="15" applyFont="1" applyFill="1" applyAlignment="1">
      <alignment horizontal="left" vertical="top"/>
    </xf>
    <xf numFmtId="0" fontId="7" fillId="4" borderId="0" xfId="15" applyFont="1" applyFill="1" applyAlignment="1">
      <alignment horizontal="right" vertical="center"/>
    </xf>
    <xf numFmtId="0" fontId="7" fillId="4" borderId="0" xfId="15" applyFont="1" applyFill="1" applyAlignment="1">
      <alignment vertical="top" wrapText="1"/>
    </xf>
    <xf numFmtId="0" fontId="4" fillId="0" borderId="19" xfId="15" applyFont="1" applyBorder="1" applyAlignment="1">
      <alignment horizontal="center" vertical="center"/>
    </xf>
    <xf numFmtId="0" fontId="8" fillId="4" borderId="0" xfId="15" applyFont="1" applyFill="1" applyAlignment="1">
      <alignment vertical="top"/>
    </xf>
    <xf numFmtId="0" fontId="8" fillId="4" borderId="0" xfId="15" applyFont="1" applyFill="1">
      <alignment vertical="center"/>
    </xf>
    <xf numFmtId="0" fontId="8" fillId="0" borderId="0" xfId="15" applyFont="1">
      <alignment vertical="center"/>
    </xf>
    <xf numFmtId="0" fontId="7" fillId="0" borderId="0" xfId="15" applyFont="1" applyAlignment="1">
      <alignment vertical="center" wrapText="1"/>
    </xf>
    <xf numFmtId="0" fontId="8" fillId="4" borderId="0" xfId="15" applyFont="1" applyFill="1" applyAlignment="1">
      <alignment vertical="top" wrapText="1"/>
    </xf>
    <xf numFmtId="0" fontId="8" fillId="4" borderId="0" xfId="15" applyFont="1" applyFill="1" applyAlignment="1">
      <alignment vertical="center" wrapText="1"/>
    </xf>
    <xf numFmtId="0" fontId="139" fillId="4" borderId="0" xfId="15" applyFont="1" applyFill="1" applyAlignment="1">
      <alignment vertical="top"/>
    </xf>
    <xf numFmtId="0" fontId="50" fillId="4" borderId="12" xfId="15" applyFont="1" applyFill="1" applyBorder="1" applyAlignment="1">
      <alignment horizontal="center" vertical="center" wrapText="1"/>
    </xf>
    <xf numFmtId="0" fontId="50" fillId="4" borderId="0" xfId="15" applyFont="1" applyFill="1" applyAlignment="1">
      <alignment horizontal="center" vertical="center" wrapText="1"/>
    </xf>
    <xf numFmtId="0" fontId="8" fillId="0" borderId="0" xfId="15" applyFont="1" applyAlignment="1">
      <alignment horizontal="center" vertical="center"/>
    </xf>
    <xf numFmtId="38" fontId="12" fillId="0" borderId="0" xfId="1230" applyFont="1" applyFill="1" applyBorder="1" applyAlignment="1" applyProtection="1">
      <alignment vertical="center" wrapText="1" shrinkToFit="1"/>
    </xf>
    <xf numFmtId="0" fontId="20" fillId="4" borderId="0" xfId="13" applyFont="1" applyFill="1" applyProtection="1">
      <alignment vertical="center"/>
      <protection hidden="1"/>
    </xf>
    <xf numFmtId="0" fontId="94" fillId="7" borderId="0" xfId="2" applyFont="1" applyFill="1" applyAlignment="1" applyProtection="1">
      <alignment vertical="center"/>
      <protection hidden="1"/>
    </xf>
    <xf numFmtId="0" fontId="22" fillId="0" borderId="0" xfId="12" applyFont="1" applyProtection="1">
      <alignment vertical="center"/>
      <protection hidden="1"/>
    </xf>
    <xf numFmtId="0" fontId="132" fillId="0" borderId="0" xfId="0" applyFont="1">
      <alignment vertical="center"/>
    </xf>
    <xf numFmtId="38" fontId="24" fillId="4" borderId="0" xfId="1229" applyFont="1" applyFill="1" applyProtection="1">
      <alignment vertical="center"/>
      <protection hidden="1"/>
    </xf>
    <xf numFmtId="49" fontId="24" fillId="4" borderId="0" xfId="15" applyNumberFormat="1" applyFont="1" applyFill="1" applyAlignment="1" applyProtection="1">
      <alignment vertical="center" wrapText="1"/>
      <protection hidden="1"/>
    </xf>
    <xf numFmtId="49" fontId="24" fillId="4" borderId="0" xfId="15" applyNumberFormat="1" applyFont="1" applyFill="1" applyAlignment="1" applyProtection="1">
      <alignment vertical="top"/>
      <protection hidden="1"/>
    </xf>
    <xf numFmtId="49" fontId="37" fillId="4" borderId="0" xfId="15" applyNumberFormat="1" applyFont="1" applyFill="1" applyAlignment="1" applyProtection="1">
      <alignment vertical="top"/>
      <protection hidden="1"/>
    </xf>
    <xf numFmtId="0" fontId="1" fillId="0" borderId="0" xfId="1232" applyProtection="1">
      <alignment vertical="center"/>
      <protection hidden="1"/>
    </xf>
    <xf numFmtId="20" fontId="24" fillId="4" borderId="0" xfId="15" applyNumberFormat="1" applyFont="1" applyFill="1" applyAlignment="1" applyProtection="1">
      <alignment vertical="top"/>
      <protection hidden="1"/>
    </xf>
    <xf numFmtId="49" fontId="15" fillId="4" borderId="0" xfId="15" applyNumberFormat="1" applyFill="1" applyAlignment="1" applyProtection="1">
      <alignment vertical="top"/>
      <protection hidden="1"/>
    </xf>
    <xf numFmtId="49" fontId="24" fillId="4" borderId="0" xfId="15" applyNumberFormat="1" applyFont="1" applyFill="1" applyAlignment="1" applyProtection="1">
      <alignment horizontal="left" vertical="center"/>
      <protection hidden="1"/>
    </xf>
    <xf numFmtId="49" fontId="24" fillId="4" borderId="0" xfId="15" applyNumberFormat="1" applyFont="1" applyFill="1" applyProtection="1">
      <alignment vertical="center"/>
      <protection hidden="1"/>
    </xf>
    <xf numFmtId="177" fontId="24" fillId="4" borderId="0" xfId="12" applyNumberFormat="1" applyFont="1" applyFill="1" applyAlignment="1" applyProtection="1">
      <alignment vertical="center" shrinkToFit="1"/>
      <protection hidden="1"/>
    </xf>
    <xf numFmtId="0" fontId="24" fillId="4" borderId="0" xfId="12" applyFont="1" applyFill="1" applyAlignment="1" applyProtection="1">
      <alignment vertical="center" shrinkToFit="1"/>
      <protection hidden="1"/>
    </xf>
    <xf numFmtId="189" fontId="24" fillId="4" borderId="0" xfId="12" applyNumberFormat="1" applyFont="1" applyFill="1" applyAlignment="1" applyProtection="1">
      <alignment vertical="center" shrinkToFit="1"/>
      <protection hidden="1"/>
    </xf>
    <xf numFmtId="0" fontId="74" fillId="4" borderId="0" xfId="15" applyFont="1" applyFill="1" applyProtection="1">
      <alignment vertical="center"/>
      <protection hidden="1"/>
    </xf>
    <xf numFmtId="0" fontId="29" fillId="4" borderId="0" xfId="15" applyFont="1" applyFill="1" applyAlignment="1" applyProtection="1">
      <alignment vertical="center" wrapText="1"/>
      <protection hidden="1"/>
    </xf>
    <xf numFmtId="0" fontId="29" fillId="4" borderId="0" xfId="15" applyFont="1" applyFill="1" applyProtection="1">
      <alignment vertical="center"/>
      <protection hidden="1"/>
    </xf>
    <xf numFmtId="0" fontId="107" fillId="0" borderId="0" xfId="1234" applyFont="1">
      <alignment vertical="center"/>
    </xf>
    <xf numFmtId="0" fontId="29" fillId="4" borderId="0" xfId="15" applyFont="1" applyFill="1" applyAlignment="1" applyProtection="1">
      <alignment vertical="center" shrinkToFit="1"/>
      <protection hidden="1"/>
    </xf>
    <xf numFmtId="0" fontId="29" fillId="4" borderId="0" xfId="15" applyFont="1" applyFill="1" applyAlignment="1" applyProtection="1">
      <alignment horizontal="left" vertical="center"/>
      <protection hidden="1"/>
    </xf>
    <xf numFmtId="0" fontId="29" fillId="4" borderId="0" xfId="15" applyFont="1" applyFill="1" applyAlignment="1" applyProtection="1">
      <alignment horizontal="left" vertical="center" indent="1" shrinkToFit="1"/>
      <protection hidden="1"/>
    </xf>
    <xf numFmtId="0" fontId="107" fillId="0" borderId="3" xfId="1234" applyFont="1" applyBorder="1" applyAlignment="1">
      <alignment horizontal="left" vertical="center" indent="1" shrinkToFit="1"/>
    </xf>
    <xf numFmtId="0" fontId="107" fillId="0" borderId="3" xfId="1234" applyFont="1" applyBorder="1" applyAlignment="1">
      <alignment vertical="center" shrinkToFit="1"/>
    </xf>
    <xf numFmtId="0" fontId="147" fillId="0" borderId="3" xfId="1234" applyFont="1" applyBorder="1" applyAlignment="1">
      <alignment vertical="center" shrinkToFit="1"/>
    </xf>
    <xf numFmtId="0" fontId="29" fillId="4" borderId="3" xfId="15" applyFont="1" applyFill="1" applyBorder="1" applyAlignment="1" applyProtection="1">
      <alignment horizontal="left" vertical="center" indent="1" shrinkToFit="1"/>
      <protection hidden="1"/>
    </xf>
    <xf numFmtId="0" fontId="24" fillId="4" borderId="0" xfId="12" applyFont="1" applyFill="1" applyAlignment="1" applyProtection="1">
      <alignment horizontal="right" vertical="distributed" wrapText="1"/>
      <protection hidden="1"/>
    </xf>
    <xf numFmtId="49" fontId="24" fillId="4" borderId="0" xfId="15" applyNumberFormat="1" applyFont="1" applyFill="1" applyAlignment="1" applyProtection="1">
      <alignment vertical="top" wrapText="1" shrinkToFit="1"/>
      <protection hidden="1"/>
    </xf>
    <xf numFmtId="49" fontId="24" fillId="4" borderId="0" xfId="15" applyNumberFormat="1" applyFont="1" applyFill="1" applyAlignment="1" applyProtection="1">
      <alignment vertical="top" shrinkToFit="1"/>
      <protection hidden="1"/>
    </xf>
    <xf numFmtId="38" fontId="24" fillId="0" borderId="0" xfId="1229" applyFont="1" applyProtection="1">
      <alignment vertical="center"/>
      <protection hidden="1"/>
    </xf>
    <xf numFmtId="0" fontId="24" fillId="0" borderId="0" xfId="12" applyFont="1" applyAlignment="1" applyProtection="1">
      <alignment horizontal="left" vertical="center"/>
      <protection hidden="1"/>
    </xf>
    <xf numFmtId="0" fontId="148" fillId="0" borderId="0" xfId="2" applyFont="1" applyAlignment="1">
      <alignment vertical="center"/>
    </xf>
    <xf numFmtId="0" fontId="144" fillId="0" borderId="0" xfId="1235" applyAlignment="1"/>
    <xf numFmtId="0" fontId="149" fillId="0" borderId="88" xfId="1235" applyFont="1" applyBorder="1" applyAlignment="1">
      <alignment vertical="center" wrapText="1"/>
    </xf>
    <xf numFmtId="0" fontId="149" fillId="0" borderId="88" xfId="1235" applyFont="1" applyBorder="1" applyAlignment="1">
      <alignment horizontal="left" vertical="center" wrapText="1" readingOrder="1"/>
    </xf>
    <xf numFmtId="0" fontId="150" fillId="0" borderId="0" xfId="7" applyFont="1">
      <alignment vertical="center"/>
    </xf>
    <xf numFmtId="49" fontId="151" fillId="4" borderId="0" xfId="13" applyNumberFormat="1" applyFont="1" applyFill="1" applyAlignment="1" applyProtection="1">
      <alignment vertical="top"/>
      <protection hidden="1"/>
    </xf>
    <xf numFmtId="0" fontId="6" fillId="3" borderId="0" xfId="2" applyFont="1" applyFill="1" applyAlignment="1">
      <alignment vertical="center" wrapText="1"/>
    </xf>
    <xf numFmtId="38" fontId="50" fillId="9" borderId="0" xfId="1" applyFont="1" applyFill="1" applyBorder="1" applyAlignment="1" applyProtection="1">
      <alignment vertical="center"/>
    </xf>
    <xf numFmtId="38" fontId="12" fillId="0" borderId="0" xfId="1" applyFont="1" applyBorder="1" applyAlignment="1" applyProtection="1">
      <alignment vertical="center"/>
    </xf>
    <xf numFmtId="38" fontId="50" fillId="0" borderId="0" xfId="1" applyFont="1" applyBorder="1" applyAlignment="1" applyProtection="1">
      <alignment vertical="center"/>
    </xf>
    <xf numFmtId="0" fontId="4" fillId="3" borderId="3"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4" borderId="0" xfId="2" applyFont="1" applyFill="1" applyAlignment="1" applyProtection="1">
      <alignment horizontal="center" vertical="center"/>
      <protection hidden="1"/>
    </xf>
    <xf numFmtId="0" fontId="4" fillId="4" borderId="0" xfId="2" applyFont="1" applyFill="1" applyAlignment="1" applyProtection="1">
      <alignment horizontal="center" vertical="center" wrapText="1"/>
      <protection hidden="1"/>
    </xf>
    <xf numFmtId="0" fontId="4" fillId="4" borderId="0" xfId="2" applyFont="1" applyFill="1" applyProtection="1">
      <protection hidden="1"/>
    </xf>
    <xf numFmtId="0" fontId="24" fillId="4" borderId="0" xfId="13" applyFont="1" applyFill="1" applyProtection="1">
      <alignment vertical="center"/>
      <protection hidden="1"/>
    </xf>
    <xf numFmtId="49" fontId="24" fillId="4" borderId="0" xfId="15" applyNumberFormat="1" applyFont="1" applyFill="1" applyAlignment="1" applyProtection="1">
      <alignment horizontal="left" vertical="top"/>
      <protection hidden="1"/>
    </xf>
    <xf numFmtId="0" fontId="7" fillId="4" borderId="0" xfId="15" applyFont="1" applyFill="1" applyAlignment="1">
      <alignment horizontal="left" vertical="center" wrapText="1"/>
    </xf>
    <xf numFmtId="0" fontId="8" fillId="4" borderId="0" xfId="15" applyFont="1" applyFill="1" applyAlignment="1">
      <alignment horizontal="left" vertical="center"/>
    </xf>
    <xf numFmtId="0" fontId="18" fillId="4" borderId="0" xfId="15" applyFont="1" applyFill="1" applyAlignment="1">
      <alignment horizontal="left" vertical="center"/>
    </xf>
    <xf numFmtId="0" fontId="50" fillId="4" borderId="0" xfId="15" applyFont="1" applyFill="1" applyAlignment="1">
      <alignment horizontal="center" vertical="center"/>
    </xf>
    <xf numFmtId="0" fontId="7" fillId="4" borderId="0" xfId="15" applyFont="1" applyFill="1" applyAlignment="1">
      <alignment vertical="top"/>
    </xf>
    <xf numFmtId="0" fontId="4" fillId="0" borderId="0" xfId="15" applyFont="1" applyAlignment="1">
      <alignment horizontal="left" vertical="center"/>
    </xf>
    <xf numFmtId="0" fontId="144" fillId="0" borderId="88" xfId="1235" applyBorder="1" applyAlignment="1">
      <alignment horizontal="left" vertical="center" wrapText="1" readingOrder="1"/>
    </xf>
    <xf numFmtId="0" fontId="94" fillId="0" borderId="0" xfId="0" applyFont="1">
      <alignment vertical="center"/>
    </xf>
    <xf numFmtId="0" fontId="14" fillId="0" borderId="0" xfId="2" applyFont="1" applyProtection="1">
      <protection hidden="1"/>
    </xf>
    <xf numFmtId="0" fontId="152" fillId="0" borderId="0" xfId="4" applyFont="1" applyAlignment="1">
      <alignment vertical="center" shrinkToFit="1"/>
    </xf>
    <xf numFmtId="0" fontId="89" fillId="0" borderId="0" xfId="2" applyFont="1" applyProtection="1">
      <protection hidden="1"/>
    </xf>
    <xf numFmtId="0" fontId="14" fillId="0" borderId="0" xfId="15" applyFont="1">
      <alignment vertical="center"/>
    </xf>
    <xf numFmtId="0" fontId="153" fillId="0" borderId="0" xfId="0" applyFont="1">
      <alignment vertical="center"/>
    </xf>
    <xf numFmtId="0" fontId="154" fillId="0" borderId="0" xfId="0" applyFont="1">
      <alignment vertical="center"/>
    </xf>
    <xf numFmtId="0" fontId="20" fillId="0" borderId="0" xfId="12" applyFont="1" applyAlignment="1" applyProtection="1">
      <alignment vertical="center"/>
      <protection hidden="1"/>
    </xf>
    <xf numFmtId="0" fontId="130" fillId="0" borderId="88" xfId="0" applyFont="1" applyBorder="1" applyAlignment="1">
      <alignment horizontal="left" vertical="center" wrapText="1" readingOrder="1"/>
    </xf>
    <xf numFmtId="0" fontId="131" fillId="0" borderId="88" xfId="0" applyFont="1" applyBorder="1" applyAlignment="1">
      <alignment vertical="center" wrapText="1"/>
    </xf>
    <xf numFmtId="0" fontId="30" fillId="4" borderId="0" xfId="14" applyFont="1" applyFill="1" applyAlignment="1" applyProtection="1">
      <alignment vertical="center"/>
      <protection hidden="1"/>
    </xf>
    <xf numFmtId="0" fontId="130" fillId="0" borderId="89" xfId="0" applyFont="1" applyBorder="1" applyAlignment="1">
      <alignment horizontal="left" vertical="center" wrapText="1" readingOrder="1"/>
    </xf>
    <xf numFmtId="0" fontId="130" fillId="0" borderId="90" xfId="0" applyFont="1" applyBorder="1" applyAlignment="1">
      <alignment horizontal="left" vertical="center" wrapText="1" readingOrder="1"/>
    </xf>
    <xf numFmtId="0" fontId="130" fillId="0" borderId="91" xfId="0" applyFont="1" applyBorder="1" applyAlignment="1">
      <alignment horizontal="left" vertical="center" wrapText="1" readingOrder="1"/>
    </xf>
    <xf numFmtId="0" fontId="130" fillId="0" borderId="88" xfId="0" applyFont="1" applyBorder="1" applyAlignment="1">
      <alignment horizontal="left" vertical="center" wrapText="1" readingOrder="1"/>
    </xf>
    <xf numFmtId="0" fontId="131" fillId="0" borderId="88" xfId="0" applyFont="1" applyBorder="1" applyAlignment="1">
      <alignment vertical="center" wrapText="1"/>
    </xf>
    <xf numFmtId="0" fontId="132" fillId="0" borderId="89" xfId="0" applyFont="1" applyBorder="1" applyAlignment="1">
      <alignment vertical="center" wrapText="1" readingOrder="1"/>
    </xf>
    <xf numFmtId="0" fontId="132" fillId="0" borderId="90" xfId="0" applyFont="1" applyBorder="1" applyAlignment="1">
      <alignment vertical="center" wrapText="1" readingOrder="1"/>
    </xf>
    <xf numFmtId="0" fontId="132" fillId="0" borderId="91" xfId="0" applyFont="1" applyBorder="1" applyAlignment="1">
      <alignment vertical="center" wrapText="1" readingOrder="1"/>
    </xf>
    <xf numFmtId="0" fontId="130" fillId="0" borderId="96" xfId="0" applyFont="1" applyBorder="1" applyAlignment="1">
      <alignment horizontal="left" vertical="center" wrapText="1" readingOrder="1"/>
    </xf>
    <xf numFmtId="0" fontId="130" fillId="0" borderId="97" xfId="0" applyFont="1" applyBorder="1" applyAlignment="1">
      <alignment horizontal="left" vertical="center" wrapText="1" readingOrder="1"/>
    </xf>
    <xf numFmtId="0" fontId="132" fillId="0" borderId="89" xfId="0" applyFont="1" applyBorder="1" applyAlignment="1">
      <alignment horizontal="center" vertical="center" wrapText="1" readingOrder="1"/>
    </xf>
    <xf numFmtId="0" fontId="132" fillId="0" borderId="90" xfId="0" applyFont="1" applyBorder="1" applyAlignment="1">
      <alignment horizontal="center" vertical="center" wrapText="1" readingOrder="1"/>
    </xf>
    <xf numFmtId="0" fontId="132" fillId="0" borderId="91" xfId="0" applyFont="1" applyBorder="1" applyAlignment="1">
      <alignment horizontal="center" vertical="center" wrapText="1" readingOrder="1"/>
    </xf>
    <xf numFmtId="0" fontId="131" fillId="0" borderId="89" xfId="0" applyFont="1" applyBorder="1" applyAlignment="1">
      <alignment horizontal="center" vertical="center" wrapText="1" readingOrder="1"/>
    </xf>
    <xf numFmtId="0" fontId="131" fillId="0" borderId="90" xfId="0" applyFont="1" applyBorder="1" applyAlignment="1">
      <alignment horizontal="center" vertical="center" wrapText="1" readingOrder="1"/>
    </xf>
    <xf numFmtId="0" fontId="131" fillId="0" borderId="91" xfId="0" applyFont="1" applyBorder="1" applyAlignment="1">
      <alignment horizontal="center" vertical="center" wrapText="1" readingOrder="1"/>
    </xf>
    <xf numFmtId="0" fontId="130" fillId="0" borderId="89" xfId="0" applyFont="1" applyBorder="1" applyAlignment="1">
      <alignment horizontal="center" vertical="center" wrapText="1" readingOrder="1"/>
    </xf>
    <xf numFmtId="0" fontId="130" fillId="0" borderId="90" xfId="0" applyFont="1" applyBorder="1" applyAlignment="1">
      <alignment horizontal="center" vertical="center" wrapText="1" readingOrder="1"/>
    </xf>
    <xf numFmtId="0" fontId="130" fillId="0" borderId="91" xfId="0" applyFont="1" applyBorder="1" applyAlignment="1">
      <alignment horizontal="center" vertical="center" wrapText="1" readingOrder="1"/>
    </xf>
    <xf numFmtId="0" fontId="132" fillId="0" borderId="89" xfId="0" applyFont="1" applyBorder="1" applyAlignment="1">
      <alignment horizontal="center" vertical="center" wrapText="1"/>
    </xf>
    <xf numFmtId="0" fontId="132" fillId="0" borderId="91" xfId="0" applyFont="1" applyBorder="1" applyAlignment="1">
      <alignment horizontal="center" vertical="center" wrapText="1"/>
    </xf>
    <xf numFmtId="0" fontId="132" fillId="0" borderId="90" xfId="0" applyFont="1" applyBorder="1" applyAlignment="1">
      <alignment horizontal="center" vertical="center" wrapText="1"/>
    </xf>
    <xf numFmtId="0" fontId="27" fillId="4" borderId="0" xfId="12" applyFont="1" applyFill="1" applyAlignment="1" applyProtection="1">
      <alignment horizontal="center" vertical="center"/>
      <protection hidden="1"/>
    </xf>
    <xf numFmtId="177" fontId="27" fillId="4" borderId="0" xfId="12" applyNumberFormat="1" applyFont="1" applyFill="1" applyAlignment="1" applyProtection="1">
      <alignment horizontal="right" vertical="center" shrinkToFit="1"/>
      <protection locked="0" hidden="1"/>
    </xf>
    <xf numFmtId="0" fontId="27" fillId="0" borderId="0" xfId="12" applyFont="1" applyAlignment="1" applyProtection="1">
      <alignment horizontal="right" vertical="center" shrinkToFit="1"/>
      <protection hidden="1"/>
    </xf>
    <xf numFmtId="0" fontId="36" fillId="0" borderId="0" xfId="12" applyFont="1" applyAlignment="1" applyProtection="1">
      <alignment horizontal="center" vertical="center" shrinkToFit="1"/>
      <protection hidden="1"/>
    </xf>
    <xf numFmtId="0" fontId="30" fillId="4" borderId="0" xfId="12" applyFont="1" applyFill="1" applyAlignment="1" applyProtection="1">
      <alignment horizontal="right" vertical="distributed" wrapText="1"/>
      <protection hidden="1"/>
    </xf>
    <xf numFmtId="0" fontId="27" fillId="3" borderId="11" xfId="12" applyFont="1" applyFill="1" applyBorder="1" applyAlignment="1" applyProtection="1">
      <alignment horizontal="center" vertical="center"/>
      <protection hidden="1"/>
    </xf>
    <xf numFmtId="0" fontId="27" fillId="3" borderId="13" xfId="12" applyFont="1" applyFill="1" applyBorder="1" applyAlignment="1" applyProtection="1">
      <alignment horizontal="center" vertical="center"/>
      <protection hidden="1"/>
    </xf>
    <xf numFmtId="181" fontId="27" fillId="4" borderId="11" xfId="12" applyNumberFormat="1" applyFont="1" applyFill="1" applyBorder="1" applyAlignment="1" applyProtection="1">
      <alignment horizontal="center" vertical="center" shrinkToFit="1"/>
      <protection locked="0"/>
    </xf>
    <xf numFmtId="181" fontId="27" fillId="4" borderId="13" xfId="12" applyNumberFormat="1" applyFont="1" applyFill="1" applyBorder="1" applyAlignment="1" applyProtection="1">
      <alignment horizontal="center" vertical="center" shrinkToFit="1"/>
      <protection locked="0"/>
    </xf>
    <xf numFmtId="49" fontId="27" fillId="4" borderId="11" xfId="12" applyNumberFormat="1" applyFont="1" applyFill="1" applyBorder="1" applyAlignment="1" applyProtection="1">
      <alignment horizontal="center" vertical="center" shrinkToFit="1"/>
      <protection locked="0"/>
    </xf>
    <xf numFmtId="49" fontId="27" fillId="4" borderId="13" xfId="12" applyNumberFormat="1" applyFont="1" applyFill="1" applyBorder="1" applyAlignment="1" applyProtection="1">
      <alignment horizontal="center" vertical="center" shrinkToFit="1"/>
      <protection locked="0"/>
    </xf>
    <xf numFmtId="0" fontId="27" fillId="3" borderId="2" xfId="12" applyFont="1" applyFill="1" applyBorder="1" applyAlignment="1" applyProtection="1">
      <alignment horizontal="center" vertical="center"/>
      <protection hidden="1"/>
    </xf>
    <xf numFmtId="0" fontId="27" fillId="3" borderId="3" xfId="12" applyFont="1" applyFill="1" applyBorder="1" applyAlignment="1" applyProtection="1">
      <alignment horizontal="center" vertical="center"/>
      <protection hidden="1"/>
    </xf>
    <xf numFmtId="0" fontId="27" fillId="3" borderId="4" xfId="12" applyFont="1" applyFill="1" applyBorder="1" applyAlignment="1" applyProtection="1">
      <alignment horizontal="center" vertical="center"/>
      <protection hidden="1"/>
    </xf>
    <xf numFmtId="0" fontId="27" fillId="3" borderId="16" xfId="12" applyFont="1" applyFill="1" applyBorder="1" applyAlignment="1" applyProtection="1">
      <alignment horizontal="center" vertical="center"/>
      <protection hidden="1"/>
    </xf>
    <xf numFmtId="0" fontId="27" fillId="3" borderId="17" xfId="12" applyFont="1" applyFill="1" applyBorder="1" applyAlignment="1" applyProtection="1">
      <alignment horizontal="center" vertical="center"/>
      <protection hidden="1"/>
    </xf>
    <xf numFmtId="0" fontId="27" fillId="3" borderId="18" xfId="12" applyFont="1" applyFill="1" applyBorder="1" applyAlignment="1" applyProtection="1">
      <alignment horizontal="center" vertical="center"/>
      <protection hidden="1"/>
    </xf>
    <xf numFmtId="49" fontId="27" fillId="4" borderId="11" xfId="12" applyNumberFormat="1" applyFont="1" applyFill="1" applyBorder="1" applyAlignment="1" applyProtection="1">
      <alignment vertical="center" shrinkToFit="1"/>
      <protection locked="0"/>
    </xf>
    <xf numFmtId="49" fontId="27" fillId="4" borderId="12" xfId="12" applyNumberFormat="1" applyFont="1" applyFill="1" applyBorder="1" applyAlignment="1" applyProtection="1">
      <alignment vertical="center" shrinkToFit="1"/>
      <protection locked="0"/>
    </xf>
    <xf numFmtId="49" fontId="27" fillId="4" borderId="13" xfId="12" applyNumberFormat="1" applyFont="1" applyFill="1" applyBorder="1" applyAlignment="1" applyProtection="1">
      <alignment vertical="center" shrinkToFit="1"/>
      <protection locked="0"/>
    </xf>
    <xf numFmtId="0" fontId="16" fillId="4" borderId="0" xfId="13" applyFont="1" applyFill="1" applyAlignment="1" applyProtection="1">
      <alignment horizontal="center" vertical="top"/>
      <protection hidden="1"/>
    </xf>
    <xf numFmtId="0" fontId="27" fillId="4" borderId="0" xfId="13" applyFont="1" applyFill="1" applyAlignment="1" applyProtection="1">
      <alignment horizontal="left" vertical="top" wrapText="1"/>
      <protection hidden="1"/>
    </xf>
    <xf numFmtId="0" fontId="27" fillId="3" borderId="12" xfId="12" applyFont="1" applyFill="1" applyBorder="1" applyAlignment="1" applyProtection="1">
      <alignment horizontal="center" vertical="center"/>
      <protection hidden="1"/>
    </xf>
    <xf numFmtId="0" fontId="45" fillId="4" borderId="0" xfId="12" applyFont="1" applyFill="1" applyAlignment="1" applyProtection="1">
      <alignment horizontal="left" vertical="center"/>
      <protection hidden="1"/>
    </xf>
    <xf numFmtId="181" fontId="31" fillId="4" borderId="14" xfId="12" applyNumberFormat="1" applyFont="1" applyFill="1" applyBorder="1" applyAlignment="1" applyProtection="1">
      <alignment horizontal="center" vertical="center" shrinkToFit="1"/>
      <protection locked="0"/>
    </xf>
    <xf numFmtId="49" fontId="31" fillId="4" borderId="11" xfId="12" applyNumberFormat="1" applyFont="1" applyFill="1" applyBorder="1" applyAlignment="1" applyProtection="1">
      <alignment vertical="center" shrinkToFit="1"/>
      <protection locked="0"/>
    </xf>
    <xf numFmtId="49" fontId="31" fillId="4" borderId="12" xfId="12" applyNumberFormat="1" applyFont="1" applyFill="1" applyBorder="1" applyAlignment="1" applyProtection="1">
      <alignment vertical="center" shrinkToFit="1"/>
      <protection locked="0"/>
    </xf>
    <xf numFmtId="49" fontId="31" fillId="4" borderId="13" xfId="12" applyNumberFormat="1" applyFont="1" applyFill="1" applyBorder="1" applyAlignment="1" applyProtection="1">
      <alignment vertical="center" shrinkToFit="1"/>
      <protection locked="0"/>
    </xf>
    <xf numFmtId="49" fontId="31" fillId="4" borderId="14" xfId="12" applyNumberFormat="1" applyFont="1" applyFill="1" applyBorder="1" applyAlignment="1" applyProtection="1">
      <alignment horizontal="center" vertical="center" shrinkToFit="1"/>
      <protection locked="0"/>
    </xf>
    <xf numFmtId="49" fontId="30" fillId="4" borderId="0" xfId="12" applyNumberFormat="1" applyFont="1" applyFill="1" applyAlignment="1" applyProtection="1">
      <alignment horizontal="center" vertical="center"/>
      <protection hidden="1"/>
    </xf>
    <xf numFmtId="0" fontId="27" fillId="4" borderId="0" xfId="14" applyFont="1" applyFill="1" applyAlignment="1" applyProtection="1">
      <alignment vertical="center" wrapText="1"/>
      <protection hidden="1"/>
    </xf>
    <xf numFmtId="0" fontId="27" fillId="4" borderId="0" xfId="12" applyFont="1" applyFill="1" applyAlignment="1" applyProtection="1">
      <alignment horizontal="left" vertical="center" wrapText="1"/>
      <protection hidden="1"/>
    </xf>
    <xf numFmtId="0" fontId="27" fillId="3" borderId="14" xfId="12" applyFont="1" applyFill="1" applyBorder="1" applyAlignment="1" applyProtection="1">
      <alignment horizontal="center" vertical="center"/>
      <protection hidden="1"/>
    </xf>
    <xf numFmtId="0" fontId="29" fillId="4" borderId="0" xfId="13" applyFont="1" applyFill="1" applyAlignment="1" applyProtection="1">
      <alignment horizontal="left" vertical="center"/>
      <protection hidden="1"/>
    </xf>
    <xf numFmtId="0" fontId="29" fillId="4" borderId="17" xfId="13" applyFont="1" applyFill="1" applyBorder="1" applyAlignment="1" applyProtection="1">
      <alignment horizontal="left" vertical="center" indent="1" shrinkToFit="1"/>
      <protection locked="0" hidden="1"/>
    </xf>
    <xf numFmtId="0" fontId="29" fillId="4" borderId="13" xfId="13" applyFont="1" applyFill="1" applyBorder="1" applyAlignment="1" applyProtection="1">
      <alignment horizontal="center" vertical="center" shrinkToFit="1"/>
      <protection hidden="1"/>
    </xf>
    <xf numFmtId="0" fontId="29" fillId="4" borderId="94" xfId="13" applyFont="1" applyFill="1" applyBorder="1" applyAlignment="1" applyProtection="1">
      <alignment horizontal="center" vertical="center" shrinkToFit="1"/>
      <protection hidden="1"/>
    </xf>
    <xf numFmtId="49" fontId="29" fillId="4" borderId="92" xfId="13" applyNumberFormat="1" applyFont="1" applyFill="1" applyBorder="1" applyAlignment="1" applyProtection="1">
      <alignment horizontal="left" vertical="center" indent="1" shrinkToFit="1"/>
      <protection locked="0" hidden="1"/>
    </xf>
    <xf numFmtId="0" fontId="29" fillId="4" borderId="12" xfId="13" applyFont="1" applyFill="1" applyBorder="1" applyAlignment="1" applyProtection="1">
      <alignment horizontal="left" vertical="center" indent="1" shrinkToFit="1"/>
      <protection locked="0" hidden="1"/>
    </xf>
    <xf numFmtId="0" fontId="29" fillId="4" borderId="93" xfId="13" applyFont="1" applyFill="1" applyBorder="1" applyAlignment="1" applyProtection="1">
      <alignment horizontal="left" vertical="center" indent="1" shrinkToFit="1"/>
      <protection locked="0" hidden="1"/>
    </xf>
    <xf numFmtId="0" fontId="29" fillId="4" borderId="92" xfId="13" applyFont="1" applyFill="1" applyBorder="1" applyAlignment="1" applyProtection="1">
      <alignment horizontal="center" vertical="center" shrinkToFit="1"/>
      <protection hidden="1"/>
    </xf>
    <xf numFmtId="0" fontId="29" fillId="4" borderId="93" xfId="13" applyFont="1" applyFill="1" applyBorder="1" applyAlignment="1" applyProtection="1">
      <alignment horizontal="center" vertical="center" shrinkToFit="1"/>
      <protection hidden="1"/>
    </xf>
    <xf numFmtId="0" fontId="29" fillId="4" borderId="0" xfId="12" applyFont="1" applyFill="1" applyAlignment="1" applyProtection="1">
      <alignment horizontal="right" vertical="center"/>
      <protection hidden="1"/>
    </xf>
    <xf numFmtId="0" fontId="30" fillId="4" borderId="0" xfId="13" applyFont="1" applyFill="1" applyAlignment="1" applyProtection="1">
      <alignment horizontal="center" vertical="center" wrapText="1"/>
      <protection hidden="1"/>
    </xf>
    <xf numFmtId="49" fontId="24" fillId="4" borderId="0" xfId="13" applyNumberFormat="1" applyFont="1" applyFill="1" applyAlignment="1" applyProtection="1">
      <alignment vertical="center" wrapText="1"/>
      <protection hidden="1"/>
    </xf>
    <xf numFmtId="177" fontId="24" fillId="4" borderId="0" xfId="12" applyNumberFormat="1" applyFont="1" applyFill="1" applyAlignment="1" applyProtection="1">
      <alignment horizontal="center" vertical="center" shrinkToFit="1"/>
      <protection locked="0"/>
    </xf>
    <xf numFmtId="49" fontId="24" fillId="4" borderId="0" xfId="13" applyNumberFormat="1" applyFont="1" applyFill="1" applyAlignment="1" applyProtection="1">
      <alignment horizontal="left" vertical="center"/>
      <protection hidden="1"/>
    </xf>
    <xf numFmtId="177" fontId="24" fillId="4" borderId="0" xfId="12" applyNumberFormat="1" applyFont="1" applyFill="1" applyAlignment="1">
      <alignment horizontal="right" vertical="center" shrinkToFit="1"/>
    </xf>
    <xf numFmtId="0" fontId="29" fillId="4" borderId="92" xfId="13" applyFont="1" applyFill="1" applyBorder="1" applyAlignment="1" applyProtection="1">
      <alignment horizontal="left" vertical="center" indent="1" shrinkToFit="1"/>
      <protection locked="0" hidden="1"/>
    </xf>
    <xf numFmtId="49" fontId="24" fillId="4" borderId="0" xfId="15" applyNumberFormat="1" applyFont="1" applyFill="1" applyAlignment="1" applyProtection="1">
      <alignment horizontal="left" vertical="top"/>
      <protection hidden="1"/>
    </xf>
    <xf numFmtId="0" fontId="30" fillId="4" borderId="0" xfId="14" applyFont="1" applyFill="1" applyAlignment="1" applyProtection="1">
      <alignment horizontal="distributed" vertical="center"/>
      <protection hidden="1"/>
    </xf>
    <xf numFmtId="49" fontId="24" fillId="4" borderId="0" xfId="15" applyNumberFormat="1" applyFont="1" applyFill="1" applyAlignment="1" applyProtection="1">
      <alignment horizontal="left" vertical="top" shrinkToFit="1"/>
      <protection hidden="1"/>
    </xf>
    <xf numFmtId="49" fontId="24" fillId="4" borderId="0" xfId="15" applyNumberFormat="1" applyFont="1" applyFill="1" applyAlignment="1" applyProtection="1">
      <alignment horizontal="left" vertical="top" wrapText="1" shrinkToFit="1"/>
      <protection hidden="1"/>
    </xf>
    <xf numFmtId="49" fontId="24" fillId="4" borderId="0" xfId="15" applyNumberFormat="1" applyFont="1" applyFill="1" applyAlignment="1" applyProtection="1">
      <alignment horizontal="center" vertical="top" wrapText="1" shrinkToFit="1"/>
      <protection hidden="1"/>
    </xf>
    <xf numFmtId="0" fontId="30" fillId="4" borderId="0" xfId="15" applyFont="1" applyFill="1" applyAlignment="1" applyProtection="1">
      <alignment horizontal="center" vertical="center" wrapText="1"/>
      <protection hidden="1"/>
    </xf>
    <xf numFmtId="49" fontId="24" fillId="4" borderId="0" xfId="15" applyNumberFormat="1" applyFont="1" applyFill="1" applyAlignment="1" applyProtection="1">
      <alignment vertical="center" wrapText="1"/>
      <protection hidden="1"/>
    </xf>
    <xf numFmtId="0" fontId="29" fillId="4" borderId="17" xfId="13" applyFont="1" applyFill="1" applyBorder="1" applyAlignment="1" applyProtection="1">
      <alignment horizontal="left" vertical="center" shrinkToFit="1"/>
      <protection hidden="1"/>
    </xf>
    <xf numFmtId="0" fontId="144" fillId="0" borderId="0" xfId="1231" applyAlignment="1" applyProtection="1">
      <alignment horizontal="left" vertical="center"/>
      <protection locked="0" hidden="1"/>
    </xf>
    <xf numFmtId="0" fontId="1" fillId="0" borderId="0" xfId="1232" applyAlignment="1" applyProtection="1">
      <alignment horizontal="left" vertical="center"/>
      <protection locked="0" hidden="1"/>
    </xf>
    <xf numFmtId="0" fontId="144" fillId="0" borderId="0" xfId="1235" applyAlignment="1" applyProtection="1">
      <alignment horizontal="left" vertical="center"/>
      <protection locked="0" hidden="1"/>
    </xf>
    <xf numFmtId="0" fontId="144" fillId="0" borderId="0" xfId="1235">
      <alignment vertical="center"/>
    </xf>
    <xf numFmtId="49" fontId="24" fillId="4" borderId="0" xfId="15" applyNumberFormat="1" applyFont="1" applyFill="1" applyAlignment="1" applyProtection="1">
      <alignment horizontal="left" vertical="center"/>
      <protection hidden="1"/>
    </xf>
    <xf numFmtId="0" fontId="24" fillId="4" borderId="0" xfId="12" applyFont="1" applyFill="1" applyAlignment="1" applyProtection="1">
      <alignment horizontal="center" vertical="center" shrinkToFit="1"/>
      <protection hidden="1"/>
    </xf>
    <xf numFmtId="177" fontId="24" fillId="4" borderId="0" xfId="12" applyNumberFormat="1" applyFont="1" applyFill="1" applyAlignment="1" applyProtection="1">
      <alignment horizontal="center" vertical="center" shrinkToFit="1"/>
    </xf>
    <xf numFmtId="0" fontId="29" fillId="4" borderId="17" xfId="15" applyFont="1" applyFill="1" applyBorder="1" applyAlignment="1" applyProtection="1">
      <alignment horizontal="left" vertical="center" shrinkToFit="1"/>
      <protection locked="0" hidden="1"/>
    </xf>
    <xf numFmtId="0" fontId="29" fillId="4" borderId="13" xfId="15" applyFont="1" applyFill="1" applyBorder="1" applyAlignment="1" applyProtection="1">
      <alignment horizontal="center" vertical="center" shrinkToFit="1"/>
      <protection hidden="1"/>
    </xf>
    <xf numFmtId="0" fontId="29" fillId="4" borderId="94" xfId="15" applyFont="1" applyFill="1" applyBorder="1" applyAlignment="1" applyProtection="1">
      <alignment horizontal="center" vertical="center" shrinkToFit="1"/>
      <protection hidden="1"/>
    </xf>
    <xf numFmtId="0" fontId="29" fillId="4" borderId="92" xfId="15" applyFont="1" applyFill="1" applyBorder="1" applyAlignment="1" applyProtection="1">
      <alignment horizontal="left" vertical="center" shrinkToFit="1"/>
      <protection hidden="1"/>
    </xf>
    <xf numFmtId="0" fontId="29" fillId="4" borderId="12" xfId="15" applyFont="1" applyFill="1" applyBorder="1" applyAlignment="1" applyProtection="1">
      <alignment horizontal="left" vertical="center" shrinkToFit="1"/>
      <protection hidden="1"/>
    </xf>
    <xf numFmtId="0" fontId="29" fillId="4" borderId="93" xfId="15" applyFont="1" applyFill="1" applyBorder="1" applyAlignment="1" applyProtection="1">
      <alignment horizontal="left" vertical="center" shrinkToFit="1"/>
      <protection hidden="1"/>
    </xf>
    <xf numFmtId="0" fontId="29" fillId="4" borderId="92" xfId="15" applyFont="1" applyFill="1" applyBorder="1" applyAlignment="1" applyProtection="1">
      <alignment horizontal="center" vertical="center" shrinkToFit="1"/>
      <protection hidden="1"/>
    </xf>
    <xf numFmtId="0" fontId="29" fillId="4" borderId="93" xfId="15" applyFont="1" applyFill="1" applyBorder="1" applyAlignment="1" applyProtection="1">
      <alignment horizontal="center" vertical="center" shrinkToFit="1"/>
      <protection hidden="1"/>
    </xf>
    <xf numFmtId="49" fontId="29" fillId="4" borderId="92" xfId="15" applyNumberFormat="1" applyFont="1" applyFill="1" applyBorder="1" applyAlignment="1" applyProtection="1">
      <alignment horizontal="left" vertical="center" shrinkToFit="1"/>
      <protection locked="0" hidden="1"/>
    </xf>
    <xf numFmtId="0" fontId="29" fillId="4" borderId="12" xfId="15" applyFont="1" applyFill="1" applyBorder="1" applyAlignment="1" applyProtection="1">
      <alignment horizontal="left" vertical="center" shrinkToFit="1"/>
      <protection locked="0" hidden="1"/>
    </xf>
    <xf numFmtId="0" fontId="29" fillId="4" borderId="93" xfId="15" applyFont="1" applyFill="1" applyBorder="1" applyAlignment="1" applyProtection="1">
      <alignment horizontal="left" vertical="center" shrinkToFit="1"/>
      <protection locked="0" hidden="1"/>
    </xf>
    <xf numFmtId="0" fontId="29" fillId="4" borderId="92" xfId="15" applyFont="1" applyFill="1" applyBorder="1" applyAlignment="1" applyProtection="1">
      <alignment horizontal="left" vertical="center" shrinkToFit="1"/>
      <protection locked="0" hidden="1"/>
    </xf>
    <xf numFmtId="0" fontId="17" fillId="8" borderId="11" xfId="2" applyFont="1" applyFill="1" applyBorder="1" applyAlignment="1" applyProtection="1">
      <alignment horizontal="center" vertical="center"/>
      <protection locked="0"/>
    </xf>
    <xf numFmtId="0" fontId="17" fillId="8" borderId="12" xfId="2" applyFont="1" applyFill="1" applyBorder="1" applyAlignment="1" applyProtection="1">
      <alignment horizontal="center" vertical="center"/>
      <protection locked="0"/>
    </xf>
    <xf numFmtId="0" fontId="17" fillId="8" borderId="13" xfId="2" applyFont="1" applyFill="1" applyBorder="1" applyAlignment="1" applyProtection="1">
      <alignment horizontal="center" vertical="center"/>
      <protection locked="0"/>
    </xf>
    <xf numFmtId="38" fontId="17" fillId="0" borderId="11" xfId="1" applyFont="1" applyFill="1" applyBorder="1" applyAlignment="1" applyProtection="1">
      <alignment horizontal="left" vertical="center" wrapText="1"/>
    </xf>
    <xf numFmtId="38" fontId="17" fillId="0" borderId="12" xfId="1" applyFont="1" applyFill="1" applyBorder="1" applyAlignment="1" applyProtection="1">
      <alignment horizontal="left" vertical="center" wrapText="1"/>
    </xf>
    <xf numFmtId="38" fontId="17" fillId="0" borderId="13" xfId="1" applyFont="1" applyFill="1" applyBorder="1" applyAlignment="1" applyProtection="1">
      <alignment horizontal="left" vertical="center" wrapText="1"/>
    </xf>
    <xf numFmtId="0" fontId="120" fillId="0" borderId="11" xfId="0" applyFont="1" applyBorder="1" applyAlignment="1">
      <alignment horizontal="center" vertical="center"/>
    </xf>
    <xf numFmtId="0" fontId="120" fillId="0" borderId="13" xfId="0" applyFont="1" applyBorder="1" applyAlignment="1">
      <alignment horizontal="center" vertical="center"/>
    </xf>
    <xf numFmtId="49" fontId="40" fillId="0" borderId="11" xfId="2" applyNumberFormat="1" applyFont="1" applyBorder="1" applyAlignment="1" applyProtection="1">
      <alignment horizontal="left" vertical="center" shrinkToFit="1"/>
      <protection locked="0"/>
    </xf>
    <xf numFmtId="49" fontId="40" fillId="0" borderId="12" xfId="2" applyNumberFormat="1" applyFont="1" applyBorder="1" applyAlignment="1" applyProtection="1">
      <alignment horizontal="left" vertical="center" shrinkToFit="1"/>
      <protection locked="0"/>
    </xf>
    <xf numFmtId="49" fontId="40" fillId="0" borderId="13" xfId="2" applyNumberFormat="1" applyFont="1" applyBorder="1" applyAlignment="1" applyProtection="1">
      <alignment horizontal="left" vertical="center" shrinkToFit="1"/>
      <protection locked="0"/>
    </xf>
    <xf numFmtId="1" fontId="63" fillId="9" borderId="61" xfId="2" applyNumberFormat="1" applyFont="1" applyFill="1" applyBorder="1" applyAlignment="1">
      <alignment horizontal="right" vertical="center" shrinkToFit="1"/>
    </xf>
    <xf numFmtId="1" fontId="63" fillId="9" borderId="58" xfId="2" applyNumberFormat="1" applyFont="1" applyFill="1" applyBorder="1" applyAlignment="1">
      <alignment horizontal="right" vertical="center" shrinkToFit="1"/>
    </xf>
    <xf numFmtId="38" fontId="64" fillId="9" borderId="11" xfId="1" applyFont="1" applyFill="1" applyBorder="1" applyAlignment="1" applyProtection="1">
      <alignment horizontal="right" vertical="center" shrinkToFit="1"/>
      <protection hidden="1"/>
    </xf>
    <xf numFmtId="38" fontId="64" fillId="9" borderId="12" xfId="1" applyFont="1" applyFill="1" applyBorder="1" applyAlignment="1" applyProtection="1">
      <alignment horizontal="right" vertical="center" shrinkToFit="1"/>
      <protection hidden="1"/>
    </xf>
    <xf numFmtId="38" fontId="64" fillId="9" borderId="33" xfId="1" applyFont="1" applyFill="1" applyBorder="1" applyAlignment="1" applyProtection="1">
      <alignment horizontal="right" vertical="center" shrinkToFit="1"/>
      <protection hidden="1"/>
    </xf>
    <xf numFmtId="49" fontId="40" fillId="3" borderId="11" xfId="2" applyNumberFormat="1" applyFont="1" applyFill="1" applyBorder="1" applyAlignment="1">
      <alignment horizontal="center" vertical="center" shrinkToFit="1"/>
    </xf>
    <xf numFmtId="49" fontId="40" fillId="3" borderId="12" xfId="2" applyNumberFormat="1" applyFont="1" applyFill="1" applyBorder="1" applyAlignment="1">
      <alignment horizontal="center" vertical="center" shrinkToFit="1"/>
    </xf>
    <xf numFmtId="38" fontId="40" fillId="3" borderId="11" xfId="1" applyFont="1" applyFill="1" applyBorder="1" applyAlignment="1" applyProtection="1">
      <alignment horizontal="left" vertical="center"/>
    </xf>
    <xf numFmtId="38" fontId="40" fillId="3" borderId="12" xfId="1" applyFont="1" applyFill="1" applyBorder="1" applyAlignment="1" applyProtection="1">
      <alignment horizontal="left" vertical="center"/>
    </xf>
    <xf numFmtId="0" fontId="120" fillId="0" borderId="2" xfId="0" applyFont="1" applyBorder="1" applyAlignment="1">
      <alignment horizontal="center" vertical="center"/>
    </xf>
    <xf numFmtId="0" fontId="120" fillId="0" borderId="4" xfId="0" applyFont="1" applyBorder="1" applyAlignment="1">
      <alignment horizontal="center" vertical="center"/>
    </xf>
    <xf numFmtId="38" fontId="40" fillId="3" borderId="14" xfId="1" applyFont="1" applyFill="1" applyBorder="1" applyAlignment="1" applyProtection="1">
      <alignment horizontal="center" vertical="center"/>
    </xf>
    <xf numFmtId="0" fontId="40" fillId="3" borderId="19" xfId="2" applyFont="1" applyFill="1" applyBorder="1" applyAlignment="1">
      <alignment horizontal="center" vertical="center"/>
    </xf>
    <xf numFmtId="0" fontId="40" fillId="3" borderId="0" xfId="2" applyFont="1" applyFill="1" applyBorder="1" applyAlignment="1">
      <alignment horizontal="center" vertical="center"/>
    </xf>
    <xf numFmtId="0" fontId="40" fillId="3" borderId="1" xfId="2" applyFont="1" applyFill="1" applyBorder="1" applyAlignment="1">
      <alignment horizontal="center" vertical="center"/>
    </xf>
    <xf numFmtId="38" fontId="17" fillId="0" borderId="11" xfId="1" applyFont="1" applyFill="1" applyBorder="1" applyAlignment="1" applyProtection="1">
      <alignment horizontal="left" vertical="center"/>
    </xf>
    <xf numFmtId="38" fontId="17" fillId="0" borderId="12" xfId="1" applyFont="1" applyFill="1" applyBorder="1" applyAlignment="1" applyProtection="1">
      <alignment horizontal="left" vertical="center"/>
    </xf>
    <xf numFmtId="38" fontId="17" fillId="0" borderId="13" xfId="1" applyFont="1" applyFill="1" applyBorder="1" applyAlignment="1" applyProtection="1">
      <alignment horizontal="left" vertical="center"/>
    </xf>
    <xf numFmtId="38" fontId="64" fillId="9" borderId="36" xfId="1" applyFont="1" applyFill="1" applyBorder="1" applyAlignment="1" applyProtection="1">
      <alignment horizontal="right" vertical="center" shrinkToFit="1"/>
      <protection hidden="1"/>
    </xf>
    <xf numFmtId="38" fontId="64" fillId="9" borderId="34" xfId="1" applyFont="1" applyFill="1" applyBorder="1" applyAlignment="1" applyProtection="1">
      <alignment horizontal="right" vertical="center" shrinkToFit="1"/>
      <protection hidden="1"/>
    </xf>
    <xf numFmtId="38" fontId="64" fillId="9" borderId="64" xfId="1" applyFont="1" applyFill="1" applyBorder="1" applyAlignment="1" applyProtection="1">
      <alignment horizontal="right" vertical="center" shrinkToFit="1"/>
      <protection hidden="1"/>
    </xf>
    <xf numFmtId="38" fontId="40" fillId="9" borderId="36" xfId="1" applyFont="1" applyFill="1" applyBorder="1" applyAlignment="1" applyProtection="1">
      <alignment horizontal="right" vertical="center" shrinkToFit="1"/>
    </xf>
    <xf numFmtId="38" fontId="40" fillId="9" borderId="34" xfId="1" applyFont="1" applyFill="1" applyBorder="1" applyAlignment="1" applyProtection="1">
      <alignment horizontal="right" vertical="center" shrinkToFit="1"/>
    </xf>
    <xf numFmtId="38" fontId="40" fillId="9" borderId="35" xfId="1" applyFont="1" applyFill="1" applyBorder="1" applyAlignment="1" applyProtection="1">
      <alignment horizontal="right" vertical="center" shrinkToFit="1"/>
    </xf>
    <xf numFmtId="38" fontId="63" fillId="9" borderId="36" xfId="1" applyFont="1" applyFill="1" applyBorder="1" applyAlignment="1" applyProtection="1">
      <alignment horizontal="right" vertical="center" shrinkToFit="1"/>
    </xf>
    <xf numFmtId="38" fontId="63" fillId="9" borderId="34" xfId="1" applyFont="1" applyFill="1" applyBorder="1" applyAlignment="1" applyProtection="1">
      <alignment horizontal="right" vertical="center" shrinkToFit="1"/>
    </xf>
    <xf numFmtId="38" fontId="63" fillId="9" borderId="35" xfId="1" applyFont="1" applyFill="1" applyBorder="1" applyAlignment="1" applyProtection="1">
      <alignment horizontal="right" vertical="center" shrinkToFit="1"/>
    </xf>
    <xf numFmtId="0" fontId="40" fillId="3" borderId="101" xfId="2" applyFont="1" applyFill="1" applyBorder="1" applyAlignment="1">
      <alignment horizontal="center" vertical="center" wrapText="1"/>
    </xf>
    <xf numFmtId="0" fontId="40" fillId="3" borderId="102" xfId="2" applyFont="1" applyFill="1" applyBorder="1" applyAlignment="1">
      <alignment horizontal="center" vertical="center" wrapText="1"/>
    </xf>
    <xf numFmtId="0" fontId="40" fillId="3" borderId="103" xfId="2" applyFont="1" applyFill="1" applyBorder="1" applyAlignment="1">
      <alignment horizontal="center" vertical="center" wrapText="1"/>
    </xf>
    <xf numFmtId="0" fontId="40" fillId="3" borderId="84" xfId="2" applyFont="1" applyFill="1" applyBorder="1" applyAlignment="1">
      <alignment horizontal="center" vertical="center" wrapText="1"/>
    </xf>
    <xf numFmtId="0" fontId="40" fillId="3" borderId="38" xfId="2" applyFont="1" applyFill="1" applyBorder="1" applyAlignment="1">
      <alignment horizontal="center" vertical="center" wrapText="1"/>
    </xf>
    <xf numFmtId="49" fontId="40" fillId="4" borderId="37" xfId="2" applyNumberFormat="1" applyFont="1" applyFill="1" applyBorder="1" applyAlignment="1" applyProtection="1">
      <alignment horizontal="center" vertical="center" shrinkToFit="1"/>
      <protection locked="0"/>
    </xf>
    <xf numFmtId="49" fontId="40" fillId="4" borderId="38" xfId="2" applyNumberFormat="1" applyFont="1" applyFill="1" applyBorder="1" applyAlignment="1" applyProtection="1">
      <alignment horizontal="center" vertical="center" shrinkToFit="1"/>
      <protection locked="0"/>
    </xf>
    <xf numFmtId="49" fontId="40" fillId="4" borderId="39" xfId="2" applyNumberFormat="1" applyFont="1" applyFill="1" applyBorder="1" applyAlignment="1" applyProtection="1">
      <alignment horizontal="center" vertical="center" shrinkToFit="1"/>
      <protection locked="0"/>
    </xf>
    <xf numFmtId="0" fontId="40" fillId="3" borderId="81" xfId="2" applyFont="1" applyFill="1" applyBorder="1" applyAlignment="1">
      <alignment horizontal="center" vertical="center"/>
    </xf>
    <xf numFmtId="0" fontId="40" fillId="3" borderId="41" xfId="2" applyFont="1" applyFill="1" applyBorder="1" applyAlignment="1">
      <alignment horizontal="center" vertical="center"/>
    </xf>
    <xf numFmtId="38" fontId="40" fillId="3" borderId="13" xfId="1" applyFont="1" applyFill="1" applyBorder="1" applyAlignment="1" applyProtection="1">
      <alignment horizontal="left" vertical="center"/>
    </xf>
    <xf numFmtId="0" fontId="40" fillId="0" borderId="11" xfId="2" applyFont="1" applyBorder="1" applyAlignment="1" applyProtection="1">
      <alignment horizontal="center" vertical="center"/>
      <protection locked="0"/>
    </xf>
    <xf numFmtId="0" fontId="40" fillId="0" borderId="13" xfId="2" applyFont="1" applyBorder="1" applyAlignment="1" applyProtection="1">
      <alignment horizontal="center" vertical="center"/>
      <protection locked="0"/>
    </xf>
    <xf numFmtId="49" fontId="40" fillId="9" borderId="12" xfId="2" applyNumberFormat="1" applyFont="1" applyFill="1" applyBorder="1" applyAlignment="1">
      <alignment horizontal="center" vertical="center" shrinkToFit="1"/>
    </xf>
    <xf numFmtId="0" fontId="40" fillId="3" borderId="21" xfId="2" applyFont="1" applyFill="1" applyBorder="1" applyAlignment="1">
      <alignment horizontal="center" vertical="center"/>
    </xf>
    <xf numFmtId="0" fontId="40" fillId="3" borderId="30" xfId="2" applyFont="1" applyFill="1" applyBorder="1" applyAlignment="1">
      <alignment horizontal="center" vertical="center"/>
    </xf>
    <xf numFmtId="1" fontId="63" fillId="9" borderId="11" xfId="2" applyNumberFormat="1" applyFont="1" applyFill="1" applyBorder="1" applyAlignment="1">
      <alignment horizontal="right" vertical="center" shrinkToFit="1"/>
    </xf>
    <xf numFmtId="1" fontId="63" fillId="9" borderId="12" xfId="2" applyNumberFormat="1" applyFont="1" applyFill="1" applyBorder="1" applyAlignment="1">
      <alignment horizontal="right" vertical="center" shrinkToFit="1"/>
    </xf>
    <xf numFmtId="38" fontId="40" fillId="9" borderId="14" xfId="1" applyFont="1" applyFill="1" applyBorder="1" applyAlignment="1" applyProtection="1">
      <alignment horizontal="right" vertical="center" shrinkToFit="1"/>
    </xf>
    <xf numFmtId="0" fontId="40" fillId="3" borderId="12" xfId="2" applyFont="1" applyFill="1" applyBorder="1" applyAlignment="1">
      <alignment horizontal="center" vertical="center"/>
    </xf>
    <xf numFmtId="0" fontId="40" fillId="3" borderId="13" xfId="2" applyFont="1" applyFill="1" applyBorder="1" applyAlignment="1">
      <alignment horizontal="center" vertical="center"/>
    </xf>
    <xf numFmtId="38" fontId="63" fillId="9" borderId="11" xfId="1" applyFont="1" applyFill="1" applyBorder="1" applyAlignment="1" applyProtection="1">
      <alignment horizontal="right" vertical="center" shrinkToFit="1"/>
    </xf>
    <xf numFmtId="38" fontId="63" fillId="9" borderId="12" xfId="1" applyFont="1" applyFill="1" applyBorder="1" applyAlignment="1" applyProtection="1">
      <alignment horizontal="right" vertical="center" shrinkToFit="1"/>
    </xf>
    <xf numFmtId="38" fontId="63" fillId="9" borderId="13" xfId="1" applyFont="1" applyFill="1" applyBorder="1" applyAlignment="1" applyProtection="1">
      <alignment horizontal="right" vertical="center" shrinkToFit="1"/>
    </xf>
    <xf numFmtId="38" fontId="64" fillId="9" borderId="42" xfId="1" applyFont="1" applyFill="1" applyBorder="1" applyAlignment="1" applyProtection="1">
      <alignment horizontal="right" vertical="center" shrinkToFit="1"/>
      <protection hidden="1"/>
    </xf>
    <xf numFmtId="38" fontId="64" fillId="9" borderId="41" xfId="1" applyFont="1" applyFill="1" applyBorder="1" applyAlignment="1" applyProtection="1">
      <alignment horizontal="right" vertical="center" shrinkToFit="1"/>
      <protection hidden="1"/>
    </xf>
    <xf numFmtId="38" fontId="64" fillId="9" borderId="43" xfId="1" applyFont="1" applyFill="1" applyBorder="1" applyAlignment="1" applyProtection="1">
      <alignment horizontal="right" vertical="center" shrinkToFit="1"/>
      <protection hidden="1"/>
    </xf>
    <xf numFmtId="38" fontId="64" fillId="9" borderId="44" xfId="1" applyFont="1" applyFill="1" applyBorder="1" applyAlignment="1" applyProtection="1">
      <alignment horizontal="right" vertical="center" shrinkToFit="1"/>
      <protection hidden="1"/>
    </xf>
    <xf numFmtId="0" fontId="67" fillId="3" borderId="82" xfId="2" applyFont="1" applyFill="1" applyBorder="1" applyAlignment="1">
      <alignment horizontal="center" vertical="center" wrapText="1"/>
    </xf>
    <xf numFmtId="0" fontId="67" fillId="3" borderId="45" xfId="2" applyFont="1" applyFill="1" applyBorder="1" applyAlignment="1">
      <alignment horizontal="center" vertical="center" wrapText="1"/>
    </xf>
    <xf numFmtId="49" fontId="40" fillId="9" borderId="17" xfId="2" applyNumberFormat="1" applyFont="1" applyFill="1" applyBorder="1" applyAlignment="1">
      <alignment horizontal="center" vertical="center" shrinkToFit="1"/>
    </xf>
    <xf numFmtId="0" fontId="67" fillId="3" borderId="83" xfId="2" applyFont="1" applyFill="1" applyBorder="1" applyAlignment="1">
      <alignment horizontal="center" vertical="center" wrapText="1"/>
    </xf>
    <xf numFmtId="0" fontId="67" fillId="3" borderId="14" xfId="2" applyFont="1" applyFill="1" applyBorder="1" applyAlignment="1">
      <alignment horizontal="center" vertical="center" wrapText="1"/>
    </xf>
    <xf numFmtId="0" fontId="40" fillId="3" borderId="25" xfId="2" applyFont="1" applyFill="1" applyBorder="1" applyAlignment="1">
      <alignment horizontal="center" vertical="center" wrapText="1"/>
    </xf>
    <xf numFmtId="0" fontId="40" fillId="3" borderId="20" xfId="2" applyFont="1" applyFill="1" applyBorder="1" applyAlignment="1">
      <alignment horizontal="center" vertical="center" wrapText="1"/>
    </xf>
    <xf numFmtId="0" fontId="40" fillId="3" borderId="24" xfId="2" applyFont="1" applyFill="1" applyBorder="1" applyAlignment="1">
      <alignment horizontal="center" vertical="center" wrapText="1"/>
    </xf>
    <xf numFmtId="0" fontId="40" fillId="3" borderId="19" xfId="2" applyFont="1" applyFill="1" applyBorder="1" applyAlignment="1">
      <alignment horizontal="center" vertical="center" wrapText="1"/>
    </xf>
    <xf numFmtId="0" fontId="40" fillId="3" borderId="0" xfId="2" applyFont="1" applyFill="1" applyAlignment="1">
      <alignment horizontal="center" vertical="center" wrapText="1"/>
    </xf>
    <xf numFmtId="0" fontId="40" fillId="3" borderId="1" xfId="2" applyFont="1" applyFill="1" applyBorder="1" applyAlignment="1">
      <alignment horizontal="center" vertical="center" wrapText="1"/>
    </xf>
    <xf numFmtId="0" fontId="40" fillId="3" borderId="15" xfId="2" applyFont="1" applyFill="1" applyBorder="1" applyAlignment="1">
      <alignment horizontal="center" vertical="center" wrapText="1"/>
    </xf>
    <xf numFmtId="0" fontId="40" fillId="3" borderId="11" xfId="2" applyFont="1" applyFill="1" applyBorder="1" applyAlignment="1">
      <alignment horizontal="center" vertical="center" wrapText="1"/>
    </xf>
    <xf numFmtId="0" fontId="40" fillId="3" borderId="12" xfId="2" applyFont="1" applyFill="1" applyBorder="1" applyAlignment="1">
      <alignment horizontal="center" vertical="center" wrapText="1"/>
    </xf>
    <xf numFmtId="0" fontId="40" fillId="0" borderId="11" xfId="2" applyFont="1" applyBorder="1" applyAlignment="1" applyProtection="1">
      <alignment horizontal="right" vertical="center" wrapText="1"/>
      <protection locked="0"/>
    </xf>
    <xf numFmtId="0" fontId="40" fillId="0" borderId="12" xfId="2" applyFont="1" applyBorder="1" applyAlignment="1" applyProtection="1">
      <alignment horizontal="right" vertical="center" wrapText="1"/>
      <protection locked="0"/>
    </xf>
    <xf numFmtId="0" fontId="40" fillId="3" borderId="14" xfId="2" applyFont="1" applyFill="1" applyBorder="1" applyAlignment="1">
      <alignment horizontal="center" vertical="center" shrinkToFit="1"/>
    </xf>
    <xf numFmtId="0" fontId="40" fillId="3" borderId="13" xfId="2" applyFont="1" applyFill="1" applyBorder="1" applyAlignment="1">
      <alignment horizontal="center" vertical="center" wrapText="1"/>
    </xf>
    <xf numFmtId="0" fontId="40" fillId="0" borderId="11" xfId="2" applyFont="1" applyBorder="1" applyAlignment="1" applyProtection="1">
      <alignment horizontal="center" vertical="center" wrapText="1"/>
      <protection locked="0"/>
    </xf>
    <xf numFmtId="0" fontId="40" fillId="0" borderId="12" xfId="2" applyFont="1" applyBorder="1" applyAlignment="1" applyProtection="1">
      <alignment horizontal="center" vertical="center" wrapText="1"/>
      <protection locked="0"/>
    </xf>
    <xf numFmtId="0" fontId="40" fillId="0" borderId="13" xfId="2" applyFont="1" applyBorder="1" applyAlignment="1" applyProtection="1">
      <alignment horizontal="center" vertical="center" wrapText="1"/>
      <protection locked="0"/>
    </xf>
    <xf numFmtId="176" fontId="40" fillId="9" borderId="11" xfId="2" applyNumberFormat="1" applyFont="1" applyFill="1" applyBorder="1" applyAlignment="1">
      <alignment horizontal="right" vertical="center" shrinkToFit="1"/>
    </xf>
    <xf numFmtId="176" fontId="40" fillId="9" borderId="12" xfId="2" applyNumberFormat="1" applyFont="1" applyFill="1" applyBorder="1" applyAlignment="1">
      <alignment horizontal="right" vertical="center" shrinkToFit="1"/>
    </xf>
    <xf numFmtId="38" fontId="40" fillId="9" borderId="29" xfId="1" applyFont="1" applyFill="1" applyBorder="1" applyAlignment="1" applyProtection="1">
      <alignment horizontal="right" vertical="center" shrinkToFit="1"/>
    </xf>
    <xf numFmtId="38" fontId="40" fillId="9" borderId="21" xfId="1" applyFont="1" applyFill="1" applyBorder="1" applyAlignment="1" applyProtection="1">
      <alignment horizontal="right" vertical="center" shrinkToFit="1"/>
    </xf>
    <xf numFmtId="38" fontId="40" fillId="9" borderId="30" xfId="1" applyFont="1" applyFill="1" applyBorder="1" applyAlignment="1" applyProtection="1">
      <alignment horizontal="right" vertical="center" shrinkToFit="1"/>
    </xf>
    <xf numFmtId="38" fontId="40" fillId="9" borderId="31" xfId="1" applyFont="1" applyFill="1" applyBorder="1" applyAlignment="1" applyProtection="1">
      <alignment horizontal="right" vertical="center" shrinkToFit="1"/>
    </xf>
    <xf numFmtId="38" fontId="64" fillId="9" borderId="29" xfId="1" applyFont="1" applyFill="1" applyBorder="1" applyAlignment="1" applyProtection="1">
      <alignment horizontal="right" vertical="center" shrinkToFit="1"/>
      <protection hidden="1"/>
    </xf>
    <xf numFmtId="38" fontId="64" fillId="9" borderId="21" xfId="1" applyFont="1" applyFill="1" applyBorder="1" applyAlignment="1" applyProtection="1">
      <alignment horizontal="right" vertical="center" shrinkToFit="1"/>
      <protection hidden="1"/>
    </xf>
    <xf numFmtId="38" fontId="64" fillId="9" borderId="22" xfId="1" applyFont="1" applyFill="1" applyBorder="1" applyAlignment="1" applyProtection="1">
      <alignment horizontal="right" vertical="center" shrinkToFit="1"/>
      <protection hidden="1"/>
    </xf>
    <xf numFmtId="38" fontId="40" fillId="9" borderId="11" xfId="1" applyFont="1" applyFill="1" applyBorder="1" applyAlignment="1" applyProtection="1">
      <alignment horizontal="right" vertical="center" shrinkToFit="1"/>
    </xf>
    <xf numFmtId="38" fontId="40" fillId="9" borderId="12" xfId="1" applyFont="1" applyFill="1" applyBorder="1" applyAlignment="1" applyProtection="1">
      <alignment horizontal="right" vertical="center" shrinkToFit="1"/>
    </xf>
    <xf numFmtId="38" fontId="40" fillId="9" borderId="13" xfId="1" applyFont="1" applyFill="1" applyBorder="1" applyAlignment="1" applyProtection="1">
      <alignment horizontal="right" vertical="center" shrinkToFit="1"/>
    </xf>
    <xf numFmtId="49" fontId="40" fillId="3" borderId="29" xfId="2" applyNumberFormat="1" applyFont="1" applyFill="1" applyBorder="1" applyAlignment="1">
      <alignment horizontal="center" vertical="center" shrinkToFit="1"/>
    </xf>
    <xf numFmtId="49" fontId="40" fillId="3" borderId="21" xfId="2" applyNumberFormat="1" applyFont="1" applyFill="1" applyBorder="1" applyAlignment="1">
      <alignment horizontal="center" vertical="center" shrinkToFit="1"/>
    </xf>
    <xf numFmtId="49" fontId="40" fillId="3" borderId="30" xfId="2" applyNumberFormat="1" applyFont="1" applyFill="1" applyBorder="1" applyAlignment="1">
      <alignment horizontal="center" vertical="center" shrinkToFit="1"/>
    </xf>
    <xf numFmtId="0" fontId="40" fillId="6" borderId="78" xfId="2" applyFont="1" applyFill="1" applyBorder="1" applyAlignment="1">
      <alignment horizontal="center" vertical="center" wrapText="1"/>
    </xf>
    <xf numFmtId="0" fontId="40" fillId="6" borderId="20" xfId="2" applyFont="1" applyFill="1" applyBorder="1" applyAlignment="1">
      <alignment horizontal="center" vertical="center" wrapText="1"/>
    </xf>
    <xf numFmtId="0" fontId="40" fillId="6" borderId="24" xfId="2" applyFont="1" applyFill="1" applyBorder="1" applyAlignment="1">
      <alignment horizontal="center" vertical="center" wrapText="1"/>
    </xf>
    <xf numFmtId="0" fontId="40" fillId="6" borderId="79" xfId="2" applyFont="1" applyFill="1" applyBorder="1" applyAlignment="1">
      <alignment horizontal="center" vertical="center" wrapText="1"/>
    </xf>
    <xf numFmtId="0" fontId="40" fillId="6" borderId="0" xfId="2" applyFont="1" applyFill="1" applyAlignment="1">
      <alignment horizontal="center" vertical="center" wrapText="1"/>
    </xf>
    <xf numFmtId="0" fontId="40" fillId="6" borderId="1" xfId="2" applyFont="1" applyFill="1" applyBorder="1" applyAlignment="1">
      <alignment horizontal="center" vertical="center" wrapText="1"/>
    </xf>
    <xf numFmtId="49" fontId="40" fillId="3" borderId="19" xfId="2" applyNumberFormat="1" applyFont="1" applyFill="1" applyBorder="1" applyAlignment="1">
      <alignment horizontal="center" vertical="center" shrinkToFit="1"/>
    </xf>
    <xf numFmtId="49" fontId="40" fillId="3" borderId="0" xfId="2" applyNumberFormat="1" applyFont="1" applyFill="1" applyAlignment="1">
      <alignment horizontal="center" vertical="center" shrinkToFit="1"/>
    </xf>
    <xf numFmtId="49" fontId="40" fillId="3" borderId="34" xfId="2" applyNumberFormat="1" applyFont="1" applyFill="1" applyBorder="1" applyAlignment="1">
      <alignment horizontal="center" vertical="center" shrinkToFit="1"/>
    </xf>
    <xf numFmtId="38" fontId="40" fillId="9" borderId="37" xfId="1" applyFont="1" applyFill="1" applyBorder="1" applyAlignment="1" applyProtection="1">
      <alignment horizontal="right" vertical="center" shrinkToFit="1"/>
    </xf>
    <xf numFmtId="38" fontId="40" fillId="9" borderId="38" xfId="1" applyFont="1" applyFill="1" applyBorder="1" applyAlignment="1" applyProtection="1">
      <alignment horizontal="right" vertical="center" shrinkToFit="1"/>
    </xf>
    <xf numFmtId="38" fontId="40" fillId="9" borderId="40" xfId="1" applyFont="1" applyFill="1" applyBorder="1" applyAlignment="1" applyProtection="1">
      <alignment horizontal="right" vertical="center" shrinkToFit="1"/>
    </xf>
    <xf numFmtId="38" fontId="64" fillId="9" borderId="37" xfId="1" applyFont="1" applyFill="1" applyBorder="1" applyAlignment="1" applyProtection="1">
      <alignment horizontal="right" vertical="center" shrinkToFit="1"/>
      <protection hidden="1"/>
    </xf>
    <xf numFmtId="38" fontId="64" fillId="9" borderId="38" xfId="1" applyFont="1" applyFill="1" applyBorder="1" applyAlignment="1" applyProtection="1">
      <alignment horizontal="right" vertical="center" shrinkToFit="1"/>
      <protection hidden="1"/>
    </xf>
    <xf numFmtId="38" fontId="64" fillId="9" borderId="39" xfId="1" applyFont="1" applyFill="1" applyBorder="1" applyAlignment="1" applyProtection="1">
      <alignment horizontal="right" vertical="center" shrinkToFit="1"/>
      <protection hidden="1"/>
    </xf>
    <xf numFmtId="49" fontId="40" fillId="3" borderId="13" xfId="2" applyNumberFormat="1" applyFont="1" applyFill="1" applyBorder="1" applyAlignment="1">
      <alignment horizontal="center" vertical="center" shrinkToFit="1"/>
    </xf>
    <xf numFmtId="38" fontId="63" fillId="9" borderId="31" xfId="1" applyFont="1" applyFill="1" applyBorder="1" applyAlignment="1" applyProtection="1">
      <alignment horizontal="right" vertical="center" shrinkToFit="1"/>
    </xf>
    <xf numFmtId="38" fontId="63" fillId="9" borderId="76" xfId="1" applyFont="1" applyFill="1" applyBorder="1" applyAlignment="1" applyProtection="1">
      <alignment horizontal="right" vertical="center" shrinkToFit="1"/>
    </xf>
    <xf numFmtId="38" fontId="40" fillId="9" borderId="76" xfId="1" applyFont="1" applyFill="1" applyBorder="1" applyAlignment="1" applyProtection="1">
      <alignment horizontal="right" vertical="center" shrinkToFit="1"/>
    </xf>
    <xf numFmtId="0" fontId="40" fillId="3" borderId="78" xfId="2" applyFont="1" applyFill="1" applyBorder="1" applyAlignment="1">
      <alignment horizontal="center" vertical="center" wrapText="1"/>
    </xf>
    <xf numFmtId="0" fontId="40" fillId="3" borderId="79" xfId="2" applyFont="1" applyFill="1" applyBorder="1" applyAlignment="1">
      <alignment horizontal="center" vertical="center" wrapText="1"/>
    </xf>
    <xf numFmtId="0" fontId="40" fillId="3" borderId="0" xfId="2" applyFont="1" applyFill="1" applyBorder="1" applyAlignment="1">
      <alignment horizontal="center" vertical="center" wrapText="1"/>
    </xf>
    <xf numFmtId="0" fontId="40" fillId="5" borderId="78" xfId="2" applyFont="1" applyFill="1" applyBorder="1" applyAlignment="1">
      <alignment horizontal="center" vertical="center" wrapText="1"/>
    </xf>
    <xf numFmtId="0" fontId="40" fillId="5" borderId="20" xfId="2" applyFont="1" applyFill="1" applyBorder="1" applyAlignment="1">
      <alignment horizontal="center" vertical="center" wrapText="1"/>
    </xf>
    <xf numFmtId="0" fontId="40" fillId="5" borderId="24" xfId="2" applyFont="1" applyFill="1" applyBorder="1" applyAlignment="1">
      <alignment horizontal="center" vertical="center" wrapText="1"/>
    </xf>
    <xf numFmtId="0" fontId="40" fillId="5" borderId="79" xfId="2" applyFont="1" applyFill="1" applyBorder="1" applyAlignment="1">
      <alignment horizontal="center" vertical="center" wrapText="1"/>
    </xf>
    <xf numFmtId="0" fontId="40" fillId="5" borderId="0" xfId="2" applyFont="1" applyFill="1" applyAlignment="1">
      <alignment horizontal="center" vertical="center" wrapText="1"/>
    </xf>
    <xf numFmtId="0" fontId="40" fillId="5" borderId="1" xfId="2" applyFont="1" applyFill="1" applyBorder="1" applyAlignment="1">
      <alignment horizontal="center" vertical="center" wrapText="1"/>
    </xf>
    <xf numFmtId="0" fontId="40" fillId="5" borderId="80" xfId="2" applyFont="1" applyFill="1" applyBorder="1" applyAlignment="1">
      <alignment horizontal="center" vertical="center" wrapText="1"/>
    </xf>
    <xf numFmtId="0" fontId="40" fillId="5" borderId="34" xfId="2" applyFont="1" applyFill="1" applyBorder="1" applyAlignment="1">
      <alignment horizontal="center" vertical="center" wrapText="1"/>
    </xf>
    <xf numFmtId="0" fontId="40" fillId="5" borderId="35" xfId="2" applyFont="1" applyFill="1" applyBorder="1" applyAlignment="1">
      <alignment horizontal="center" vertical="center" wrapText="1"/>
    </xf>
    <xf numFmtId="49" fontId="40" fillId="3" borderId="25" xfId="2" applyNumberFormat="1" applyFont="1" applyFill="1" applyBorder="1" applyAlignment="1">
      <alignment horizontal="center" vertical="center" shrinkToFit="1"/>
    </xf>
    <xf numFmtId="49" fontId="40" fillId="3" borderId="20" xfId="2" applyNumberFormat="1" applyFont="1" applyFill="1" applyBorder="1" applyAlignment="1">
      <alignment horizontal="center" vertical="center" shrinkToFit="1"/>
    </xf>
    <xf numFmtId="49" fontId="40" fillId="3" borderId="24" xfId="2" applyNumberFormat="1" applyFont="1" applyFill="1" applyBorder="1" applyAlignment="1">
      <alignment horizontal="center" vertical="center" shrinkToFit="1"/>
    </xf>
    <xf numFmtId="49" fontId="40" fillId="3" borderId="16" xfId="2" applyNumberFormat="1" applyFont="1" applyFill="1" applyBorder="1" applyAlignment="1">
      <alignment horizontal="center" vertical="center" shrinkToFit="1"/>
    </xf>
    <xf numFmtId="49" fontId="40" fillId="3" borderId="17" xfId="2" applyNumberFormat="1" applyFont="1" applyFill="1" applyBorder="1" applyAlignment="1">
      <alignment horizontal="center" vertical="center" shrinkToFit="1"/>
    </xf>
    <xf numFmtId="49" fontId="40" fillId="3" borderId="18" xfId="2" applyNumberFormat="1" applyFont="1" applyFill="1" applyBorder="1" applyAlignment="1">
      <alignment horizontal="center" vertical="center" shrinkToFit="1"/>
    </xf>
    <xf numFmtId="49" fontId="40" fillId="3" borderId="26" xfId="2" applyNumberFormat="1" applyFont="1" applyFill="1" applyBorder="1" applyAlignment="1">
      <alignment horizontal="center" vertical="center" shrinkToFit="1"/>
    </xf>
    <xf numFmtId="49" fontId="40" fillId="3" borderId="27" xfId="2" applyNumberFormat="1" applyFont="1" applyFill="1" applyBorder="1" applyAlignment="1">
      <alignment horizontal="center" vertical="center" shrinkToFit="1"/>
    </xf>
    <xf numFmtId="49" fontId="40" fillId="3" borderId="28" xfId="2" applyNumberFormat="1" applyFont="1" applyFill="1" applyBorder="1" applyAlignment="1">
      <alignment horizontal="center" vertical="center" shrinkToFit="1"/>
    </xf>
    <xf numFmtId="38" fontId="64" fillId="9" borderId="31" xfId="1" applyFont="1" applyFill="1" applyBorder="1" applyAlignment="1" applyProtection="1">
      <alignment horizontal="right" vertical="center" shrinkToFit="1"/>
      <protection hidden="1"/>
    </xf>
    <xf numFmtId="38" fontId="64" fillId="9" borderId="32" xfId="1" applyFont="1" applyFill="1" applyBorder="1" applyAlignment="1" applyProtection="1">
      <alignment horizontal="right" vertical="center" shrinkToFit="1"/>
      <protection hidden="1"/>
    </xf>
    <xf numFmtId="49" fontId="40" fillId="3" borderId="36" xfId="2" applyNumberFormat="1" applyFont="1" applyFill="1" applyBorder="1" applyAlignment="1">
      <alignment horizontal="center" vertical="center" shrinkToFit="1"/>
    </xf>
    <xf numFmtId="0" fontId="40" fillId="3" borderId="2" xfId="0" applyFont="1" applyFill="1" applyBorder="1" applyAlignment="1">
      <alignment horizontal="center" vertical="center" wrapText="1"/>
    </xf>
    <xf numFmtId="0" fontId="40" fillId="3" borderId="3"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40" fillId="3" borderId="19" xfId="0" applyFont="1" applyFill="1" applyBorder="1" applyAlignment="1">
      <alignment horizontal="center" vertical="center" wrapText="1"/>
    </xf>
    <xf numFmtId="0" fontId="40" fillId="3" borderId="0" xfId="0" applyFont="1" applyFill="1" applyAlignment="1">
      <alignment horizontal="center" vertical="center" wrapText="1"/>
    </xf>
    <xf numFmtId="0" fontId="40" fillId="3" borderId="1" xfId="0" applyFont="1" applyFill="1" applyBorder="1" applyAlignment="1">
      <alignment horizontal="center" vertical="center" wrapText="1"/>
    </xf>
    <xf numFmtId="0" fontId="40" fillId="3" borderId="16" xfId="0" applyFont="1" applyFill="1" applyBorder="1" applyAlignment="1">
      <alignment horizontal="center" vertical="center" wrapText="1"/>
    </xf>
    <xf numFmtId="0" fontId="40" fillId="3" borderId="17" xfId="0" applyFont="1" applyFill="1" applyBorder="1" applyAlignment="1">
      <alignment horizontal="center" vertical="center" wrapText="1"/>
    </xf>
    <xf numFmtId="0" fontId="40" fillId="3" borderId="18" xfId="0" applyFont="1" applyFill="1" applyBorder="1" applyAlignment="1">
      <alignment horizontal="center" vertical="center" wrapText="1"/>
    </xf>
    <xf numFmtId="2" fontId="64" fillId="0" borderId="2" xfId="0" applyNumberFormat="1" applyFont="1" applyBorder="1" applyAlignment="1">
      <alignment vertical="center" shrinkToFit="1"/>
    </xf>
    <xf numFmtId="2" fontId="64" fillId="0" borderId="3" xfId="0" applyNumberFormat="1" applyFont="1" applyBorder="1" applyAlignment="1">
      <alignment vertical="center" shrinkToFit="1"/>
    </xf>
    <xf numFmtId="2" fontId="64" fillId="0" borderId="19" xfId="0" applyNumberFormat="1" applyFont="1" applyBorder="1" applyAlignment="1">
      <alignment vertical="center" shrinkToFit="1"/>
    </xf>
    <xf numFmtId="2" fontId="64" fillId="0" borderId="0" xfId="0" applyNumberFormat="1" applyFont="1" applyAlignment="1">
      <alignment vertical="center" shrinkToFit="1"/>
    </xf>
    <xf numFmtId="2" fontId="64" fillId="0" borderId="16" xfId="0" applyNumberFormat="1" applyFont="1" applyBorder="1" applyAlignment="1">
      <alignment vertical="center" shrinkToFit="1"/>
    </xf>
    <xf numFmtId="2" fontId="64" fillId="0" borderId="17" xfId="0" applyNumberFormat="1" applyFont="1" applyBorder="1" applyAlignment="1">
      <alignment vertical="center" shrinkToFit="1"/>
    </xf>
    <xf numFmtId="0" fontId="40" fillId="0" borderId="3" xfId="0" applyFont="1" applyBorder="1" applyAlignment="1">
      <alignment horizontal="center"/>
    </xf>
    <xf numFmtId="0" fontId="40" fillId="0" borderId="4" xfId="0" applyFont="1" applyBorder="1" applyAlignment="1">
      <alignment horizontal="center"/>
    </xf>
    <xf numFmtId="0" fontId="40" fillId="0" borderId="0" xfId="0" applyFont="1" applyAlignment="1">
      <alignment horizontal="center"/>
    </xf>
    <xf numFmtId="0" fontId="40" fillId="0" borderId="1"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40" fillId="3" borderId="2" xfId="2" applyFont="1" applyFill="1" applyBorder="1" applyAlignment="1">
      <alignment horizontal="center" vertical="center"/>
    </xf>
    <xf numFmtId="0" fontId="40" fillId="3" borderId="3" xfId="2" applyFont="1" applyFill="1" applyBorder="1" applyAlignment="1">
      <alignment horizontal="center" vertical="center"/>
    </xf>
    <xf numFmtId="0" fontId="40" fillId="3" borderId="0" xfId="2" applyFont="1" applyFill="1" applyAlignment="1">
      <alignment horizontal="center" vertical="center"/>
    </xf>
    <xf numFmtId="0" fontId="40" fillId="3" borderId="16" xfId="2" applyFont="1" applyFill="1" applyBorder="1" applyAlignment="1">
      <alignment horizontal="center" vertical="center"/>
    </xf>
    <xf numFmtId="0" fontId="40" fillId="3" borderId="17" xfId="2" applyFont="1" applyFill="1" applyBorder="1" applyAlignment="1">
      <alignment horizontal="center" vertical="center"/>
    </xf>
    <xf numFmtId="0" fontId="63" fillId="6" borderId="11" xfId="0" applyFont="1" applyFill="1" applyBorder="1" applyAlignment="1">
      <alignment horizontal="center" vertical="center"/>
    </xf>
    <xf numFmtId="0" fontId="63" fillId="6" borderId="12" xfId="0" applyFont="1" applyFill="1" applyBorder="1" applyAlignment="1">
      <alignment horizontal="center" vertical="center"/>
    </xf>
    <xf numFmtId="0" fontId="63" fillId="6" borderId="13" xfId="0" applyFont="1" applyFill="1" applyBorder="1" applyAlignment="1">
      <alignment horizontal="center" vertical="center"/>
    </xf>
    <xf numFmtId="2" fontId="40" fillId="0" borderId="16" xfId="0" applyNumberFormat="1" applyFont="1" applyBorder="1" applyAlignment="1" applyProtection="1">
      <alignment vertical="center" shrinkToFit="1"/>
      <protection locked="0"/>
    </xf>
    <xf numFmtId="2" fontId="40" fillId="0" borderId="17" xfId="0" applyNumberFormat="1" applyFont="1" applyBorder="1" applyAlignment="1" applyProtection="1">
      <alignment vertical="center" shrinkToFit="1"/>
      <protection locked="0"/>
    </xf>
    <xf numFmtId="0" fontId="63" fillId="0" borderId="17" xfId="0" applyFont="1" applyBorder="1" applyAlignment="1">
      <alignment horizontal="center" vertical="center"/>
    </xf>
    <xf numFmtId="0" fontId="63" fillId="0" borderId="18" xfId="0" applyFont="1" applyBorder="1" applyAlignment="1">
      <alignment horizontal="center" vertical="center"/>
    </xf>
    <xf numFmtId="0" fontId="40" fillId="3" borderId="78" xfId="2" applyFont="1" applyFill="1" applyBorder="1" applyAlignment="1">
      <alignment horizontal="center" vertical="center"/>
    </xf>
    <xf numFmtId="0" fontId="40" fillId="3" borderId="20" xfId="2" applyFont="1" applyFill="1" applyBorder="1" applyAlignment="1">
      <alignment horizontal="center" vertical="center"/>
    </xf>
    <xf numFmtId="0" fontId="40" fillId="3" borderId="79" xfId="2" applyFont="1" applyFill="1" applyBorder="1" applyAlignment="1">
      <alignment horizontal="center" vertical="center"/>
    </xf>
    <xf numFmtId="0" fontId="40" fillId="3" borderId="22" xfId="2" applyFont="1" applyFill="1" applyBorder="1" applyAlignment="1">
      <alignment horizontal="center" vertical="center"/>
    </xf>
    <xf numFmtId="0" fontId="40" fillId="3" borderId="15" xfId="2" applyFont="1" applyFill="1" applyBorder="1" applyAlignment="1">
      <alignment horizontal="center" vertical="center"/>
    </xf>
    <xf numFmtId="0" fontId="40" fillId="3" borderId="23" xfId="2" applyFont="1" applyFill="1" applyBorder="1" applyAlignment="1">
      <alignment horizontal="center" vertical="center"/>
    </xf>
    <xf numFmtId="0" fontId="38" fillId="5" borderId="11" xfId="0" applyFont="1" applyFill="1" applyBorder="1" applyAlignment="1">
      <alignment horizontal="center" vertical="center"/>
    </xf>
    <xf numFmtId="0" fontId="38" fillId="5" borderId="12" xfId="0" applyFont="1" applyFill="1" applyBorder="1" applyAlignment="1">
      <alignment horizontal="center" vertical="center"/>
    </xf>
    <xf numFmtId="0" fontId="38" fillId="5" borderId="13" xfId="0" applyFont="1" applyFill="1" applyBorder="1" applyAlignment="1">
      <alignment horizontal="center" vertical="center"/>
    </xf>
    <xf numFmtId="0" fontId="40" fillId="0" borderId="12" xfId="0" applyFont="1" applyBorder="1" applyAlignment="1">
      <alignment vertical="center" shrinkToFit="1"/>
    </xf>
    <xf numFmtId="0" fontId="63" fillId="5" borderId="2" xfId="0" applyFont="1" applyFill="1" applyBorder="1" applyAlignment="1">
      <alignment horizontal="center" vertical="center"/>
    </xf>
    <xf numFmtId="0" fontId="63" fillId="5" borderId="3" xfId="0" applyFont="1" applyFill="1" applyBorder="1" applyAlignment="1">
      <alignment horizontal="center" vertical="center"/>
    </xf>
    <xf numFmtId="0" fontId="63" fillId="5" borderId="4" xfId="0" applyFont="1" applyFill="1" applyBorder="1" applyAlignment="1">
      <alignment horizontal="center" vertical="center"/>
    </xf>
    <xf numFmtId="0" fontId="63" fillId="5" borderId="16" xfId="0" applyFont="1" applyFill="1" applyBorder="1" applyAlignment="1">
      <alignment horizontal="center" vertical="center"/>
    </xf>
    <xf numFmtId="0" fontId="63" fillId="5" borderId="17" xfId="0" applyFont="1" applyFill="1" applyBorder="1" applyAlignment="1">
      <alignment horizontal="center" vertical="center"/>
    </xf>
    <xf numFmtId="0" fontId="63" fillId="5" borderId="18" xfId="0" applyFont="1" applyFill="1" applyBorder="1" applyAlignment="1">
      <alignment horizontal="center" vertical="center"/>
    </xf>
    <xf numFmtId="2" fontId="40" fillId="0" borderId="2" xfId="0" applyNumberFormat="1" applyFont="1" applyBorder="1" applyAlignment="1">
      <alignment vertical="center" shrinkToFit="1"/>
    </xf>
    <xf numFmtId="2" fontId="40" fillId="0" borderId="3" xfId="0" applyNumberFormat="1" applyFont="1" applyBorder="1" applyAlignment="1">
      <alignment vertical="center" shrinkToFit="1"/>
    </xf>
    <xf numFmtId="2" fontId="40" fillId="0" borderId="16" xfId="0" applyNumberFormat="1" applyFont="1" applyBorder="1" applyAlignment="1">
      <alignment vertical="center" shrinkToFit="1"/>
    </xf>
    <xf numFmtId="2" fontId="40" fillId="0" borderId="17" xfId="0" applyNumberFormat="1" applyFont="1" applyBorder="1" applyAlignment="1">
      <alignment vertical="center" shrinkToFit="1"/>
    </xf>
    <xf numFmtId="0" fontId="63" fillId="0" borderId="3" xfId="0" applyFont="1" applyBorder="1" applyAlignment="1">
      <alignment horizontal="center" vertical="center"/>
    </xf>
    <xf numFmtId="0" fontId="63" fillId="0" borderId="4" xfId="0" applyFont="1" applyBorder="1" applyAlignment="1">
      <alignment horizontal="center" vertical="center"/>
    </xf>
    <xf numFmtId="176" fontId="64" fillId="0" borderId="11" xfId="0" applyNumberFormat="1" applyFont="1" applyBorder="1" applyAlignment="1" applyProtection="1">
      <alignment vertical="center" shrinkToFit="1"/>
      <protection hidden="1"/>
    </xf>
    <xf numFmtId="176" fontId="64" fillId="0" borderId="12" xfId="0" applyNumberFormat="1" applyFont="1" applyBorder="1" applyAlignment="1" applyProtection="1">
      <alignment vertical="center" shrinkToFit="1"/>
      <protection hidden="1"/>
    </xf>
    <xf numFmtId="0" fontId="40" fillId="3" borderId="2" xfId="2" applyFont="1" applyFill="1" applyBorder="1" applyAlignment="1">
      <alignment horizontal="center" vertical="center" wrapText="1"/>
    </xf>
    <xf numFmtId="0" fontId="40" fillId="3" borderId="4" xfId="2" applyFont="1" applyFill="1" applyBorder="1" applyAlignment="1">
      <alignment horizontal="center" vertical="center"/>
    </xf>
    <xf numFmtId="0" fontId="40" fillId="3" borderId="18" xfId="2" applyFont="1" applyFill="1" applyBorder="1" applyAlignment="1">
      <alignment horizontal="center" vertical="center"/>
    </xf>
    <xf numFmtId="0" fontId="40" fillId="4" borderId="2" xfId="6" applyFont="1" applyFill="1" applyBorder="1" applyAlignment="1">
      <alignment horizontal="center" vertical="center" shrinkToFit="1"/>
    </xf>
    <xf numFmtId="0" fontId="40" fillId="4" borderId="3" xfId="6" applyFont="1" applyFill="1" applyBorder="1" applyAlignment="1">
      <alignment horizontal="center" vertical="center" shrinkToFit="1"/>
    </xf>
    <xf numFmtId="0" fontId="40" fillId="4" borderId="4" xfId="6" applyFont="1" applyFill="1" applyBorder="1" applyAlignment="1">
      <alignment horizontal="center" vertical="center" shrinkToFit="1"/>
    </xf>
    <xf numFmtId="0" fontId="40" fillId="4" borderId="19" xfId="6" applyFont="1" applyFill="1" applyBorder="1" applyAlignment="1">
      <alignment horizontal="center" vertical="center" shrinkToFit="1"/>
    </xf>
    <xf numFmtId="0" fontId="40" fillId="4" borderId="0" xfId="6" applyFont="1" applyFill="1" applyAlignment="1">
      <alignment horizontal="center" vertical="center" shrinkToFit="1"/>
    </xf>
    <xf numFmtId="0" fontId="40" fillId="4" borderId="1" xfId="6" applyFont="1" applyFill="1" applyBorder="1" applyAlignment="1">
      <alignment horizontal="center" vertical="center" shrinkToFit="1"/>
    </xf>
    <xf numFmtId="0" fontId="40" fillId="4" borderId="16" xfId="6" applyFont="1" applyFill="1" applyBorder="1" applyAlignment="1">
      <alignment horizontal="center" vertical="center" shrinkToFit="1"/>
    </xf>
    <xf numFmtId="0" fontId="40" fillId="4" borderId="17" xfId="6" applyFont="1" applyFill="1" applyBorder="1" applyAlignment="1">
      <alignment horizontal="center" vertical="center" shrinkToFit="1"/>
    </xf>
    <xf numFmtId="0" fontId="40" fillId="4" borderId="18" xfId="6" applyFont="1" applyFill="1" applyBorder="1" applyAlignment="1">
      <alignment horizontal="center" vertical="center" shrinkToFit="1"/>
    </xf>
    <xf numFmtId="0" fontId="40" fillId="3" borderId="14" xfId="2" applyFont="1" applyFill="1" applyBorder="1" applyAlignment="1">
      <alignment horizontal="center" vertical="center"/>
    </xf>
    <xf numFmtId="0" fontId="64" fillId="0" borderId="2" xfId="2" applyFont="1" applyBorder="1" applyAlignment="1">
      <alignment horizontal="left" vertical="center" indent="1" shrinkToFit="1"/>
    </xf>
    <xf numFmtId="0" fontId="64" fillId="0" borderId="3" xfId="2" applyFont="1" applyBorder="1" applyAlignment="1">
      <alignment horizontal="left" vertical="center" indent="1" shrinkToFit="1"/>
    </xf>
    <xf numFmtId="0" fontId="64" fillId="0" borderId="4" xfId="2" applyFont="1" applyBorder="1" applyAlignment="1">
      <alignment horizontal="left" vertical="center" indent="1" shrinkToFit="1"/>
    </xf>
    <xf numFmtId="0" fontId="64" fillId="0" borderId="16" xfId="2" applyFont="1" applyBorder="1" applyAlignment="1">
      <alignment horizontal="left" vertical="center" indent="1" shrinkToFit="1"/>
    </xf>
    <xf numFmtId="0" fontId="64" fillId="0" borderId="17" xfId="2" applyFont="1" applyBorder="1" applyAlignment="1">
      <alignment horizontal="left" vertical="center" indent="1" shrinkToFit="1"/>
    </xf>
    <xf numFmtId="0" fontId="64" fillId="0" borderId="18" xfId="2" applyFont="1" applyBorder="1" applyAlignment="1">
      <alignment horizontal="left" vertical="center" indent="1" shrinkToFit="1"/>
    </xf>
    <xf numFmtId="0" fontId="40" fillId="3" borderId="11" xfId="2" applyFont="1" applyFill="1" applyBorder="1" applyAlignment="1">
      <alignment horizontal="center" vertical="center" shrinkToFit="1"/>
    </xf>
    <xf numFmtId="0" fontId="40" fillId="3" borderId="12" xfId="2" applyFont="1" applyFill="1" applyBorder="1" applyAlignment="1">
      <alignment horizontal="center" vertical="center" shrinkToFit="1"/>
    </xf>
    <xf numFmtId="0" fontId="40" fillId="3" borderId="13" xfId="2" applyFont="1" applyFill="1" applyBorder="1" applyAlignment="1">
      <alignment horizontal="center" vertical="center" shrinkToFit="1"/>
    </xf>
    <xf numFmtId="0" fontId="40" fillId="3" borderId="11" xfId="2" applyFont="1" applyFill="1" applyBorder="1" applyAlignment="1">
      <alignment horizontal="center" vertical="center"/>
    </xf>
    <xf numFmtId="2" fontId="64" fillId="0" borderId="11" xfId="2" applyNumberFormat="1" applyFont="1" applyBorder="1" applyAlignment="1" applyProtection="1">
      <alignment vertical="center" shrinkToFit="1"/>
      <protection hidden="1"/>
    </xf>
    <xf numFmtId="2" fontId="64" fillId="0" borderId="12" xfId="2" applyNumberFormat="1" applyFont="1" applyBorder="1" applyAlignment="1" applyProtection="1">
      <alignment vertical="center" shrinkToFit="1"/>
      <protection hidden="1"/>
    </xf>
    <xf numFmtId="2" fontId="64" fillId="0" borderId="13" xfId="2" applyNumberFormat="1" applyFont="1" applyBorder="1" applyAlignment="1" applyProtection="1">
      <alignment vertical="center" shrinkToFit="1"/>
      <protection hidden="1"/>
    </xf>
    <xf numFmtId="2" fontId="84" fillId="0" borderId="11" xfId="2" applyNumberFormat="1" applyFont="1" applyBorder="1" applyAlignment="1" applyProtection="1">
      <alignment vertical="center" shrinkToFit="1"/>
      <protection hidden="1"/>
    </xf>
    <xf numFmtId="2" fontId="84" fillId="0" borderId="12" xfId="2" applyNumberFormat="1" applyFont="1" applyBorder="1" applyAlignment="1" applyProtection="1">
      <alignment vertical="center" shrinkToFit="1"/>
      <protection hidden="1"/>
    </xf>
    <xf numFmtId="2" fontId="84" fillId="0" borderId="13" xfId="2" applyNumberFormat="1" applyFont="1" applyBorder="1" applyAlignment="1" applyProtection="1">
      <alignment vertical="center" shrinkToFit="1"/>
      <protection hidden="1"/>
    </xf>
    <xf numFmtId="0" fontId="40" fillId="0" borderId="6" xfId="2" applyFont="1" applyBorder="1" applyAlignment="1" applyProtection="1">
      <alignment vertical="center" shrinkToFit="1"/>
      <protection locked="0"/>
    </xf>
    <xf numFmtId="0" fontId="40" fillId="0" borderId="3" xfId="2" applyFont="1" applyBorder="1" applyAlignment="1" applyProtection="1">
      <alignment vertical="center" shrinkToFit="1"/>
      <protection locked="0"/>
    </xf>
    <xf numFmtId="0" fontId="40" fillId="3" borderId="8" xfId="2" applyFont="1" applyFill="1" applyBorder="1" applyAlignment="1">
      <alignment horizontal="center" vertical="center"/>
    </xf>
    <xf numFmtId="0" fontId="40" fillId="3" borderId="9" xfId="2" applyFont="1" applyFill="1" applyBorder="1" applyAlignment="1">
      <alignment horizontal="center" vertical="center"/>
    </xf>
    <xf numFmtId="40" fontId="83" fillId="0" borderId="2" xfId="1" applyNumberFormat="1" applyFont="1" applyBorder="1" applyAlignment="1" applyProtection="1">
      <alignment horizontal="right" vertical="center" shrinkToFit="1"/>
    </xf>
    <xf numFmtId="40" fontId="83" fillId="0" borderId="3" xfId="1" applyNumberFormat="1" applyFont="1" applyBorder="1" applyAlignment="1" applyProtection="1">
      <alignment horizontal="right" vertical="center" shrinkToFit="1"/>
    </xf>
    <xf numFmtId="0" fontId="40" fillId="6" borderId="11" xfId="2" applyFont="1" applyFill="1" applyBorder="1" applyAlignment="1">
      <alignment horizontal="center" vertical="center" shrinkToFit="1"/>
    </xf>
    <xf numFmtId="0" fontId="40" fillId="6" borderId="12" xfId="2" applyFont="1" applyFill="1" applyBorder="1" applyAlignment="1">
      <alignment horizontal="center" vertical="center" shrinkToFit="1"/>
    </xf>
    <xf numFmtId="0" fontId="40" fillId="6" borderId="13" xfId="2" applyFont="1" applyFill="1" applyBorder="1" applyAlignment="1">
      <alignment horizontal="center" vertical="center" shrinkToFit="1"/>
    </xf>
    <xf numFmtId="2" fontId="83" fillId="0" borderId="2" xfId="1" applyNumberFormat="1" applyFont="1" applyBorder="1" applyAlignment="1" applyProtection="1">
      <alignment horizontal="right" vertical="center" shrinkToFit="1"/>
    </xf>
    <xf numFmtId="2" fontId="83" fillId="0" borderId="3" xfId="1" applyNumberFormat="1" applyFont="1" applyBorder="1" applyAlignment="1" applyProtection="1">
      <alignment horizontal="right" vertical="center" shrinkToFit="1"/>
    </xf>
    <xf numFmtId="0" fontId="142" fillId="2" borderId="0" xfId="2" applyFont="1" applyFill="1" applyAlignment="1">
      <alignment vertical="top" wrapText="1"/>
    </xf>
    <xf numFmtId="0" fontId="62" fillId="2" borderId="17" xfId="2" applyFont="1" applyFill="1" applyBorder="1" applyAlignment="1">
      <alignment horizontal="left" vertical="center"/>
    </xf>
    <xf numFmtId="0" fontId="62" fillId="2" borderId="0" xfId="2" applyFont="1" applyFill="1" applyAlignment="1">
      <alignment horizontal="left" vertical="center"/>
    </xf>
    <xf numFmtId="0" fontId="64" fillId="0" borderId="11" xfId="2" applyFont="1" applyBorder="1" applyAlignment="1">
      <alignment horizontal="left" vertical="center" wrapText="1" indent="1"/>
    </xf>
    <xf numFmtId="0" fontId="64" fillId="0" borderId="12" xfId="2" applyFont="1" applyBorder="1" applyAlignment="1">
      <alignment horizontal="left" vertical="center" wrapText="1" indent="1"/>
    </xf>
    <xf numFmtId="0" fontId="64" fillId="0" borderId="13" xfId="2" applyFont="1" applyBorder="1" applyAlignment="1">
      <alignment horizontal="left" vertical="center" wrapText="1" indent="1"/>
    </xf>
    <xf numFmtId="0" fontId="64" fillId="0" borderId="11" xfId="2" applyFont="1" applyBorder="1" applyAlignment="1">
      <alignment horizontal="center" vertical="center" shrinkToFit="1"/>
    </xf>
    <xf numFmtId="0" fontId="64" fillId="0" borderId="12" xfId="2" applyFont="1" applyBorder="1" applyAlignment="1">
      <alignment horizontal="center" vertical="center" shrinkToFit="1"/>
    </xf>
    <xf numFmtId="0" fontId="17" fillId="3" borderId="2" xfId="2" applyFont="1" applyFill="1" applyBorder="1" applyAlignment="1">
      <alignment horizontal="center" vertical="center"/>
    </xf>
    <xf numFmtId="0" fontId="17" fillId="3" borderId="3" xfId="2" applyFont="1" applyFill="1" applyBorder="1" applyAlignment="1">
      <alignment horizontal="center" vertical="center"/>
    </xf>
    <xf numFmtId="0" fontId="17" fillId="3" borderId="4" xfId="2" applyFont="1" applyFill="1" applyBorder="1" applyAlignment="1">
      <alignment horizontal="center" vertical="center"/>
    </xf>
    <xf numFmtId="0" fontId="17" fillId="3" borderId="16" xfId="2" applyFont="1" applyFill="1" applyBorder="1" applyAlignment="1">
      <alignment horizontal="center" vertical="center"/>
    </xf>
    <xf numFmtId="0" fontId="17" fillId="3" borderId="17" xfId="2" applyFont="1" applyFill="1" applyBorder="1" applyAlignment="1">
      <alignment horizontal="center" vertical="center"/>
    </xf>
    <xf numFmtId="0" fontId="17" fillId="3" borderId="18" xfId="2" applyFont="1" applyFill="1" applyBorder="1" applyAlignment="1">
      <alignment horizontal="center" vertical="center"/>
    </xf>
    <xf numFmtId="0" fontId="64" fillId="0" borderId="2" xfId="2" applyFont="1" applyBorder="1" applyAlignment="1">
      <alignment horizontal="left" vertical="center" shrinkToFit="1"/>
    </xf>
    <xf numFmtId="0" fontId="64" fillId="0" borderId="3" xfId="2" applyFont="1" applyBorder="1" applyAlignment="1">
      <alignment horizontal="left" vertical="center" shrinkToFit="1"/>
    </xf>
    <xf numFmtId="0" fontId="64" fillId="0" borderId="4" xfId="2" applyFont="1" applyBorder="1" applyAlignment="1">
      <alignment horizontal="left" vertical="center" shrinkToFit="1"/>
    </xf>
    <xf numFmtId="0" fontId="64" fillId="0" borderId="16" xfId="2" applyFont="1" applyBorder="1" applyAlignment="1">
      <alignment horizontal="left" vertical="center" shrinkToFit="1"/>
    </xf>
    <xf numFmtId="0" fontId="64" fillId="0" borderId="17" xfId="2" applyFont="1" applyBorder="1" applyAlignment="1">
      <alignment horizontal="left" vertical="center" shrinkToFit="1"/>
    </xf>
    <xf numFmtId="0" fontId="64" fillId="0" borderId="18" xfId="2" applyFont="1" applyBorder="1" applyAlignment="1">
      <alignment horizontal="left" vertical="center" shrinkToFit="1"/>
    </xf>
    <xf numFmtId="0" fontId="40" fillId="0" borderId="12" xfId="2" applyFont="1" applyBorder="1" applyAlignment="1" applyProtection="1">
      <alignment horizontal="center" vertical="center" shrinkToFit="1"/>
      <protection locked="0"/>
    </xf>
    <xf numFmtId="0" fontId="40" fillId="0" borderId="13" xfId="2" applyFont="1" applyBorder="1" applyAlignment="1" applyProtection="1">
      <alignment horizontal="center" vertical="center" shrinkToFit="1"/>
      <protection locked="0"/>
    </xf>
    <xf numFmtId="0" fontId="40" fillId="0" borderId="11" xfId="2" applyFont="1" applyBorder="1" applyAlignment="1">
      <alignment horizontal="center" vertical="center" shrinkToFit="1"/>
    </xf>
    <xf numFmtId="0" fontId="40" fillId="0" borderId="12" xfId="2" applyFont="1" applyBorder="1" applyAlignment="1">
      <alignment horizontal="center" vertical="center" shrinkToFit="1"/>
    </xf>
    <xf numFmtId="0" fontId="40" fillId="0" borderId="13" xfId="2" applyFont="1" applyBorder="1" applyAlignment="1">
      <alignment horizontal="center" vertical="center" shrinkToFit="1"/>
    </xf>
    <xf numFmtId="0" fontId="40" fillId="0" borderId="11" xfId="2" applyFont="1" applyBorder="1" applyAlignment="1">
      <alignment vertical="center" shrinkToFit="1"/>
    </xf>
    <xf numFmtId="0" fontId="40" fillId="0" borderId="12" xfId="2" applyFont="1" applyBorder="1" applyAlignment="1">
      <alignment vertical="center" shrinkToFit="1"/>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19" xfId="0" applyFont="1" applyFill="1" applyBorder="1" applyAlignment="1">
      <alignment horizontal="center" vertical="center"/>
    </xf>
    <xf numFmtId="0" fontId="40" fillId="3" borderId="0" xfId="0" applyFont="1" applyFill="1" applyAlignment="1">
      <alignment horizontal="center" vertical="center"/>
    </xf>
    <xf numFmtId="0" fontId="40" fillId="3" borderId="1" xfId="0" applyFont="1" applyFill="1" applyBorder="1" applyAlignment="1">
      <alignment horizontal="center" vertical="center"/>
    </xf>
    <xf numFmtId="0" fontId="40" fillId="3" borderId="16" xfId="0" applyFont="1" applyFill="1" applyBorder="1" applyAlignment="1">
      <alignment horizontal="center" vertical="center"/>
    </xf>
    <xf numFmtId="0" fontId="40" fillId="3" borderId="17" xfId="0" applyFont="1" applyFill="1" applyBorder="1" applyAlignment="1">
      <alignment horizontal="center" vertical="center"/>
    </xf>
    <xf numFmtId="0" fontId="40" fillId="3" borderId="18" xfId="0" applyFont="1" applyFill="1" applyBorder="1" applyAlignment="1">
      <alignment horizontal="center" vertical="center"/>
    </xf>
    <xf numFmtId="0" fontId="40" fillId="0" borderId="12" xfId="2" applyFont="1" applyBorder="1" applyAlignment="1" applyProtection="1">
      <alignment vertical="center"/>
      <protection locked="0"/>
    </xf>
    <xf numFmtId="0" fontId="40" fillId="0" borderId="13" xfId="2" applyFont="1" applyBorder="1" applyAlignment="1" applyProtection="1">
      <alignment vertical="center"/>
      <protection locked="0"/>
    </xf>
    <xf numFmtId="0" fontId="17" fillId="3" borderId="11" xfId="2" applyFont="1" applyFill="1" applyBorder="1" applyAlignment="1">
      <alignment horizontal="center" vertical="center" wrapText="1"/>
    </xf>
    <xf numFmtId="0" fontId="17" fillId="3" borderId="12" xfId="2" applyFont="1" applyFill="1" applyBorder="1" applyAlignment="1">
      <alignment horizontal="center" vertical="center"/>
    </xf>
    <xf numFmtId="0" fontId="17" fillId="3" borderId="13" xfId="2" applyFont="1" applyFill="1" applyBorder="1" applyAlignment="1">
      <alignment horizontal="center" vertical="center"/>
    </xf>
    <xf numFmtId="0" fontId="40" fillId="0" borderId="17" xfId="2" applyFont="1" applyBorder="1" applyAlignment="1" applyProtection="1">
      <alignment vertical="center" shrinkToFit="1"/>
      <protection locked="0"/>
    </xf>
    <xf numFmtId="0" fontId="40" fillId="0" borderId="9" xfId="2" applyFont="1" applyBorder="1" applyAlignment="1" applyProtection="1">
      <alignment vertical="center" shrinkToFit="1"/>
      <protection locked="0"/>
    </xf>
    <xf numFmtId="0" fontId="40" fillId="0" borderId="11" xfId="2" applyFont="1" applyBorder="1" applyAlignment="1" applyProtection="1">
      <alignment horizontal="center" vertical="center" shrinkToFit="1"/>
      <protection locked="0"/>
    </xf>
    <xf numFmtId="0" fontId="40" fillId="5" borderId="11" xfId="2" applyFont="1" applyFill="1" applyBorder="1" applyAlignment="1">
      <alignment horizontal="center" vertical="center" shrinkToFit="1"/>
    </xf>
    <xf numFmtId="0" fontId="40" fillId="5" borderId="12" xfId="2" applyFont="1" applyFill="1" applyBorder="1" applyAlignment="1">
      <alignment horizontal="center" vertical="center" shrinkToFit="1"/>
    </xf>
    <xf numFmtId="0" fontId="40" fillId="5" borderId="13" xfId="2" applyFont="1" applyFill="1" applyBorder="1" applyAlignment="1">
      <alignment horizontal="center" vertical="center" shrinkToFit="1"/>
    </xf>
    <xf numFmtId="0" fontId="66" fillId="3" borderId="2" xfId="0" applyFont="1" applyFill="1" applyBorder="1" applyAlignment="1">
      <alignment horizontal="center" vertical="center" wrapText="1"/>
    </xf>
    <xf numFmtId="0" fontId="66" fillId="3" borderId="3" xfId="0" applyFont="1" applyFill="1" applyBorder="1" applyAlignment="1">
      <alignment horizontal="center" vertical="center"/>
    </xf>
    <xf numFmtId="0" fontId="66" fillId="3" borderId="4" xfId="0" applyFont="1" applyFill="1" applyBorder="1" applyAlignment="1">
      <alignment horizontal="center" vertical="center"/>
    </xf>
    <xf numFmtId="0" fontId="66" fillId="3" borderId="19" xfId="0" applyFont="1" applyFill="1" applyBorder="1" applyAlignment="1">
      <alignment horizontal="center" vertical="center"/>
    </xf>
    <xf numFmtId="0" fontId="66" fillId="3" borderId="0" xfId="0" applyFont="1" applyFill="1" applyAlignment="1">
      <alignment horizontal="center" vertical="center"/>
    </xf>
    <xf numFmtId="0" fontId="66" fillId="3" borderId="1" xfId="0" applyFont="1" applyFill="1" applyBorder="1" applyAlignment="1">
      <alignment horizontal="center" vertical="center"/>
    </xf>
    <xf numFmtId="0" fontId="66" fillId="3" borderId="16" xfId="0" applyFont="1" applyFill="1" applyBorder="1" applyAlignment="1">
      <alignment horizontal="center" vertical="center"/>
    </xf>
    <xf numFmtId="0" fontId="66" fillId="3" borderId="17" xfId="0" applyFont="1" applyFill="1" applyBorder="1" applyAlignment="1">
      <alignment horizontal="center" vertical="center"/>
    </xf>
    <xf numFmtId="0" fontId="66" fillId="3" borderId="18" xfId="0" applyFont="1" applyFill="1" applyBorder="1" applyAlignment="1">
      <alignment horizontal="center" vertical="center"/>
    </xf>
    <xf numFmtId="2" fontId="65" fillId="0" borderId="2" xfId="0" applyNumberFormat="1" applyFont="1" applyBorder="1" applyAlignment="1">
      <alignment horizontal="right" vertical="center" shrinkToFit="1"/>
    </xf>
    <xf numFmtId="2" fontId="65" fillId="0" borderId="3" xfId="0" applyNumberFormat="1" applyFont="1" applyBorder="1" applyAlignment="1">
      <alignment horizontal="right" vertical="center" shrinkToFit="1"/>
    </xf>
    <xf numFmtId="2" fontId="65" fillId="0" borderId="19" xfId="0" applyNumberFormat="1" applyFont="1" applyBorder="1" applyAlignment="1">
      <alignment horizontal="right" vertical="center" shrinkToFit="1"/>
    </xf>
    <xf numFmtId="2" fontId="65" fillId="0" borderId="0" xfId="0" applyNumberFormat="1" applyFont="1" applyAlignment="1">
      <alignment horizontal="right" vertical="center" shrinkToFit="1"/>
    </xf>
    <xf numFmtId="2" fontId="65" fillId="0" borderId="16" xfId="0" applyNumberFormat="1" applyFont="1" applyBorder="1" applyAlignment="1">
      <alignment horizontal="right" vertical="center" shrinkToFit="1"/>
    </xf>
    <xf numFmtId="2" fontId="65" fillId="0" borderId="17" xfId="0" applyNumberFormat="1" applyFont="1" applyBorder="1" applyAlignment="1">
      <alignment horizontal="right" vertical="center" shrinkToFit="1"/>
    </xf>
    <xf numFmtId="0" fontId="40" fillId="0" borderId="4" xfId="2" applyFont="1" applyBorder="1" applyAlignment="1">
      <alignment horizontal="center"/>
    </xf>
    <xf numFmtId="0" fontId="40" fillId="0" borderId="1" xfId="2" applyFont="1" applyBorder="1" applyAlignment="1">
      <alignment horizontal="center"/>
    </xf>
    <xf numFmtId="0" fontId="40" fillId="0" borderId="18" xfId="2" applyFont="1" applyBorder="1" applyAlignment="1">
      <alignment horizontal="center"/>
    </xf>
    <xf numFmtId="40" fontId="17" fillId="0" borderId="11" xfId="1" applyNumberFormat="1" applyFont="1" applyBorder="1" applyAlignment="1" applyProtection="1">
      <alignment horizontal="right" vertical="center" shrinkToFit="1"/>
      <protection locked="0"/>
    </xf>
    <xf numFmtId="40" fontId="17" fillId="0" borderId="12" xfId="1" applyNumberFormat="1" applyFont="1" applyBorder="1" applyAlignment="1" applyProtection="1">
      <alignment horizontal="right" vertical="center" shrinkToFit="1"/>
      <protection locked="0"/>
    </xf>
    <xf numFmtId="40" fontId="17" fillId="0" borderId="2" xfId="1" applyNumberFormat="1" applyFont="1" applyBorder="1" applyAlignment="1" applyProtection="1">
      <alignment horizontal="right" vertical="center" shrinkToFit="1"/>
      <protection locked="0"/>
    </xf>
    <xf numFmtId="40" fontId="17" fillId="0" borderId="3" xfId="1" applyNumberFormat="1" applyFont="1" applyBorder="1" applyAlignment="1" applyProtection="1">
      <alignment horizontal="right" vertical="center" shrinkToFit="1"/>
      <protection locked="0"/>
    </xf>
    <xf numFmtId="40" fontId="17" fillId="0" borderId="19" xfId="1" applyNumberFormat="1" applyFont="1" applyBorder="1" applyAlignment="1" applyProtection="1">
      <alignment horizontal="right" vertical="center" shrinkToFit="1"/>
      <protection locked="0"/>
    </xf>
    <xf numFmtId="40" fontId="17" fillId="0" borderId="0" xfId="1" applyNumberFormat="1" applyFont="1" applyAlignment="1" applyProtection="1">
      <alignment horizontal="right" vertical="center" shrinkToFit="1"/>
      <protection locked="0"/>
    </xf>
    <xf numFmtId="40" fontId="17" fillId="0" borderId="16" xfId="1" applyNumberFormat="1" applyFont="1" applyBorder="1" applyAlignment="1" applyProtection="1">
      <alignment horizontal="right" vertical="center" shrinkToFit="1"/>
      <protection locked="0"/>
    </xf>
    <xf numFmtId="40" fontId="17" fillId="0" borderId="17" xfId="1" applyNumberFormat="1" applyFont="1" applyBorder="1" applyAlignment="1" applyProtection="1">
      <alignment horizontal="right" vertical="center" shrinkToFit="1"/>
      <protection locked="0"/>
    </xf>
    <xf numFmtId="40" fontId="40" fillId="3" borderId="19" xfId="5" applyNumberFormat="1" applyFont="1" applyFill="1" applyBorder="1" applyAlignment="1" applyProtection="1">
      <alignment horizontal="center" vertical="center" shrinkToFit="1"/>
    </xf>
    <xf numFmtId="40" fontId="40" fillId="3" borderId="0" xfId="5" applyNumberFormat="1" applyFont="1" applyFill="1" applyAlignment="1" applyProtection="1">
      <alignment horizontal="center" vertical="center" shrinkToFit="1"/>
    </xf>
    <xf numFmtId="40" fontId="40" fillId="3" borderId="1" xfId="5" applyNumberFormat="1" applyFont="1" applyFill="1" applyBorder="1" applyAlignment="1" applyProtection="1">
      <alignment horizontal="center" vertical="center" shrinkToFit="1"/>
    </xf>
    <xf numFmtId="40" fontId="40" fillId="3" borderId="16" xfId="5" applyNumberFormat="1" applyFont="1" applyFill="1" applyBorder="1" applyAlignment="1" applyProtection="1">
      <alignment horizontal="center" vertical="center" shrinkToFit="1"/>
    </xf>
    <xf numFmtId="40" fontId="40" fillId="3" borderId="17" xfId="5" applyNumberFormat="1" applyFont="1" applyFill="1" applyBorder="1" applyAlignment="1" applyProtection="1">
      <alignment horizontal="center" vertical="center" shrinkToFit="1"/>
    </xf>
    <xf numFmtId="40" fontId="40" fillId="3" borderId="18" xfId="5" applyNumberFormat="1" applyFont="1" applyFill="1" applyBorder="1" applyAlignment="1" applyProtection="1">
      <alignment horizontal="center" vertical="center" shrinkToFit="1"/>
    </xf>
    <xf numFmtId="0" fontId="40" fillId="3" borderId="5" xfId="2" applyFont="1" applyFill="1" applyBorder="1" applyAlignment="1">
      <alignment horizontal="center" vertical="center"/>
    </xf>
    <xf numFmtId="0" fontId="40" fillId="3" borderId="6" xfId="2" applyFont="1" applyFill="1" applyBorder="1" applyAlignment="1">
      <alignment horizontal="center" vertical="center"/>
    </xf>
    <xf numFmtId="0" fontId="40" fillId="3" borderId="7" xfId="2" applyFont="1" applyFill="1" applyBorder="1" applyAlignment="1">
      <alignment horizontal="center" vertical="center"/>
    </xf>
    <xf numFmtId="0" fontId="40" fillId="0" borderId="3" xfId="2" applyFont="1" applyBorder="1" applyAlignment="1">
      <alignment horizontal="center"/>
    </xf>
    <xf numFmtId="0" fontId="40" fillId="0" borderId="0" xfId="2" applyFont="1" applyAlignment="1">
      <alignment horizontal="center"/>
    </xf>
    <xf numFmtId="0" fontId="40" fillId="0" borderId="17" xfId="2" applyFont="1" applyBorder="1" applyAlignment="1">
      <alignment horizontal="center"/>
    </xf>
    <xf numFmtId="0" fontId="47" fillId="3" borderId="11" xfId="2" applyFont="1" applyFill="1" applyBorder="1" applyAlignment="1">
      <alignment vertical="center"/>
    </xf>
    <xf numFmtId="0" fontId="47" fillId="3" borderId="12" xfId="2" applyFont="1" applyFill="1" applyBorder="1" applyAlignment="1">
      <alignment vertical="center"/>
    </xf>
    <xf numFmtId="0" fontId="47" fillId="3" borderId="13" xfId="2" applyFont="1" applyFill="1" applyBorder="1" applyAlignment="1">
      <alignment vertical="center"/>
    </xf>
    <xf numFmtId="0" fontId="117" fillId="3" borderId="11" xfId="0" applyFont="1" applyFill="1" applyBorder="1" applyAlignment="1">
      <alignment horizontal="center" vertical="center"/>
    </xf>
    <xf numFmtId="0" fontId="117" fillId="3" borderId="12" xfId="0" applyFont="1" applyFill="1" applyBorder="1" applyAlignment="1">
      <alignment horizontal="center" vertical="center"/>
    </xf>
    <xf numFmtId="0" fontId="40" fillId="2" borderId="11" xfId="2" applyFont="1" applyFill="1" applyBorder="1" applyAlignment="1" applyProtection="1">
      <alignment horizontal="center" vertical="center"/>
      <protection locked="0"/>
    </xf>
    <xf numFmtId="0" fontId="40" fillId="2" borderId="12" xfId="2" applyFont="1" applyFill="1" applyBorder="1" applyAlignment="1" applyProtection="1">
      <alignment horizontal="center" vertical="center"/>
      <protection locked="0"/>
    </xf>
    <xf numFmtId="0" fontId="40" fillId="2" borderId="13" xfId="2" applyFont="1" applyFill="1" applyBorder="1" applyAlignment="1" applyProtection="1">
      <alignment horizontal="center" vertical="center"/>
      <protection locked="0"/>
    </xf>
    <xf numFmtId="1" fontId="64" fillId="9" borderId="2" xfId="2" applyNumberFormat="1" applyFont="1" applyFill="1" applyBorder="1" applyAlignment="1">
      <alignment horizontal="right" vertical="center" shrinkToFit="1"/>
    </xf>
    <xf numFmtId="1" fontId="64" fillId="9" borderId="3" xfId="2" applyNumberFormat="1" applyFont="1" applyFill="1" applyBorder="1" applyAlignment="1">
      <alignment horizontal="right" vertical="center" shrinkToFit="1"/>
    </xf>
    <xf numFmtId="2" fontId="40" fillId="0" borderId="2" xfId="2" applyNumberFormat="1" applyFont="1" applyBorder="1" applyAlignment="1" applyProtection="1">
      <alignment horizontal="right" vertical="center" shrinkToFit="1"/>
      <protection locked="0"/>
    </xf>
    <xf numFmtId="2" fontId="40" fillId="0" borderId="3" xfId="2" applyNumberFormat="1" applyFont="1" applyBorder="1" applyAlignment="1" applyProtection="1">
      <alignment horizontal="right" vertical="center" shrinkToFit="1"/>
      <protection locked="0"/>
    </xf>
    <xf numFmtId="0" fontId="40" fillId="0" borderId="12" xfId="2" applyFont="1" applyBorder="1" applyAlignment="1" applyProtection="1">
      <alignment horizontal="center" vertical="center"/>
      <protection locked="0"/>
    </xf>
    <xf numFmtId="0" fontId="17" fillId="0" borderId="12" xfId="2" applyFont="1" applyBorder="1" applyAlignment="1">
      <alignment horizontal="left" vertical="center"/>
    </xf>
    <xf numFmtId="0" fontId="17" fillId="0" borderId="13" xfId="2" applyFont="1" applyBorder="1" applyAlignment="1">
      <alignment horizontal="left" vertical="center"/>
    </xf>
    <xf numFmtId="0" fontId="4" fillId="9" borderId="11" xfId="2" applyFont="1" applyFill="1" applyBorder="1" applyAlignment="1" applyProtection="1">
      <alignment horizontal="center" vertical="center" shrinkToFit="1"/>
      <protection locked="0"/>
    </xf>
    <xf numFmtId="0" fontId="4" fillId="9" borderId="12" xfId="2" applyFont="1" applyFill="1" applyBorder="1" applyAlignment="1" applyProtection="1">
      <alignment horizontal="center" vertical="center" shrinkToFit="1"/>
      <protection locked="0"/>
    </xf>
    <xf numFmtId="0" fontId="4" fillId="9" borderId="13" xfId="2" applyFont="1" applyFill="1" applyBorder="1" applyAlignment="1" applyProtection="1">
      <alignment horizontal="center" vertical="center" shrinkToFit="1"/>
      <protection locked="0"/>
    </xf>
    <xf numFmtId="178" fontId="4" fillId="9" borderId="11" xfId="2" applyNumberFormat="1" applyFont="1" applyFill="1" applyBorder="1" applyAlignment="1" applyProtection="1">
      <alignment horizontal="center" vertical="center" shrinkToFit="1"/>
      <protection locked="0"/>
    </xf>
    <xf numFmtId="178" fontId="4" fillId="9" borderId="12" xfId="2" applyNumberFormat="1" applyFont="1" applyFill="1" applyBorder="1" applyAlignment="1" applyProtection="1">
      <alignment horizontal="center" vertical="center" shrinkToFit="1"/>
      <protection locked="0"/>
    </xf>
    <xf numFmtId="178" fontId="4" fillId="9" borderId="13" xfId="2" applyNumberFormat="1" applyFont="1" applyFill="1" applyBorder="1" applyAlignment="1" applyProtection="1">
      <alignment horizontal="center" vertical="center" shrinkToFit="1"/>
      <protection locked="0"/>
    </xf>
    <xf numFmtId="49" fontId="19" fillId="3" borderId="11" xfId="2" applyNumberFormat="1" applyFont="1" applyFill="1" applyBorder="1" applyAlignment="1">
      <alignment horizontal="center" vertical="center" wrapText="1"/>
    </xf>
    <xf numFmtId="49" fontId="19" fillId="3" borderId="12" xfId="2" applyNumberFormat="1" applyFont="1" applyFill="1" applyBorder="1" applyAlignment="1">
      <alignment horizontal="center" vertical="center" wrapText="1"/>
    </xf>
    <xf numFmtId="49" fontId="19" fillId="3" borderId="13" xfId="2" applyNumberFormat="1" applyFont="1" applyFill="1" applyBorder="1" applyAlignment="1">
      <alignment horizontal="center" vertical="center" wrapText="1"/>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7"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12" xfId="2" applyFont="1" applyFill="1" applyBorder="1" applyAlignment="1">
      <alignment horizontal="center" vertical="center" wrapText="1"/>
    </xf>
    <xf numFmtId="0" fontId="4" fillId="3" borderId="13" xfId="2" applyFont="1" applyFill="1" applyBorder="1" applyAlignment="1">
      <alignment horizontal="center" vertical="center" wrapText="1"/>
    </xf>
    <xf numFmtId="186" fontId="72" fillId="0" borderId="2" xfId="2" applyNumberFormat="1" applyFont="1" applyBorder="1" applyAlignment="1" applyProtection="1">
      <alignment vertical="center" shrinkToFit="1"/>
      <protection hidden="1"/>
    </xf>
    <xf numFmtId="186" fontId="72" fillId="0" borderId="3" xfId="2" applyNumberFormat="1" applyFont="1" applyBorder="1" applyAlignment="1" applyProtection="1">
      <alignment vertical="center" shrinkToFit="1"/>
      <protection hidden="1"/>
    </xf>
    <xf numFmtId="186" fontId="72" fillId="0" borderId="4" xfId="2" applyNumberFormat="1" applyFont="1" applyBorder="1" applyAlignment="1" applyProtection="1">
      <alignment vertical="center" shrinkToFit="1"/>
      <protection hidden="1"/>
    </xf>
    <xf numFmtId="186" fontId="72" fillId="0" borderId="16" xfId="2" applyNumberFormat="1" applyFont="1" applyBorder="1" applyAlignment="1" applyProtection="1">
      <alignment vertical="center" shrinkToFit="1"/>
      <protection hidden="1"/>
    </xf>
    <xf numFmtId="186" fontId="72" fillId="0" borderId="17" xfId="2" applyNumberFormat="1" applyFont="1" applyBorder="1" applyAlignment="1" applyProtection="1">
      <alignment vertical="center" shrinkToFit="1"/>
      <protection hidden="1"/>
    </xf>
    <xf numFmtId="186" fontId="72" fillId="0" borderId="18" xfId="2" applyNumberFormat="1" applyFont="1" applyBorder="1" applyAlignment="1" applyProtection="1">
      <alignment vertical="center" shrinkToFit="1"/>
      <protection hidden="1"/>
    </xf>
    <xf numFmtId="185" fontId="72" fillId="0" borderId="11" xfId="2" applyNumberFormat="1" applyFont="1" applyBorder="1" applyAlignment="1" applyProtection="1">
      <alignment vertical="center" shrinkToFit="1"/>
      <protection hidden="1"/>
    </xf>
    <xf numFmtId="185" fontId="72" fillId="0" borderId="12" xfId="2" applyNumberFormat="1" applyFont="1" applyBorder="1" applyAlignment="1" applyProtection="1">
      <alignment vertical="center" shrinkToFit="1"/>
      <protection hidden="1"/>
    </xf>
    <xf numFmtId="185" fontId="72" fillId="0" borderId="13" xfId="2" applyNumberFormat="1" applyFont="1" applyBorder="1" applyAlignment="1" applyProtection="1">
      <alignment vertical="center" shrinkToFit="1"/>
      <protection hidden="1"/>
    </xf>
    <xf numFmtId="178" fontId="16" fillId="0" borderId="0" xfId="2" applyNumberFormat="1" applyFont="1" applyAlignment="1">
      <alignment vertical="center" shrinkToFit="1"/>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14" xfId="2" applyNumberFormat="1" applyFont="1" applyBorder="1" applyAlignment="1" applyProtection="1">
      <alignment horizontal="center" vertical="center" shrinkToFit="1"/>
      <protection locked="0"/>
    </xf>
    <xf numFmtId="0" fontId="4" fillId="0" borderId="11" xfId="2" applyFont="1" applyBorder="1" applyAlignment="1">
      <alignment horizontal="center" vertical="center"/>
    </xf>
    <xf numFmtId="0" fontId="4" fillId="0" borderId="13" xfId="2" applyFont="1" applyBorder="1" applyAlignment="1">
      <alignment horizontal="center" vertical="center"/>
    </xf>
    <xf numFmtId="0" fontId="4" fillId="0" borderId="14" xfId="2" applyFont="1" applyBorder="1" applyAlignment="1" applyProtection="1">
      <alignment horizontal="center" vertical="center" shrinkToFit="1"/>
      <protection locked="0"/>
    </xf>
    <xf numFmtId="49" fontId="4" fillId="0" borderId="14" xfId="2" applyNumberFormat="1"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3" fontId="4" fillId="0" borderId="11" xfId="2" applyNumberFormat="1" applyFont="1" applyBorder="1" applyAlignment="1" applyProtection="1">
      <alignment horizontal="center" vertical="center" shrinkToFit="1"/>
      <protection locked="0"/>
    </xf>
    <xf numFmtId="183" fontId="4" fillId="0" borderId="12" xfId="2" applyNumberFormat="1" applyFont="1" applyBorder="1" applyAlignment="1" applyProtection="1">
      <alignment horizontal="center" vertical="center" shrinkToFit="1"/>
      <protection locked="0"/>
    </xf>
    <xf numFmtId="183" fontId="4" fillId="0" borderId="13" xfId="2" applyNumberFormat="1" applyFont="1" applyBorder="1" applyAlignment="1" applyProtection="1">
      <alignment horizontal="center" vertical="center" shrinkToFit="1"/>
      <protection locked="0"/>
    </xf>
    <xf numFmtId="0" fontId="110" fillId="3" borderId="14" xfId="2" applyFont="1" applyFill="1" applyBorder="1" applyAlignment="1">
      <alignment horizontal="center" vertical="center" wrapText="1"/>
    </xf>
    <xf numFmtId="0" fontId="7" fillId="3" borderId="14" xfId="2" applyFont="1" applyFill="1" applyBorder="1" applyAlignment="1">
      <alignment horizontal="center" vertical="center" wrapText="1"/>
    </xf>
    <xf numFmtId="2" fontId="4" fillId="0" borderId="19" xfId="2" applyNumberFormat="1" applyFont="1" applyBorder="1" applyAlignment="1" applyProtection="1">
      <alignment horizontal="center" vertical="center" shrinkToFit="1"/>
      <protection locked="0"/>
    </xf>
    <xf numFmtId="2" fontId="4" fillId="0" borderId="0" xfId="2" applyNumberFormat="1" applyFont="1" applyAlignment="1" applyProtection="1">
      <alignment horizontal="center" vertical="center" shrinkToFit="1"/>
      <protection locked="0"/>
    </xf>
    <xf numFmtId="0" fontId="116" fillId="3" borderId="14" xfId="2" applyFont="1" applyFill="1" applyBorder="1" applyAlignment="1">
      <alignment horizontal="center" vertical="center" wrapText="1"/>
    </xf>
    <xf numFmtId="0" fontId="28" fillId="0" borderId="0" xfId="2" applyFont="1" applyAlignment="1">
      <alignment horizontal="left" vertical="center"/>
    </xf>
    <xf numFmtId="0" fontId="18" fillId="0" borderId="3" xfId="2" applyFont="1" applyBorder="1" applyAlignment="1">
      <alignment horizontal="center" vertical="center"/>
    </xf>
    <xf numFmtId="0" fontId="18" fillId="0" borderId="4" xfId="2" applyFont="1" applyBorder="1" applyAlignment="1">
      <alignment horizontal="center" vertical="center"/>
    </xf>
    <xf numFmtId="0" fontId="18" fillId="0" borderId="17" xfId="2" applyFont="1" applyBorder="1" applyAlignment="1">
      <alignment horizontal="center" vertical="center"/>
    </xf>
    <xf numFmtId="0" fontId="18" fillId="0" borderId="18" xfId="2" applyFont="1" applyBorder="1" applyAlignment="1">
      <alignment horizontal="center" vertical="center"/>
    </xf>
    <xf numFmtId="0" fontId="4" fillId="0" borderId="0" xfId="2" applyFont="1" applyAlignment="1">
      <alignment horizontal="center" vertical="center" wrapText="1"/>
    </xf>
    <xf numFmtId="49" fontId="116" fillId="3" borderId="14" xfId="2" applyNumberFormat="1" applyFont="1" applyFill="1" applyBorder="1" applyAlignment="1">
      <alignment horizontal="center" vertical="center" wrapText="1"/>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0" fontId="4" fillId="3" borderId="19"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1" xfId="2" applyFont="1" applyFill="1" applyBorder="1" applyAlignment="1">
      <alignment horizontal="center" vertical="center" wrapText="1"/>
    </xf>
    <xf numFmtId="0" fontId="4" fillId="3" borderId="2"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19"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8" xfId="2" applyFont="1" applyFill="1" applyBorder="1" applyAlignment="1">
      <alignment horizontal="center" vertical="center"/>
    </xf>
    <xf numFmtId="0" fontId="4" fillId="3" borderId="3" xfId="2" applyFont="1" applyFill="1" applyBorder="1" applyAlignment="1">
      <alignment horizontal="center" vertical="center"/>
    </xf>
    <xf numFmtId="0" fontId="4" fillId="3" borderId="0" xfId="2" applyFont="1" applyFill="1" applyAlignment="1">
      <alignment horizontal="center" vertical="center"/>
    </xf>
    <xf numFmtId="0" fontId="4" fillId="3" borderId="17" xfId="2" applyFont="1" applyFill="1" applyBorder="1" applyAlignment="1">
      <alignment horizontal="center" vertical="center"/>
    </xf>
    <xf numFmtId="0" fontId="7" fillId="3" borderId="2" xfId="2" applyFont="1" applyFill="1" applyBorder="1" applyAlignment="1">
      <alignment horizontal="center" vertical="center" wrapText="1"/>
    </xf>
    <xf numFmtId="0" fontId="7" fillId="3" borderId="3" xfId="2" applyFont="1" applyFill="1" applyBorder="1" applyAlignment="1">
      <alignment horizontal="center" vertical="center" wrapText="1"/>
    </xf>
    <xf numFmtId="0" fontId="7" fillId="3" borderId="4" xfId="2" applyFont="1" applyFill="1" applyBorder="1" applyAlignment="1">
      <alignment horizontal="center" vertical="center" wrapText="1"/>
    </xf>
    <xf numFmtId="0" fontId="7" fillId="3" borderId="19" xfId="2" applyFont="1" applyFill="1" applyBorder="1" applyAlignment="1">
      <alignment horizontal="center" vertical="center" wrapText="1"/>
    </xf>
    <xf numFmtId="0" fontId="7" fillId="3" borderId="0" xfId="2" applyFont="1" applyFill="1" applyAlignment="1">
      <alignment horizontal="center" vertical="center" wrapText="1"/>
    </xf>
    <xf numFmtId="0" fontId="7" fillId="3" borderId="1" xfId="2" applyFont="1" applyFill="1" applyBorder="1" applyAlignment="1">
      <alignment horizontal="center" vertical="center" wrapText="1"/>
    </xf>
    <xf numFmtId="0" fontId="7" fillId="3" borderId="16" xfId="2" applyFont="1" applyFill="1" applyBorder="1" applyAlignment="1">
      <alignment horizontal="center" vertical="center" wrapText="1"/>
    </xf>
    <xf numFmtId="0" fontId="7" fillId="3" borderId="17" xfId="2" applyFont="1" applyFill="1" applyBorder="1" applyAlignment="1">
      <alignment horizontal="center" vertical="center" wrapText="1"/>
    </xf>
    <xf numFmtId="0" fontId="7" fillId="3" borderId="18" xfId="2" applyFont="1" applyFill="1" applyBorder="1" applyAlignment="1">
      <alignment horizontal="center" vertical="center" wrapText="1"/>
    </xf>
    <xf numFmtId="1" fontId="72" fillId="0" borderId="2" xfId="2" applyNumberFormat="1" applyFont="1" applyBorder="1" applyAlignment="1">
      <alignment vertical="center" shrinkToFit="1"/>
    </xf>
    <xf numFmtId="1" fontId="72" fillId="0" borderId="3" xfId="2" applyNumberFormat="1" applyFont="1" applyBorder="1" applyAlignment="1">
      <alignment vertical="center" shrinkToFit="1"/>
    </xf>
    <xf numFmtId="1" fontId="72" fillId="0" borderId="16" xfId="2" applyNumberFormat="1" applyFont="1" applyBorder="1" applyAlignment="1">
      <alignment vertical="center" shrinkToFit="1"/>
    </xf>
    <xf numFmtId="1" fontId="72" fillId="0" borderId="17" xfId="2" applyNumberFormat="1" applyFont="1" applyBorder="1" applyAlignment="1">
      <alignment vertical="center" shrinkToFit="1"/>
    </xf>
    <xf numFmtId="2" fontId="16" fillId="0" borderId="11" xfId="2" applyNumberFormat="1" applyFont="1" applyBorder="1" applyAlignment="1">
      <alignment horizontal="right" vertical="center" indent="1" shrinkToFit="1"/>
    </xf>
    <xf numFmtId="2" fontId="16" fillId="0" borderId="12" xfId="2" applyNumberFormat="1" applyFont="1" applyBorder="1" applyAlignment="1">
      <alignment horizontal="right" vertical="center" indent="1" shrinkToFit="1"/>
    </xf>
    <xf numFmtId="2" fontId="16" fillId="0" borderId="13" xfId="2" applyNumberFormat="1" applyFont="1" applyBorder="1" applyAlignment="1">
      <alignment horizontal="right" vertical="center" indent="1" shrinkToFit="1"/>
    </xf>
    <xf numFmtId="49" fontId="7" fillId="3" borderId="2" xfId="2" applyNumberFormat="1" applyFont="1" applyFill="1" applyBorder="1" applyAlignment="1" applyProtection="1">
      <alignment horizontal="center" vertical="center" textRotation="255"/>
      <protection hidden="1"/>
    </xf>
    <xf numFmtId="49" fontId="7" fillId="3" borderId="4" xfId="2" applyNumberFormat="1" applyFont="1" applyFill="1" applyBorder="1" applyAlignment="1" applyProtection="1">
      <alignment horizontal="center" vertical="center" textRotation="255"/>
      <protection hidden="1"/>
    </xf>
    <xf numFmtId="49" fontId="7" fillId="3" borderId="19" xfId="2" applyNumberFormat="1" applyFont="1" applyFill="1" applyBorder="1" applyAlignment="1" applyProtection="1">
      <alignment horizontal="center" vertical="center" textRotation="255"/>
      <protection hidden="1"/>
    </xf>
    <xf numFmtId="49" fontId="7" fillId="3" borderId="1" xfId="2" applyNumberFormat="1" applyFont="1" applyFill="1" applyBorder="1" applyAlignment="1" applyProtection="1">
      <alignment horizontal="center" vertical="center" textRotation="255"/>
      <protection hidden="1"/>
    </xf>
    <xf numFmtId="49" fontId="7" fillId="3" borderId="16" xfId="2" applyNumberFormat="1" applyFont="1" applyFill="1" applyBorder="1" applyAlignment="1" applyProtection="1">
      <alignment horizontal="center" vertical="center" textRotation="255"/>
      <protection hidden="1"/>
    </xf>
    <xf numFmtId="49" fontId="7" fillId="3" borderId="18" xfId="2" applyNumberFormat="1" applyFont="1" applyFill="1" applyBorder="1" applyAlignment="1" applyProtection="1">
      <alignment horizontal="center" vertical="center" textRotation="255"/>
      <protection hidden="1"/>
    </xf>
    <xf numFmtId="0" fontId="7" fillId="3" borderId="11" xfId="2" applyFont="1" applyFill="1" applyBorder="1" applyAlignment="1" applyProtection="1">
      <alignment horizontal="center" vertical="center" wrapText="1"/>
      <protection hidden="1"/>
    </xf>
    <xf numFmtId="0" fontId="7" fillId="3" borderId="12" xfId="2" applyFont="1" applyFill="1" applyBorder="1" applyAlignment="1" applyProtection="1">
      <alignment horizontal="center" vertical="center" wrapText="1"/>
      <protection hidden="1"/>
    </xf>
    <xf numFmtId="0" fontId="7" fillId="3" borderId="13" xfId="2" applyFont="1" applyFill="1" applyBorder="1" applyAlignment="1" applyProtection="1">
      <alignment horizontal="center" vertical="center" wrapText="1"/>
      <protection hidden="1"/>
    </xf>
    <xf numFmtId="0" fontId="4" fillId="0" borderId="11" xfId="2" applyFont="1" applyBorder="1" applyAlignment="1" applyProtection="1">
      <alignment horizontal="left" vertical="center" indent="1" shrinkToFit="1"/>
      <protection locked="0"/>
    </xf>
    <xf numFmtId="0" fontId="4" fillId="0" borderId="12" xfId="2" applyFont="1" applyBorder="1" applyAlignment="1" applyProtection="1">
      <alignment horizontal="left" vertical="center" indent="1" shrinkToFit="1"/>
      <protection locked="0"/>
    </xf>
    <xf numFmtId="0" fontId="4" fillId="0" borderId="13" xfId="2" applyFont="1" applyBorder="1" applyAlignment="1" applyProtection="1">
      <alignment horizontal="left" vertical="center" indent="1" shrinkToFit="1"/>
      <protection locked="0"/>
    </xf>
    <xf numFmtId="0" fontId="7" fillId="3" borderId="11" xfId="2" applyFont="1" applyFill="1" applyBorder="1" applyAlignment="1" applyProtection="1">
      <alignment horizontal="center" vertical="center" shrinkToFit="1"/>
      <protection hidden="1"/>
    </xf>
    <xf numFmtId="0" fontId="7" fillId="3" borderId="12" xfId="2" applyFont="1" applyFill="1" applyBorder="1" applyAlignment="1" applyProtection="1">
      <alignment horizontal="center" vertical="center" shrinkToFit="1"/>
      <protection hidden="1"/>
    </xf>
    <xf numFmtId="0" fontId="7" fillId="3" borderId="13" xfId="2" applyFont="1" applyFill="1" applyBorder="1" applyAlignment="1" applyProtection="1">
      <alignment horizontal="center" vertical="center" shrinkToFit="1"/>
      <protection hidden="1"/>
    </xf>
    <xf numFmtId="0" fontId="7" fillId="3" borderId="2" xfId="2" applyFont="1" applyFill="1" applyBorder="1" applyAlignment="1" applyProtection="1">
      <alignment horizontal="center" vertical="center" wrapText="1"/>
      <protection hidden="1"/>
    </xf>
    <xf numFmtId="0" fontId="7" fillId="3" borderId="3" xfId="2" applyFont="1" applyFill="1" applyBorder="1" applyAlignment="1" applyProtection="1">
      <alignment horizontal="center" vertical="center" wrapText="1"/>
      <protection hidden="1"/>
    </xf>
    <xf numFmtId="0" fontId="7" fillId="3" borderId="4" xfId="2" applyFont="1" applyFill="1" applyBorder="1" applyAlignment="1" applyProtection="1">
      <alignment horizontal="center" vertical="center" wrapText="1"/>
      <protection hidden="1"/>
    </xf>
    <xf numFmtId="0" fontId="7" fillId="3" borderId="16" xfId="2" applyFont="1" applyFill="1" applyBorder="1" applyAlignment="1" applyProtection="1">
      <alignment horizontal="center" vertical="center" wrapText="1"/>
      <protection hidden="1"/>
    </xf>
    <xf numFmtId="0" fontId="7" fillId="3" borderId="17" xfId="2" applyFont="1" applyFill="1" applyBorder="1" applyAlignment="1" applyProtection="1">
      <alignment horizontal="center" vertical="center" wrapText="1"/>
      <protection hidden="1"/>
    </xf>
    <xf numFmtId="0" fontId="7" fillId="3" borderId="18" xfId="2" applyFont="1" applyFill="1" applyBorder="1" applyAlignment="1" applyProtection="1">
      <alignment horizontal="center" vertical="center" wrapText="1"/>
      <protection hidden="1"/>
    </xf>
    <xf numFmtId="188" fontId="4" fillId="0" borderId="11" xfId="2" applyNumberFormat="1" applyFont="1" applyBorder="1" applyAlignment="1" applyProtection="1">
      <alignment horizontal="left" vertical="center" indent="1" shrinkToFit="1"/>
      <protection locked="0"/>
    </xf>
    <xf numFmtId="188" fontId="4" fillId="0" borderId="12" xfId="2" applyNumberFormat="1" applyFont="1" applyBorder="1" applyAlignment="1" applyProtection="1">
      <alignment horizontal="left" vertical="center" indent="1" shrinkToFit="1"/>
      <protection locked="0"/>
    </xf>
    <xf numFmtId="187" fontId="4" fillId="0" borderId="12" xfId="2" applyNumberFormat="1" applyFont="1" applyBorder="1" applyAlignment="1" applyProtection="1">
      <alignment horizontal="left" vertical="center" indent="1" shrinkToFit="1"/>
      <protection locked="0"/>
    </xf>
    <xf numFmtId="187" fontId="4" fillId="0" borderId="13" xfId="2" applyNumberFormat="1" applyFont="1" applyBorder="1" applyAlignment="1" applyProtection="1">
      <alignment horizontal="left" vertical="center" indent="1" shrinkToFit="1"/>
      <protection locked="0"/>
    </xf>
    <xf numFmtId="0" fontId="134" fillId="0" borderId="11" xfId="2" applyFont="1" applyBorder="1" applyAlignment="1">
      <alignment horizontal="center" vertical="center" shrinkToFit="1"/>
    </xf>
    <xf numFmtId="0" fontId="134" fillId="0" borderId="12" xfId="2" applyFont="1" applyBorder="1" applyAlignment="1">
      <alignment horizontal="center" vertical="center" shrinkToFit="1"/>
    </xf>
    <xf numFmtId="0" fontId="135" fillId="0" borderId="12"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3" xfId="2" applyFont="1" applyBorder="1" applyAlignment="1">
      <alignment horizontal="left" vertical="center" indent="1" shrinkToFit="1"/>
    </xf>
    <xf numFmtId="49" fontId="7" fillId="3" borderId="2" xfId="2" applyNumberFormat="1" applyFont="1" applyFill="1" applyBorder="1" applyAlignment="1" applyProtection="1">
      <alignment horizontal="center" vertical="center" textRotation="255" wrapText="1"/>
      <protection hidden="1"/>
    </xf>
    <xf numFmtId="49" fontId="7" fillId="3" borderId="4" xfId="2" applyNumberFormat="1" applyFont="1" applyFill="1" applyBorder="1" applyAlignment="1" applyProtection="1">
      <alignment horizontal="center" vertical="center" textRotation="255" wrapText="1"/>
      <protection hidden="1"/>
    </xf>
    <xf numFmtId="49" fontId="7" fillId="3" borderId="19" xfId="2" applyNumberFormat="1" applyFont="1" applyFill="1" applyBorder="1" applyAlignment="1" applyProtection="1">
      <alignment horizontal="center" vertical="center" textRotation="255" wrapText="1"/>
      <protection hidden="1"/>
    </xf>
    <xf numFmtId="49" fontId="7" fillId="3" borderId="1" xfId="2" applyNumberFormat="1" applyFont="1" applyFill="1" applyBorder="1" applyAlignment="1" applyProtection="1">
      <alignment horizontal="center" vertical="center" textRotation="255" wrapText="1"/>
      <protection hidden="1"/>
    </xf>
    <xf numFmtId="49" fontId="7" fillId="3" borderId="16" xfId="2" applyNumberFormat="1" applyFont="1" applyFill="1" applyBorder="1" applyAlignment="1" applyProtection="1">
      <alignment horizontal="center" vertical="center" textRotation="255" wrapText="1"/>
      <protection hidden="1"/>
    </xf>
    <xf numFmtId="49" fontId="7" fillId="3" borderId="18" xfId="2" applyNumberFormat="1" applyFont="1" applyFill="1" applyBorder="1" applyAlignment="1" applyProtection="1">
      <alignment horizontal="center" vertical="center" textRotation="255" wrapText="1"/>
      <protection hidden="1"/>
    </xf>
    <xf numFmtId="0" fontId="4" fillId="0" borderId="11"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0" fontId="4" fillId="0" borderId="13" xfId="4" applyFont="1" applyBorder="1" applyAlignment="1" applyProtection="1">
      <alignment horizontal="center" vertical="center" shrinkToFit="1"/>
      <protection locked="0"/>
    </xf>
    <xf numFmtId="0" fontId="21" fillId="3" borderId="14" xfId="0" applyFont="1" applyFill="1" applyBorder="1" applyAlignment="1">
      <alignment horizontal="center" vertical="center" wrapText="1"/>
    </xf>
    <xf numFmtId="0" fontId="21" fillId="3" borderId="14" xfId="0" applyFont="1" applyFill="1" applyBorder="1" applyAlignment="1">
      <alignment horizontal="center" vertical="center"/>
    </xf>
    <xf numFmtId="0" fontId="110" fillId="3" borderId="14" xfId="0" applyFont="1" applyFill="1" applyBorder="1" applyAlignment="1">
      <alignment horizontal="center" vertical="center" wrapText="1"/>
    </xf>
    <xf numFmtId="186" fontId="19" fillId="0" borderId="11" xfId="0" applyNumberFormat="1" applyFont="1" applyBorder="1" applyAlignment="1" applyProtection="1">
      <alignment horizontal="right" vertical="center"/>
      <protection locked="0"/>
    </xf>
    <xf numFmtId="186" fontId="19" fillId="0" borderId="12" xfId="0" applyNumberFormat="1" applyFont="1" applyBorder="1" applyAlignment="1" applyProtection="1">
      <alignment horizontal="right" vertical="center"/>
      <protection locked="0"/>
    </xf>
    <xf numFmtId="0" fontId="7" fillId="3" borderId="11" xfId="4" applyFont="1" applyFill="1" applyBorder="1" applyAlignment="1">
      <alignment horizontal="center" vertical="center" shrinkToFit="1"/>
    </xf>
    <xf numFmtId="0" fontId="7" fillId="3" borderId="12" xfId="4" applyFont="1" applyFill="1" applyBorder="1" applyAlignment="1">
      <alignment horizontal="center" vertical="center" shrinkToFit="1"/>
    </xf>
    <xf numFmtId="0" fontId="7" fillId="3" borderId="13" xfId="4" applyFont="1" applyFill="1" applyBorder="1" applyAlignment="1">
      <alignment horizontal="center" vertical="center" shrinkToFit="1"/>
    </xf>
    <xf numFmtId="0" fontId="4" fillId="0" borderId="11" xfId="4" applyFont="1" applyBorder="1" applyAlignment="1" applyProtection="1">
      <alignment horizontal="left" vertical="center" shrinkToFit="1"/>
      <protection locked="0"/>
    </xf>
    <xf numFmtId="0" fontId="4" fillId="0" borderId="12" xfId="4" applyFont="1" applyBorder="1" applyAlignment="1" applyProtection="1">
      <alignment horizontal="left" vertical="center" shrinkToFit="1"/>
      <protection locked="0"/>
    </xf>
    <xf numFmtId="0" fontId="4" fillId="0" borderId="13" xfId="4" applyFont="1" applyBorder="1" applyAlignment="1" applyProtection="1">
      <alignment horizontal="left" vertical="center" shrinkToFit="1"/>
      <protection locked="0"/>
    </xf>
    <xf numFmtId="0" fontId="19" fillId="0" borderId="0" xfId="7" applyFont="1" applyAlignment="1">
      <alignment horizontal="right" vertical="center"/>
    </xf>
    <xf numFmtId="0" fontId="39" fillId="0" borderId="17" xfId="17" applyFont="1" applyBorder="1" applyAlignment="1">
      <alignment vertical="center"/>
    </xf>
    <xf numFmtId="0" fontId="4" fillId="3" borderId="0" xfId="2" applyFont="1" applyFill="1" applyAlignment="1" applyProtection="1">
      <alignment horizontal="center" vertical="center" wrapText="1"/>
      <protection hidden="1"/>
    </xf>
    <xf numFmtId="38" fontId="12" fillId="0" borderId="0" xfId="1" applyFont="1" applyFill="1" applyBorder="1" applyAlignment="1" applyProtection="1">
      <alignment horizontal="right" vertical="center" indent="1"/>
      <protection hidden="1"/>
    </xf>
    <xf numFmtId="38" fontId="12" fillId="0" borderId="0" xfId="1" applyFont="1" applyBorder="1" applyAlignment="1" applyProtection="1">
      <alignment horizontal="right" vertical="center" indent="1"/>
      <protection hidden="1"/>
    </xf>
    <xf numFmtId="0" fontId="4" fillId="0" borderId="14" xfId="2" applyFont="1" applyBorder="1" applyAlignment="1" applyProtection="1">
      <alignment horizontal="center" vertical="center"/>
      <protection hidden="1"/>
    </xf>
    <xf numFmtId="0" fontId="4" fillId="0" borderId="11" xfId="2" applyFont="1" applyBorder="1" applyAlignment="1" applyProtection="1">
      <alignment horizontal="center" vertical="center"/>
      <protection hidden="1"/>
    </xf>
    <xf numFmtId="0" fontId="92" fillId="0" borderId="14" xfId="2" applyFont="1" applyBorder="1" applyAlignment="1" applyProtection="1">
      <alignment horizontal="center" vertical="center" shrinkToFit="1"/>
      <protection hidden="1"/>
    </xf>
    <xf numFmtId="0" fontId="92" fillId="0" borderId="11" xfId="2" applyFont="1" applyBorder="1" applyAlignment="1" applyProtection="1">
      <alignment horizontal="center" vertical="center" shrinkToFit="1"/>
      <protection hidden="1"/>
    </xf>
    <xf numFmtId="0" fontId="92" fillId="0" borderId="12" xfId="2" applyFont="1" applyBorder="1" applyAlignment="1" applyProtection="1">
      <alignment horizontal="center" vertical="center" shrinkToFit="1"/>
      <protection hidden="1"/>
    </xf>
    <xf numFmtId="0" fontId="92" fillId="0" borderId="13" xfId="2" applyFont="1" applyBorder="1" applyAlignment="1" applyProtection="1">
      <alignment horizontal="center" vertical="center" shrinkToFit="1"/>
      <protection hidden="1"/>
    </xf>
    <xf numFmtId="0" fontId="4" fillId="0" borderId="12" xfId="2" applyFont="1" applyBorder="1" applyAlignment="1" applyProtection="1">
      <alignment horizontal="center" vertical="center"/>
      <protection hidden="1"/>
    </xf>
    <xf numFmtId="0" fontId="4" fillId="0" borderId="13" xfId="2" applyFont="1" applyBorder="1" applyAlignment="1" applyProtection="1">
      <alignment horizontal="center" vertical="center"/>
      <protection hidden="1"/>
    </xf>
    <xf numFmtId="0" fontId="6" fillId="3" borderId="11" xfId="2" applyFont="1" applyFill="1" applyBorder="1" applyAlignment="1" applyProtection="1">
      <alignment horizontal="center" vertical="center" wrapText="1"/>
      <protection hidden="1"/>
    </xf>
    <xf numFmtId="0" fontId="6" fillId="3" borderId="12" xfId="2" applyFont="1" applyFill="1" applyBorder="1" applyAlignment="1" applyProtection="1">
      <alignment horizontal="center" vertical="center" wrapText="1"/>
      <protection hidden="1"/>
    </xf>
    <xf numFmtId="0" fontId="6" fillId="3" borderId="13" xfId="2" applyFont="1" applyFill="1" applyBorder="1" applyAlignment="1" applyProtection="1">
      <alignment horizontal="center" vertical="center" wrapText="1"/>
      <protection hidden="1"/>
    </xf>
    <xf numFmtId="38" fontId="50" fillId="0" borderId="11" xfId="1" applyFont="1" applyBorder="1" applyAlignment="1" applyProtection="1">
      <alignment horizontal="right" vertical="center" indent="1"/>
      <protection hidden="1"/>
    </xf>
    <xf numFmtId="38" fontId="50" fillId="0" borderId="12" xfId="1" applyFont="1" applyBorder="1" applyAlignment="1" applyProtection="1">
      <alignment horizontal="right" vertical="center" indent="1"/>
      <protection hidden="1"/>
    </xf>
    <xf numFmtId="38" fontId="50" fillId="0" borderId="13" xfId="1" applyFont="1" applyBorder="1" applyAlignment="1" applyProtection="1">
      <alignment horizontal="right" vertical="center" indent="1"/>
      <protection hidden="1"/>
    </xf>
    <xf numFmtId="38" fontId="50" fillId="0" borderId="2" xfId="1" applyFont="1" applyBorder="1" applyAlignment="1" applyProtection="1">
      <alignment horizontal="right" vertical="center" indent="1"/>
      <protection hidden="1"/>
    </xf>
    <xf numFmtId="38" fontId="50" fillId="0" borderId="3" xfId="1" applyFont="1" applyBorder="1" applyAlignment="1" applyProtection="1">
      <alignment horizontal="right" vertical="center" indent="1"/>
      <protection hidden="1"/>
    </xf>
    <xf numFmtId="38" fontId="50" fillId="0" borderId="4" xfId="1" applyFont="1" applyBorder="1" applyAlignment="1" applyProtection="1">
      <alignment horizontal="right" vertical="center" indent="1"/>
      <protection hidden="1"/>
    </xf>
    <xf numFmtId="49" fontId="6" fillId="3" borderId="14" xfId="2" applyNumberFormat="1" applyFont="1" applyFill="1" applyBorder="1" applyAlignment="1" applyProtection="1">
      <alignment horizontal="center" vertical="center"/>
      <protection hidden="1"/>
    </xf>
    <xf numFmtId="49" fontId="6" fillId="3" borderId="54" xfId="2" applyNumberFormat="1" applyFont="1" applyFill="1" applyBorder="1" applyAlignment="1" applyProtection="1">
      <alignment horizontal="center" vertical="center"/>
      <protection hidden="1"/>
    </xf>
    <xf numFmtId="49" fontId="6" fillId="3" borderId="45" xfId="2" applyNumberFormat="1" applyFont="1" applyFill="1" applyBorder="1" applyAlignment="1" applyProtection="1">
      <alignment horizontal="center" vertical="center"/>
      <protection hidden="1"/>
    </xf>
    <xf numFmtId="0" fontId="6" fillId="3" borderId="14" xfId="2" applyFont="1" applyFill="1" applyBorder="1" applyAlignment="1" applyProtection="1">
      <alignment horizontal="center" vertical="center" wrapText="1"/>
      <protection hidden="1"/>
    </xf>
    <xf numFmtId="38" fontId="50" fillId="0" borderId="14"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16" xfId="2" applyFont="1" applyFill="1" applyBorder="1" applyAlignment="1" applyProtection="1">
      <alignment horizontal="center" vertical="center" wrapText="1"/>
      <protection hidden="1"/>
    </xf>
    <xf numFmtId="0" fontId="4" fillId="3" borderId="17" xfId="2" applyFont="1" applyFill="1" applyBorder="1" applyAlignment="1" applyProtection="1">
      <alignment horizontal="center" vertical="center" wrapText="1"/>
      <protection hidden="1"/>
    </xf>
    <xf numFmtId="0" fontId="4" fillId="3" borderId="18" xfId="2" applyFont="1" applyFill="1" applyBorder="1" applyAlignment="1" applyProtection="1">
      <alignment horizontal="center" vertical="center" wrapText="1"/>
      <protection hidden="1"/>
    </xf>
    <xf numFmtId="38" fontId="50" fillId="0" borderId="73" xfId="1" applyFont="1" applyBorder="1" applyAlignment="1" applyProtection="1">
      <alignment horizontal="right" vertical="center" indent="1"/>
      <protection hidden="1"/>
    </xf>
    <xf numFmtId="38" fontId="50" fillId="0" borderId="74" xfId="1" applyFont="1" applyBorder="1" applyAlignment="1" applyProtection="1">
      <alignment horizontal="right" vertical="center" indent="1"/>
      <protection hidden="1"/>
    </xf>
    <xf numFmtId="38" fontId="50" fillId="0" borderId="54" xfId="1" applyFont="1" applyBorder="1" applyAlignment="1" applyProtection="1">
      <alignment horizontal="right" vertical="center" indent="1"/>
      <protection hidden="1"/>
    </xf>
    <xf numFmtId="38" fontId="50" fillId="0" borderId="86" xfId="1" applyFont="1" applyBorder="1" applyAlignment="1" applyProtection="1">
      <alignment horizontal="right" vertical="center" indent="1"/>
      <protection hidden="1"/>
    </xf>
    <xf numFmtId="38" fontId="50" fillId="0" borderId="17" xfId="1" applyFont="1" applyBorder="1" applyAlignment="1" applyProtection="1">
      <alignment horizontal="right" vertical="center" indent="1"/>
      <protection hidden="1"/>
    </xf>
    <xf numFmtId="38" fontId="50" fillId="0" borderId="18" xfId="1" applyFont="1" applyBorder="1" applyAlignment="1" applyProtection="1">
      <alignment horizontal="right" vertical="center" indent="1"/>
      <protection hidden="1"/>
    </xf>
    <xf numFmtId="38" fontId="50" fillId="0" borderId="16"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16"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3" borderId="18" xfId="2" applyFont="1" applyFill="1" applyBorder="1" applyAlignment="1" applyProtection="1">
      <alignment horizontal="center" vertical="center"/>
      <protection hidden="1"/>
    </xf>
    <xf numFmtId="0" fontId="4" fillId="3" borderId="14" xfId="2" applyFont="1" applyFill="1" applyBorder="1" applyAlignment="1" applyProtection="1">
      <alignment horizontal="center" vertical="center" wrapText="1"/>
      <protection hidden="1"/>
    </xf>
    <xf numFmtId="0" fontId="50" fillId="0" borderId="2" xfId="2" applyFont="1" applyBorder="1" applyAlignment="1" applyProtection="1">
      <alignment vertical="center" shrinkToFit="1"/>
      <protection hidden="1"/>
    </xf>
    <xf numFmtId="0" fontId="50" fillId="0" borderId="3" xfId="2" applyFont="1" applyBorder="1" applyAlignment="1" applyProtection="1">
      <alignment vertical="center" shrinkToFit="1"/>
      <protection hidden="1"/>
    </xf>
    <xf numFmtId="0" fontId="50" fillId="0" borderId="4" xfId="2" applyFont="1" applyBorder="1" applyAlignment="1" applyProtection="1">
      <alignment vertical="center" shrinkToFit="1"/>
      <protection hidden="1"/>
    </xf>
    <xf numFmtId="0" fontId="50" fillId="0" borderId="16" xfId="2" applyFont="1" applyBorder="1" applyAlignment="1" applyProtection="1">
      <alignment vertical="center" shrinkToFit="1"/>
      <protection hidden="1"/>
    </xf>
    <xf numFmtId="0" fontId="50" fillId="0" borderId="17" xfId="2" applyFont="1" applyBorder="1" applyAlignment="1" applyProtection="1">
      <alignment vertical="center" shrinkToFit="1"/>
      <protection hidden="1"/>
    </xf>
    <xf numFmtId="0" fontId="50" fillId="0" borderId="18" xfId="2" applyFont="1" applyBorder="1" applyAlignment="1" applyProtection="1">
      <alignment vertical="center" shrinkToFit="1"/>
      <protection hidden="1"/>
    </xf>
    <xf numFmtId="0" fontId="4" fillId="3" borderId="73" xfId="2" applyFont="1" applyFill="1" applyBorder="1" applyAlignment="1" applyProtection="1">
      <alignment horizontal="center" vertical="center" wrapText="1"/>
      <protection hidden="1"/>
    </xf>
    <xf numFmtId="0" fontId="4" fillId="3" borderId="11" xfId="2" applyFont="1" applyFill="1" applyBorder="1" applyAlignment="1" applyProtection="1">
      <alignment horizontal="center" vertical="center" wrapText="1"/>
      <protection hidden="1"/>
    </xf>
    <xf numFmtId="38" fontId="50" fillId="0" borderId="55" xfId="1" applyFont="1" applyBorder="1" applyAlignment="1" applyProtection="1">
      <alignment horizontal="right" vertical="center" indent="1"/>
      <protection hidden="1"/>
    </xf>
    <xf numFmtId="38" fontId="50" fillId="0" borderId="45" xfId="1" applyFont="1" applyBorder="1" applyAlignment="1" applyProtection="1">
      <alignment horizontal="right" vertical="center" indent="1"/>
      <protection hidden="1"/>
    </xf>
    <xf numFmtId="0" fontId="4" fillId="4" borderId="0" xfId="2" applyFont="1" applyFill="1" applyAlignment="1" applyProtection="1">
      <alignment horizontal="center" vertical="center"/>
      <protection hidden="1"/>
    </xf>
    <xf numFmtId="0" fontId="4" fillId="4" borderId="11" xfId="2" applyFont="1" applyFill="1" applyBorder="1" applyAlignment="1" applyProtection="1">
      <alignment horizontal="center" vertical="center" shrinkToFit="1"/>
      <protection locked="0"/>
    </xf>
    <xf numFmtId="0" fontId="4" fillId="4" borderId="13" xfId="2" applyFont="1" applyFill="1" applyBorder="1" applyAlignment="1" applyProtection="1">
      <alignment horizontal="center" vertical="center" shrinkToFit="1"/>
      <protection locked="0"/>
    </xf>
    <xf numFmtId="184" fontId="4" fillId="14" borderId="11" xfId="2" applyNumberFormat="1" applyFont="1" applyFill="1" applyBorder="1" applyAlignment="1" applyProtection="1">
      <alignment horizontal="center" vertical="center" shrinkToFit="1"/>
      <protection locked="0"/>
    </xf>
    <xf numFmtId="184" fontId="4" fillId="14" borderId="13" xfId="2" applyNumberFormat="1" applyFont="1" applyFill="1" applyBorder="1" applyAlignment="1" applyProtection="1">
      <alignment horizontal="center" vertical="center" shrinkToFit="1"/>
      <protection locked="0"/>
    </xf>
    <xf numFmtId="184" fontId="4" fillId="4" borderId="11" xfId="2" applyNumberFormat="1" applyFont="1" applyFill="1" applyBorder="1" applyAlignment="1" applyProtection="1">
      <alignment horizontal="center" vertical="center" shrinkToFit="1"/>
      <protection locked="0"/>
    </xf>
    <xf numFmtId="184" fontId="4" fillId="4" borderId="12" xfId="2" applyNumberFormat="1" applyFont="1" applyFill="1" applyBorder="1" applyAlignment="1" applyProtection="1">
      <alignment horizontal="center" vertical="center" shrinkToFit="1"/>
      <protection locked="0"/>
    </xf>
    <xf numFmtId="184" fontId="4" fillId="4" borderId="13" xfId="2" applyNumberFormat="1" applyFont="1" applyFill="1" applyBorder="1" applyAlignment="1" applyProtection="1">
      <alignment horizontal="center" vertical="center" shrinkToFit="1"/>
      <protection locked="0"/>
    </xf>
    <xf numFmtId="0" fontId="4" fillId="3" borderId="14" xfId="2" applyFont="1" applyFill="1" applyBorder="1" applyAlignment="1" applyProtection="1">
      <alignment horizontal="center" vertical="center"/>
      <protection hidden="1"/>
    </xf>
    <xf numFmtId="0" fontId="4" fillId="3" borderId="11"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wrapText="1"/>
      <protection hidden="1"/>
    </xf>
    <xf numFmtId="0" fontId="4" fillId="3" borderId="13" xfId="2" applyFont="1" applyFill="1" applyBorder="1" applyAlignment="1" applyProtection="1">
      <alignment horizontal="center" vertical="center" wrapText="1"/>
      <protection hidden="1"/>
    </xf>
    <xf numFmtId="38" fontId="50" fillId="9" borderId="14" xfId="1" applyFont="1" applyFill="1" applyBorder="1" applyAlignment="1" applyProtection="1">
      <alignment horizontal="right" vertical="center" indent="1"/>
      <protection locked="0" hidden="1"/>
    </xf>
    <xf numFmtId="0" fontId="4" fillId="14" borderId="11" xfId="2" applyFont="1" applyFill="1" applyBorder="1" applyAlignment="1" applyProtection="1">
      <alignment horizontal="center" vertical="center" shrinkToFit="1"/>
      <protection locked="0"/>
    </xf>
    <xf numFmtId="0" fontId="4" fillId="14" borderId="13" xfId="2" applyFont="1" applyFill="1" applyBorder="1" applyAlignment="1" applyProtection="1">
      <alignment horizontal="center" vertical="center" shrinkToFit="1"/>
      <protection locked="0"/>
    </xf>
    <xf numFmtId="49" fontId="6" fillId="3" borderId="11" xfId="2" applyNumberFormat="1" applyFont="1" applyFill="1" applyBorder="1" applyAlignment="1" applyProtection="1">
      <alignment horizontal="center" vertical="center"/>
      <protection hidden="1"/>
    </xf>
    <xf numFmtId="49" fontId="6" fillId="3" borderId="12" xfId="2" applyNumberFormat="1" applyFont="1" applyFill="1" applyBorder="1" applyAlignment="1" applyProtection="1">
      <alignment horizontal="center" vertical="center"/>
      <protection hidden="1"/>
    </xf>
    <xf numFmtId="49" fontId="6" fillId="3" borderId="65" xfId="2" applyNumberFormat="1" applyFont="1" applyFill="1" applyBorder="1" applyAlignment="1" applyProtection="1">
      <alignment horizontal="center" vertical="center"/>
      <protection hidden="1"/>
    </xf>
    <xf numFmtId="49" fontId="6" fillId="3" borderId="60" xfId="2" applyNumberFormat="1" applyFont="1" applyFill="1" applyBorder="1" applyAlignment="1" applyProtection="1">
      <alignment horizontal="center" vertical="center"/>
      <protection hidden="1"/>
    </xf>
    <xf numFmtId="49" fontId="6" fillId="3" borderId="87" xfId="2" applyNumberFormat="1" applyFont="1" applyFill="1" applyBorder="1" applyAlignment="1" applyProtection="1">
      <alignment horizontal="center" vertical="center"/>
      <protection hidden="1"/>
    </xf>
    <xf numFmtId="38" fontId="50" fillId="9" borderId="75" xfId="1" applyFont="1" applyFill="1" applyBorder="1" applyAlignment="1" applyProtection="1">
      <alignment horizontal="right" vertical="center" indent="1"/>
      <protection hidden="1"/>
    </xf>
    <xf numFmtId="38" fontId="50" fillId="9" borderId="100" xfId="1" applyFont="1" applyFill="1" applyBorder="1" applyAlignment="1" applyProtection="1">
      <alignment horizontal="right" vertical="center" indent="1"/>
      <protection hidden="1"/>
    </xf>
    <xf numFmtId="0" fontId="4" fillId="10" borderId="11" xfId="0" applyFont="1" applyFill="1" applyBorder="1" applyAlignment="1" applyProtection="1">
      <alignment horizontal="center" vertical="center"/>
      <protection hidden="1"/>
    </xf>
    <xf numFmtId="0" fontId="4" fillId="10" borderId="12" xfId="0" applyFont="1" applyFill="1" applyBorder="1" applyAlignment="1" applyProtection="1">
      <alignment horizontal="center" vertical="center"/>
      <protection hidden="1"/>
    </xf>
    <xf numFmtId="0" fontId="4" fillId="10" borderId="77" xfId="0" applyFont="1" applyFill="1" applyBorder="1" applyAlignment="1" applyProtection="1">
      <alignment horizontal="center" vertical="center"/>
      <protection hidden="1"/>
    </xf>
    <xf numFmtId="38" fontId="50" fillId="9" borderId="14" xfId="1" applyFont="1" applyFill="1" applyBorder="1" applyAlignment="1" applyProtection="1">
      <alignment horizontal="right" vertical="center" indent="1"/>
      <protection hidden="1"/>
    </xf>
    <xf numFmtId="38" fontId="50" fillId="9" borderId="54" xfId="1" applyFont="1" applyFill="1" applyBorder="1" applyAlignment="1" applyProtection="1">
      <alignment horizontal="right" vertical="center" indent="1"/>
      <protection hidden="1"/>
    </xf>
    <xf numFmtId="0" fontId="4" fillId="3" borderId="85" xfId="2" applyFont="1" applyFill="1" applyBorder="1" applyAlignment="1" applyProtection="1">
      <alignment horizontal="center" vertical="center" wrapText="1"/>
      <protection hidden="1"/>
    </xf>
    <xf numFmtId="0" fontId="4" fillId="3" borderId="86" xfId="2" applyFont="1" applyFill="1" applyBorder="1" applyAlignment="1" applyProtection="1">
      <alignment horizontal="center" vertical="center" wrapText="1"/>
      <protection hidden="1"/>
    </xf>
    <xf numFmtId="38" fontId="50" fillId="9" borderId="73" xfId="1" applyFont="1" applyFill="1" applyBorder="1" applyAlignment="1" applyProtection="1">
      <alignment horizontal="right" vertical="center" indent="1"/>
      <protection hidden="1"/>
    </xf>
    <xf numFmtId="38" fontId="50" fillId="9" borderId="95" xfId="1" applyFont="1" applyFill="1" applyBorder="1" applyAlignment="1" applyProtection="1">
      <alignment horizontal="right" vertical="center" indent="1"/>
      <protection hidden="1"/>
    </xf>
    <xf numFmtId="0" fontId="6" fillId="3" borderId="2"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3" borderId="16" xfId="2" applyFont="1" applyFill="1" applyBorder="1" applyAlignment="1" applyProtection="1">
      <alignment horizontal="center" vertical="center" wrapText="1"/>
      <protection hidden="1"/>
    </xf>
    <xf numFmtId="0" fontId="6" fillId="3" borderId="18" xfId="2" applyFont="1" applyFill="1" applyBorder="1" applyAlignment="1" applyProtection="1">
      <alignment horizontal="center" vertical="center" wrapText="1"/>
      <protection hidden="1"/>
    </xf>
    <xf numFmtId="38" fontId="50" fillId="0" borderId="95" xfId="1" applyFont="1" applyBorder="1" applyAlignment="1" applyProtection="1">
      <alignment horizontal="right" vertical="center" indent="1"/>
      <protection hidden="1"/>
    </xf>
    <xf numFmtId="38" fontId="50" fillId="0" borderId="75" xfId="1" applyFont="1" applyBorder="1" applyAlignment="1" applyProtection="1">
      <alignment horizontal="right" vertical="center" indent="1"/>
      <protection hidden="1"/>
    </xf>
    <xf numFmtId="0" fontId="4" fillId="3" borderId="69" xfId="2" applyFont="1" applyFill="1" applyBorder="1" applyAlignment="1" applyProtection="1">
      <alignment horizontal="center" vertical="center" wrapText="1"/>
      <protection hidden="1"/>
    </xf>
    <xf numFmtId="0" fontId="4" fillId="3" borderId="71" xfId="2" applyFont="1" applyFill="1" applyBorder="1" applyAlignment="1" applyProtection="1">
      <alignment horizontal="center" vertical="center" wrapText="1"/>
      <protection hidden="1"/>
    </xf>
    <xf numFmtId="0" fontId="4" fillId="3" borderId="72" xfId="2" applyFont="1" applyFill="1" applyBorder="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38" fontId="50" fillId="9" borderId="54" xfId="1" applyFont="1" applyFill="1" applyBorder="1" applyAlignment="1" applyProtection="1">
      <alignment horizontal="right" vertical="center" indent="1"/>
      <protection locked="0" hidden="1"/>
    </xf>
    <xf numFmtId="0" fontId="4" fillId="3" borderId="70" xfId="2" applyFont="1" applyFill="1" applyBorder="1" applyAlignment="1" applyProtection="1">
      <alignment horizontal="center" vertical="center" wrapText="1"/>
      <protection hidden="1"/>
    </xf>
    <xf numFmtId="0" fontId="4" fillId="3" borderId="68" xfId="2" applyFont="1" applyFill="1" applyBorder="1" applyAlignment="1" applyProtection="1">
      <alignment horizontal="center" vertical="center" wrapText="1"/>
      <protection hidden="1"/>
    </xf>
    <xf numFmtId="0" fontId="4" fillId="3" borderId="19" xfId="2" applyFont="1" applyFill="1" applyBorder="1" applyAlignment="1" applyProtection="1">
      <alignment horizontal="center" vertical="center" wrapText="1"/>
      <protection hidden="1"/>
    </xf>
    <xf numFmtId="49" fontId="6" fillId="3" borderId="2" xfId="2" applyNumberFormat="1" applyFont="1" applyFill="1" applyBorder="1" applyAlignment="1" applyProtection="1">
      <alignment horizontal="center" vertical="center"/>
      <protection hidden="1"/>
    </xf>
    <xf numFmtId="49" fontId="6" fillId="3" borderId="3" xfId="2" applyNumberFormat="1" applyFont="1" applyFill="1" applyBorder="1" applyAlignment="1" applyProtection="1">
      <alignment horizontal="center" vertical="center"/>
      <protection hidden="1"/>
    </xf>
    <xf numFmtId="49" fontId="6" fillId="3" borderId="16" xfId="2" applyNumberFormat="1" applyFont="1" applyFill="1" applyBorder="1" applyAlignment="1" applyProtection="1">
      <alignment horizontal="center" vertical="center"/>
      <protection hidden="1"/>
    </xf>
    <xf numFmtId="49" fontId="6" fillId="3" borderId="17" xfId="2" applyNumberFormat="1" applyFont="1" applyFill="1" applyBorder="1" applyAlignment="1" applyProtection="1">
      <alignment horizontal="center" vertical="center"/>
      <protection hidden="1"/>
    </xf>
    <xf numFmtId="49" fontId="6" fillId="3" borderId="52" xfId="2" applyNumberFormat="1" applyFont="1" applyFill="1" applyBorder="1" applyAlignment="1" applyProtection="1">
      <alignment horizontal="center" vertical="center"/>
      <protection hidden="1"/>
    </xf>
    <xf numFmtId="49" fontId="6" fillId="3" borderId="53" xfId="2" applyNumberFormat="1" applyFont="1" applyFill="1" applyBorder="1" applyAlignment="1" applyProtection="1">
      <alignment horizontal="center" vertical="center"/>
      <protection hidden="1"/>
    </xf>
    <xf numFmtId="38" fontId="50" fillId="9" borderId="98" xfId="1" applyFont="1" applyFill="1" applyBorder="1" applyAlignment="1" applyProtection="1">
      <alignment horizontal="right" vertical="center" indent="1"/>
      <protection hidden="1"/>
    </xf>
    <xf numFmtId="38" fontId="50" fillId="9" borderId="99" xfId="1" applyFont="1" applyFill="1" applyBorder="1" applyAlignment="1" applyProtection="1">
      <alignment horizontal="right" vertical="center" indent="1"/>
      <protection hidden="1"/>
    </xf>
    <xf numFmtId="0" fontId="8" fillId="3" borderId="14" xfId="13" applyFont="1" applyFill="1" applyBorder="1" applyAlignment="1" applyProtection="1">
      <alignment horizontal="center" vertical="center" wrapText="1"/>
      <protection hidden="1"/>
    </xf>
    <xf numFmtId="0" fontId="8" fillId="3" borderId="11" xfId="13" applyFont="1" applyFill="1" applyBorder="1" applyAlignment="1" applyProtection="1">
      <alignment horizontal="center" vertical="center"/>
      <protection hidden="1"/>
    </xf>
    <xf numFmtId="0" fontId="8" fillId="3" borderId="12" xfId="13" applyFont="1" applyFill="1" applyBorder="1" applyAlignment="1" applyProtection="1">
      <alignment horizontal="center" vertical="center"/>
      <protection hidden="1"/>
    </xf>
    <xf numFmtId="0" fontId="8" fillId="3" borderId="13" xfId="13" applyFont="1" applyFill="1" applyBorder="1" applyAlignment="1" applyProtection="1">
      <alignment horizontal="center" vertical="center"/>
      <protection hidden="1"/>
    </xf>
    <xf numFmtId="0" fontId="108" fillId="3" borderId="11" xfId="13" applyFont="1" applyFill="1" applyBorder="1" applyAlignment="1" applyProtection="1">
      <alignment horizontal="center" vertical="center" wrapText="1"/>
      <protection hidden="1"/>
    </xf>
    <xf numFmtId="0" fontId="108" fillId="3" borderId="12" xfId="13" applyFont="1" applyFill="1" applyBorder="1" applyAlignment="1" applyProtection="1">
      <alignment horizontal="center" vertical="center" wrapText="1"/>
      <protection hidden="1"/>
    </xf>
    <xf numFmtId="0" fontId="108" fillId="3" borderId="13" xfId="13" applyFont="1" applyFill="1" applyBorder="1" applyAlignment="1" applyProtection="1">
      <alignment horizontal="center" vertical="center" wrapText="1"/>
      <protection hidden="1"/>
    </xf>
    <xf numFmtId="0" fontId="8" fillId="0" borderId="0" xfId="13" applyFont="1" applyAlignment="1" applyProtection="1">
      <alignment vertical="center" wrapText="1"/>
      <protection hidden="1"/>
    </xf>
    <xf numFmtId="0" fontId="8" fillId="3" borderId="14" xfId="13" applyFont="1" applyFill="1" applyBorder="1" applyAlignment="1" applyProtection="1">
      <alignment horizontal="center" vertical="center"/>
      <protection hidden="1"/>
    </xf>
    <xf numFmtId="0" fontId="8" fillId="4" borderId="12" xfId="13" applyFont="1" applyFill="1" applyBorder="1" applyAlignment="1" applyProtection="1">
      <alignment horizontal="center" vertical="center" shrinkToFit="1"/>
      <protection locked="0"/>
    </xf>
    <xf numFmtId="0" fontId="8" fillId="4" borderId="13" xfId="13" applyFont="1" applyFill="1" applyBorder="1" applyAlignment="1" applyProtection="1">
      <alignment horizontal="center" vertical="center" shrinkToFit="1"/>
      <protection locked="0"/>
    </xf>
    <xf numFmtId="0" fontId="8" fillId="0" borderId="19" xfId="13" applyFont="1" applyBorder="1" applyAlignment="1" applyProtection="1">
      <alignment horizontal="left" vertical="center"/>
      <protection hidden="1"/>
    </xf>
    <xf numFmtId="0" fontId="8" fillId="0" borderId="0" xfId="13" applyFont="1" applyAlignment="1" applyProtection="1">
      <alignment horizontal="left" vertical="center"/>
      <protection hidden="1"/>
    </xf>
    <xf numFmtId="0" fontId="8" fillId="4" borderId="12" xfId="13" applyFont="1" applyFill="1" applyBorder="1" applyAlignment="1" applyProtection="1">
      <alignment horizontal="left" vertical="top"/>
      <protection hidden="1"/>
    </xf>
    <xf numFmtId="182" fontId="8" fillId="4" borderId="12" xfId="11" applyNumberFormat="1" applyFont="1" applyFill="1" applyBorder="1" applyAlignment="1" applyProtection="1">
      <alignment horizontal="center" vertical="center" shrinkToFit="1"/>
      <protection locked="0"/>
    </xf>
    <xf numFmtId="182" fontId="8" fillId="4" borderId="13" xfId="11" applyNumberFormat="1" applyFont="1" applyFill="1" applyBorder="1" applyAlignment="1" applyProtection="1">
      <alignment horizontal="center" vertical="center" shrinkToFit="1"/>
      <protection locked="0"/>
    </xf>
    <xf numFmtId="0" fontId="8" fillId="3" borderId="14" xfId="13" applyFont="1" applyFill="1" applyBorder="1" applyAlignment="1" applyProtection="1">
      <alignment horizontal="center" vertical="center" shrinkToFit="1"/>
      <protection hidden="1"/>
    </xf>
    <xf numFmtId="38" fontId="91" fillId="0" borderId="12" xfId="11" applyFont="1" applyFill="1" applyBorder="1" applyAlignment="1" applyProtection="1">
      <alignment horizontal="center" vertical="center" shrinkToFit="1"/>
      <protection hidden="1"/>
    </xf>
    <xf numFmtId="38" fontId="91" fillId="0" borderId="13" xfId="11" applyFont="1" applyFill="1" applyBorder="1" applyAlignment="1" applyProtection="1">
      <alignment horizontal="center" vertical="center" shrinkToFit="1"/>
      <protection hidden="1"/>
    </xf>
    <xf numFmtId="0" fontId="8" fillId="3" borderId="11" xfId="13" applyFont="1" applyFill="1" applyBorder="1" applyAlignment="1" applyProtection="1">
      <alignment horizontal="center" vertical="center" wrapText="1"/>
      <protection hidden="1"/>
    </xf>
    <xf numFmtId="38" fontId="8" fillId="4" borderId="11" xfId="20" applyFont="1" applyFill="1" applyBorder="1" applyAlignment="1" applyProtection="1">
      <alignment horizontal="center" vertical="center" shrinkToFit="1"/>
      <protection locked="0"/>
    </xf>
    <xf numFmtId="38" fontId="8" fillId="4" borderId="12" xfId="20" applyFont="1" applyFill="1" applyBorder="1" applyAlignment="1" applyProtection="1">
      <alignment horizontal="center" vertical="center" shrinkToFit="1"/>
      <protection locked="0"/>
    </xf>
    <xf numFmtId="38" fontId="8" fillId="4" borderId="13" xfId="20" applyFont="1" applyFill="1" applyBorder="1" applyAlignment="1" applyProtection="1">
      <alignment horizontal="center" vertical="center" shrinkToFit="1"/>
      <protection locked="0"/>
    </xf>
    <xf numFmtId="0" fontId="8" fillId="4" borderId="0" xfId="13" applyFont="1" applyFill="1" applyProtection="1">
      <alignment vertical="center"/>
      <protection hidden="1"/>
    </xf>
    <xf numFmtId="0" fontId="8" fillId="4" borderId="0" xfId="13" applyFont="1" applyFill="1" applyAlignment="1" applyProtection="1">
      <alignment horizontal="left" vertical="center"/>
      <protection hidden="1"/>
    </xf>
    <xf numFmtId="176" fontId="8" fillId="4" borderId="12" xfId="13" applyNumberFormat="1" applyFont="1" applyFill="1" applyBorder="1" applyAlignment="1" applyProtection="1">
      <alignment horizontal="center" vertical="center" shrinkToFit="1"/>
      <protection locked="0"/>
    </xf>
    <xf numFmtId="176" fontId="8" fillId="4" borderId="13" xfId="13" applyNumberFormat="1" applyFont="1" applyFill="1" applyBorder="1" applyAlignment="1" applyProtection="1">
      <alignment horizontal="center" vertical="center" shrinkToFit="1"/>
      <protection locked="0"/>
    </xf>
    <xf numFmtId="0" fontId="8" fillId="3" borderId="11" xfId="11" applyNumberFormat="1" applyFont="1" applyFill="1" applyBorder="1" applyAlignment="1" applyProtection="1">
      <alignment horizontal="center" vertical="center" shrinkToFit="1"/>
      <protection hidden="1"/>
    </xf>
    <xf numFmtId="0" fontId="8" fillId="3" borderId="12" xfId="11" applyNumberFormat="1" applyFont="1" applyFill="1" applyBorder="1" applyAlignment="1" applyProtection="1">
      <alignment horizontal="center" vertical="center" shrinkToFit="1"/>
      <protection hidden="1"/>
    </xf>
    <xf numFmtId="0" fontId="8" fillId="3" borderId="13" xfId="11" applyNumberFormat="1" applyFont="1" applyFill="1" applyBorder="1" applyAlignment="1" applyProtection="1">
      <alignment horizontal="center" vertical="center" shrinkToFit="1"/>
      <protection hidden="1"/>
    </xf>
    <xf numFmtId="49" fontId="8" fillId="4" borderId="11" xfId="11" applyNumberFormat="1" applyFont="1" applyFill="1" applyBorder="1" applyAlignment="1" applyProtection="1">
      <alignment horizontal="left" vertical="center" indent="1" shrinkToFit="1"/>
      <protection locked="0" hidden="1"/>
    </xf>
    <xf numFmtId="49" fontId="8" fillId="4" borderId="12" xfId="11" applyNumberFormat="1" applyFont="1" applyFill="1" applyBorder="1" applyAlignment="1" applyProtection="1">
      <alignment horizontal="left" vertical="center" indent="1" shrinkToFit="1"/>
      <protection locked="0" hidden="1"/>
    </xf>
    <xf numFmtId="49" fontId="8" fillId="4" borderId="13" xfId="11" applyNumberFormat="1" applyFont="1" applyFill="1" applyBorder="1" applyAlignment="1" applyProtection="1">
      <alignment horizontal="left" vertical="center" indent="1" shrinkToFit="1"/>
      <protection locked="0" hidden="1"/>
    </xf>
    <xf numFmtId="0" fontId="8" fillId="0" borderId="0" xfId="13" applyFont="1" applyProtection="1">
      <alignment vertical="center"/>
      <protection hidden="1"/>
    </xf>
    <xf numFmtId="49" fontId="8" fillId="4" borderId="14" xfId="11" applyNumberFormat="1" applyFont="1" applyFill="1" applyBorder="1" applyAlignment="1" applyProtection="1">
      <alignment horizontal="center" vertical="center" shrinkToFit="1"/>
      <protection locked="0"/>
    </xf>
    <xf numFmtId="0" fontId="8" fillId="4" borderId="19" xfId="13" applyFont="1" applyFill="1" applyBorder="1" applyAlignment="1" applyProtection="1">
      <alignment horizontal="left" vertical="center" wrapText="1"/>
      <protection hidden="1"/>
    </xf>
    <xf numFmtId="0" fontId="8" fillId="4" borderId="0" xfId="13" applyFont="1" applyFill="1" applyAlignment="1" applyProtection="1">
      <alignment horizontal="left" vertical="center" wrapText="1"/>
      <protection hidden="1"/>
    </xf>
    <xf numFmtId="38" fontId="91" fillId="4" borderId="11" xfId="22" applyFont="1" applyFill="1" applyBorder="1" applyAlignment="1" applyProtection="1">
      <alignment horizontal="center" vertical="center" shrinkToFit="1"/>
    </xf>
    <xf numFmtId="38" fontId="91" fillId="4" borderId="12" xfId="22" applyFont="1" applyFill="1" applyBorder="1" applyAlignment="1" applyProtection="1">
      <alignment horizontal="center" vertical="center" shrinkToFit="1"/>
    </xf>
    <xf numFmtId="38" fontId="91" fillId="4" borderId="13" xfId="22" applyFont="1" applyFill="1" applyBorder="1" applyAlignment="1" applyProtection="1">
      <alignment horizontal="center" vertical="center" shrinkToFit="1"/>
    </xf>
    <xf numFmtId="178" fontId="8" fillId="4" borderId="11" xfId="20" applyNumberFormat="1" applyFont="1" applyFill="1" applyBorder="1" applyAlignment="1" applyProtection="1">
      <alignment horizontal="center" vertical="center" shrinkToFit="1"/>
      <protection locked="0"/>
    </xf>
    <xf numFmtId="178" fontId="8" fillId="4" borderId="12" xfId="20" applyNumberFormat="1" applyFont="1" applyFill="1" applyBorder="1" applyAlignment="1" applyProtection="1">
      <alignment horizontal="center" vertical="center" shrinkToFit="1"/>
      <protection locked="0"/>
    </xf>
    <xf numFmtId="178" fontId="8" fillId="4" borderId="13" xfId="20" applyNumberFormat="1" applyFont="1" applyFill="1" applyBorder="1" applyAlignment="1" applyProtection="1">
      <alignment horizontal="center" vertical="center" shrinkToFit="1"/>
      <protection locked="0"/>
    </xf>
    <xf numFmtId="38" fontId="91" fillId="0" borderId="11" xfId="20" applyFont="1" applyFill="1" applyBorder="1" applyAlignment="1" applyProtection="1">
      <alignment horizontal="center" vertical="center" shrinkToFit="1"/>
      <protection hidden="1"/>
    </xf>
    <xf numFmtId="38" fontId="91" fillId="0" borderId="12" xfId="20" applyFont="1" applyFill="1" applyBorder="1" applyAlignment="1" applyProtection="1">
      <alignment horizontal="center" vertical="center" shrinkToFit="1"/>
      <protection hidden="1"/>
    </xf>
    <xf numFmtId="38" fontId="91" fillId="0" borderId="13" xfId="20" applyFont="1" applyFill="1" applyBorder="1" applyAlignment="1" applyProtection="1">
      <alignment horizontal="center" vertical="center" shrinkToFit="1"/>
      <protection hidden="1"/>
    </xf>
    <xf numFmtId="0" fontId="8" fillId="3" borderId="11" xfId="13" applyFont="1" applyFill="1" applyBorder="1" applyAlignment="1" applyProtection="1">
      <alignment horizontal="center" vertical="center" shrinkToFit="1"/>
      <protection hidden="1"/>
    </xf>
    <xf numFmtId="0" fontId="8" fillId="3" borderId="12" xfId="13" applyFont="1" applyFill="1" applyBorder="1" applyAlignment="1" applyProtection="1">
      <alignment horizontal="center" vertical="center" shrinkToFit="1"/>
      <protection hidden="1"/>
    </xf>
    <xf numFmtId="0" fontId="8" fillId="3" borderId="13" xfId="13" applyFont="1" applyFill="1" applyBorder="1" applyAlignment="1" applyProtection="1">
      <alignment horizontal="center" vertical="center" shrinkToFit="1"/>
      <protection hidden="1"/>
    </xf>
    <xf numFmtId="176" fontId="91" fillId="0" borderId="11" xfId="13" applyNumberFormat="1" applyFont="1" applyBorder="1" applyAlignment="1" applyProtection="1">
      <alignment horizontal="center" vertical="center" shrinkToFit="1"/>
      <protection hidden="1"/>
    </xf>
    <xf numFmtId="176" fontId="91" fillId="0" borderId="13" xfId="13" applyNumberFormat="1" applyFont="1" applyBorder="1" applyAlignment="1" applyProtection="1">
      <alignment horizontal="center" vertical="center" shrinkToFit="1"/>
      <protection hidden="1"/>
    </xf>
    <xf numFmtId="38" fontId="91" fillId="0" borderId="11" xfId="11" applyFont="1" applyFill="1" applyBorder="1" applyAlignment="1" applyProtection="1">
      <alignment horizontal="center" vertical="center" shrinkToFit="1"/>
      <protection hidden="1"/>
    </xf>
    <xf numFmtId="0" fontId="8" fillId="4" borderId="0" xfId="13" applyFont="1" applyFill="1" applyAlignment="1">
      <alignment horizontal="left" vertical="center" wrapText="1"/>
    </xf>
    <xf numFmtId="0" fontId="8" fillId="4" borderId="0" xfId="13" applyFont="1" applyFill="1" applyAlignment="1">
      <alignment horizontal="left" vertical="center"/>
    </xf>
    <xf numFmtId="49" fontId="8" fillId="4" borderId="0" xfId="13" applyNumberFormat="1" applyFont="1" applyFill="1" applyAlignment="1" applyProtection="1">
      <alignment horizontal="left" vertical="center" wrapText="1"/>
      <protection hidden="1"/>
    </xf>
    <xf numFmtId="0" fontId="8" fillId="3" borderId="12" xfId="13" applyFont="1" applyFill="1" applyBorder="1" applyAlignment="1" applyProtection="1">
      <alignment horizontal="center" vertical="center" wrapText="1"/>
      <protection hidden="1"/>
    </xf>
    <xf numFmtId="0" fontId="8" fillId="3" borderId="13" xfId="13" applyFont="1" applyFill="1" applyBorder="1" applyAlignment="1" applyProtection="1">
      <alignment horizontal="center" vertical="center" wrapText="1"/>
      <protection hidden="1"/>
    </xf>
    <xf numFmtId="0" fontId="8" fillId="0" borderId="0" xfId="13" applyFont="1" applyAlignment="1" applyProtection="1">
      <alignment horizontal="left" vertical="center" wrapText="1"/>
      <protection hidden="1"/>
    </xf>
    <xf numFmtId="38" fontId="91" fillId="0" borderId="14" xfId="11" applyFont="1" applyFill="1" applyBorder="1" applyAlignment="1" applyProtection="1">
      <alignment horizontal="center" vertical="center" shrinkToFit="1"/>
      <protection hidden="1"/>
    </xf>
    <xf numFmtId="184" fontId="91" fillId="0" borderId="14" xfId="11" applyNumberFormat="1" applyFont="1" applyFill="1" applyBorder="1" applyAlignment="1" applyProtection="1">
      <alignment horizontal="center" vertical="center" shrinkToFit="1"/>
      <protection hidden="1"/>
    </xf>
    <xf numFmtId="0" fontId="8" fillId="4" borderId="0" xfId="13" applyFont="1" applyFill="1" applyAlignment="1">
      <alignment vertical="center" wrapText="1"/>
    </xf>
    <xf numFmtId="0" fontId="8" fillId="4" borderId="0" xfId="13" applyFont="1" applyFill="1" applyAlignment="1" applyProtection="1">
      <alignment vertical="center" wrapText="1"/>
      <protection hidden="1"/>
    </xf>
    <xf numFmtId="38" fontId="8" fillId="0" borderId="14" xfId="11" applyFont="1" applyFill="1" applyBorder="1" applyAlignment="1" applyProtection="1">
      <alignment horizontal="center" vertical="center" shrinkToFit="1"/>
      <protection locked="0" hidden="1"/>
    </xf>
    <xf numFmtId="38" fontId="8" fillId="4" borderId="14" xfId="11" applyFont="1" applyFill="1" applyBorder="1" applyAlignment="1" applyProtection="1">
      <alignment horizontal="center" vertical="center" shrinkToFit="1"/>
      <protection locked="0"/>
    </xf>
    <xf numFmtId="0" fontId="4" fillId="0" borderId="47" xfId="2" applyFont="1" applyBorder="1" applyAlignment="1" applyProtection="1">
      <alignment vertical="top" wrapText="1"/>
      <protection locked="0"/>
    </xf>
    <xf numFmtId="0" fontId="4" fillId="0" borderId="48" xfId="2" applyFont="1" applyBorder="1" applyAlignment="1" applyProtection="1">
      <alignment vertical="top" wrapText="1"/>
      <protection locked="0"/>
    </xf>
    <xf numFmtId="0" fontId="4" fillId="0" borderId="49" xfId="2" applyFont="1" applyBorder="1" applyAlignment="1" applyProtection="1">
      <alignment vertical="top" wrapText="1"/>
      <protection locked="0"/>
    </xf>
    <xf numFmtId="0" fontId="4" fillId="0" borderId="50" xfId="2" applyFont="1" applyBorder="1" applyAlignment="1" applyProtection="1">
      <alignment vertical="top" wrapText="1"/>
      <protection locked="0"/>
    </xf>
    <xf numFmtId="0" fontId="4" fillId="0" borderId="0" xfId="2" applyFont="1" applyAlignment="1" applyProtection="1">
      <alignment vertical="top" wrapText="1"/>
      <protection locked="0"/>
    </xf>
    <xf numFmtId="0" fontId="4" fillId="0" borderId="51" xfId="2" applyFont="1" applyBorder="1" applyAlignment="1" applyProtection="1">
      <alignment vertical="top" wrapText="1"/>
      <protection locked="0"/>
    </xf>
    <xf numFmtId="0" fontId="4" fillId="0" borderId="62" xfId="2" applyFont="1" applyBorder="1" applyAlignment="1" applyProtection="1">
      <alignment vertical="top" wrapText="1"/>
      <protection locked="0"/>
    </xf>
    <xf numFmtId="0" fontId="4" fillId="0" borderId="17" xfId="2" applyFont="1" applyBorder="1" applyAlignment="1" applyProtection="1">
      <alignment vertical="top" wrapText="1"/>
      <protection locked="0"/>
    </xf>
    <xf numFmtId="0" fontId="4" fillId="0" borderId="63" xfId="2" applyFont="1" applyBorder="1" applyAlignment="1" applyProtection="1">
      <alignment vertical="top" wrapText="1"/>
      <protection locked="0"/>
    </xf>
    <xf numFmtId="0" fontId="14" fillId="0" borderId="0" xfId="2" applyFont="1" applyAlignment="1">
      <alignment horizontal="left" vertical="center"/>
    </xf>
    <xf numFmtId="0" fontId="20" fillId="0" borderId="0" xfId="2" applyFont="1" applyAlignment="1">
      <alignment vertical="center" wrapText="1"/>
    </xf>
    <xf numFmtId="0" fontId="115" fillId="0" borderId="0" xfId="2" applyFont="1" applyAlignment="1">
      <alignment vertical="center"/>
    </xf>
    <xf numFmtId="0" fontId="115" fillId="0" borderId="12" xfId="2" applyFont="1" applyBorder="1" applyAlignment="1" applyProtection="1">
      <alignment vertical="center"/>
      <protection locked="0"/>
    </xf>
    <xf numFmtId="0" fontId="115" fillId="0" borderId="14" xfId="2" applyFont="1" applyBorder="1" applyAlignment="1">
      <alignment vertical="center"/>
    </xf>
    <xf numFmtId="0" fontId="8" fillId="3" borderId="11" xfId="15" applyFont="1" applyFill="1" applyBorder="1" applyAlignment="1">
      <alignment horizontal="center" vertical="center" wrapText="1" shrinkToFit="1"/>
    </xf>
    <xf numFmtId="0" fontId="8" fillId="3" borderId="12" xfId="15" applyFont="1" applyFill="1" applyBorder="1" applyAlignment="1">
      <alignment horizontal="center" vertical="center" wrapText="1" shrinkToFit="1"/>
    </xf>
    <xf numFmtId="0" fontId="8" fillId="3" borderId="13" xfId="15" applyFont="1" applyFill="1" applyBorder="1" applyAlignment="1">
      <alignment horizontal="center" vertical="center" wrapText="1" shrinkToFit="1"/>
    </xf>
    <xf numFmtId="38" fontId="50" fillId="0" borderId="14" xfId="1229" applyFont="1" applyFill="1" applyBorder="1" applyAlignment="1" applyProtection="1">
      <alignment horizontal="right" vertical="center" indent="1" shrinkToFit="1"/>
    </xf>
    <xf numFmtId="38" fontId="50" fillId="0" borderId="14" xfId="1" applyFont="1" applyFill="1" applyBorder="1" applyAlignment="1" applyProtection="1">
      <alignment horizontal="right" vertical="center" indent="1" shrinkToFit="1"/>
    </xf>
    <xf numFmtId="38" fontId="12" fillId="0" borderId="14" xfId="1230" applyFont="1" applyFill="1" applyBorder="1" applyAlignment="1" applyProtection="1">
      <alignment horizontal="right" vertical="center" indent="1" shrinkToFit="1"/>
      <protection locked="0"/>
    </xf>
    <xf numFmtId="38" fontId="50" fillId="0" borderId="14" xfId="1228" applyFont="1" applyFill="1" applyBorder="1" applyAlignment="1" applyProtection="1">
      <alignment horizontal="right" vertical="center" wrapText="1" indent="1" shrinkToFit="1"/>
    </xf>
    <xf numFmtId="0" fontId="8" fillId="3" borderId="11" xfId="15" applyFont="1" applyFill="1" applyBorder="1" applyAlignment="1">
      <alignment horizontal="center" vertical="center"/>
    </xf>
    <xf numFmtId="0" fontId="8" fillId="3" borderId="12" xfId="15" applyFont="1" applyFill="1" applyBorder="1" applyAlignment="1">
      <alignment horizontal="center" vertical="center"/>
    </xf>
    <xf numFmtId="0" fontId="8" fillId="3" borderId="13" xfId="15" applyFont="1" applyFill="1" applyBorder="1" applyAlignment="1">
      <alignment horizontal="center" vertical="center"/>
    </xf>
    <xf numFmtId="0" fontId="12" fillId="0" borderId="11" xfId="1228" applyNumberFormat="1" applyFont="1" applyFill="1" applyBorder="1" applyAlignment="1" applyProtection="1">
      <alignment horizontal="left" vertical="center" indent="1" shrinkToFit="1"/>
      <protection locked="0"/>
    </xf>
    <xf numFmtId="0" fontId="12" fillId="0" borderId="12" xfId="1228" applyNumberFormat="1" applyFont="1" applyFill="1" applyBorder="1" applyAlignment="1" applyProtection="1">
      <alignment horizontal="left" vertical="center" indent="1" shrinkToFit="1"/>
      <protection locked="0"/>
    </xf>
    <xf numFmtId="0" fontId="12" fillId="0" borderId="13" xfId="1228" applyNumberFormat="1" applyFont="1" applyFill="1" applyBorder="1" applyAlignment="1" applyProtection="1">
      <alignment horizontal="left" vertical="center" indent="1" shrinkToFit="1"/>
      <protection locked="0"/>
    </xf>
    <xf numFmtId="3" fontId="50" fillId="4" borderId="14" xfId="15" applyNumberFormat="1" applyFont="1" applyFill="1" applyBorder="1" applyAlignment="1">
      <alignment horizontal="right" vertical="center" wrapText="1" indent="1"/>
    </xf>
    <xf numFmtId="0" fontId="8" fillId="3" borderId="11" xfId="15" applyFont="1" applyFill="1" applyBorder="1" applyAlignment="1">
      <alignment horizontal="center" vertical="center" wrapText="1"/>
    </xf>
    <xf numFmtId="38" fontId="12" fillId="0" borderId="14" xfId="1228" applyFont="1" applyFill="1" applyBorder="1" applyAlignment="1" applyProtection="1">
      <alignment horizontal="right" vertical="center" wrapText="1" indent="1" shrinkToFit="1"/>
      <protection locked="0"/>
    </xf>
    <xf numFmtId="0" fontId="12" fillId="0" borderId="14" xfId="15" applyFont="1" applyBorder="1" applyAlignment="1" applyProtection="1">
      <alignment horizontal="right" vertical="center" indent="1" shrinkToFit="1"/>
      <protection locked="0"/>
    </xf>
    <xf numFmtId="0" fontId="12" fillId="0" borderId="12" xfId="15" applyFont="1" applyBorder="1" applyAlignment="1" applyProtection="1">
      <alignment horizontal="right" vertical="center" indent="1" shrinkToFit="1"/>
      <protection locked="0"/>
    </xf>
    <xf numFmtId="0" fontId="12" fillId="0" borderId="13" xfId="15" applyFont="1" applyBorder="1" applyAlignment="1" applyProtection="1">
      <alignment horizontal="right" vertical="center" indent="1" shrinkToFit="1"/>
      <protection locked="0"/>
    </xf>
    <xf numFmtId="0" fontId="12" fillId="0" borderId="11" xfId="15" applyFont="1" applyBorder="1" applyAlignment="1" applyProtection="1">
      <alignment horizontal="left" vertical="center" indent="1" shrinkToFit="1"/>
      <protection locked="0"/>
    </xf>
    <xf numFmtId="0" fontId="12" fillId="0" borderId="12" xfId="15" applyFont="1" applyBorder="1" applyAlignment="1" applyProtection="1">
      <alignment horizontal="left" vertical="center" indent="1" shrinkToFit="1"/>
      <protection locked="0"/>
    </xf>
    <xf numFmtId="0" fontId="12" fillId="0" borderId="13" xfId="15" applyFont="1" applyBorder="1" applyAlignment="1" applyProtection="1">
      <alignment horizontal="left" vertical="center" indent="1" shrinkToFit="1"/>
      <protection locked="0"/>
    </xf>
    <xf numFmtId="38" fontId="12" fillId="0" borderId="14" xfId="1229" applyFont="1" applyFill="1" applyBorder="1" applyAlignment="1" applyProtection="1">
      <alignment horizontal="right" vertical="center" indent="1" shrinkToFit="1"/>
    </xf>
    <xf numFmtId="38" fontId="12" fillId="0" borderId="11" xfId="1228" applyFont="1" applyFill="1" applyBorder="1" applyAlignment="1" applyProtection="1">
      <alignment horizontal="right" vertical="center" wrapText="1" indent="1" shrinkToFit="1"/>
      <protection locked="0"/>
    </xf>
    <xf numFmtId="38" fontId="12" fillId="0" borderId="12" xfId="1228" applyFont="1" applyFill="1" applyBorder="1" applyAlignment="1" applyProtection="1">
      <alignment horizontal="right" vertical="center" wrapText="1" indent="1" shrinkToFit="1"/>
      <protection locked="0"/>
    </xf>
    <xf numFmtId="38" fontId="12" fillId="0" borderId="13" xfId="1228" applyFont="1" applyFill="1" applyBorder="1" applyAlignment="1" applyProtection="1">
      <alignment horizontal="right" vertical="center" wrapText="1" indent="1" shrinkToFit="1"/>
      <protection locked="0"/>
    </xf>
    <xf numFmtId="0" fontId="12" fillId="0" borderId="14" xfId="15" applyFont="1" applyBorder="1" applyAlignment="1" applyProtection="1">
      <alignment horizontal="right" vertical="center"/>
      <protection locked="0"/>
    </xf>
    <xf numFmtId="0" fontId="12" fillId="0" borderId="12" xfId="15" applyFont="1" applyBorder="1" applyAlignment="1" applyProtection="1">
      <alignment horizontal="right" vertical="center"/>
      <protection locked="0"/>
    </xf>
    <xf numFmtId="0" fontId="12" fillId="0" borderId="13" xfId="15" applyFont="1" applyBorder="1" applyAlignment="1" applyProtection="1">
      <alignment horizontal="right" vertical="center"/>
      <protection locked="0"/>
    </xf>
    <xf numFmtId="38" fontId="91" fillId="0" borderId="61" xfId="1" applyFont="1" applyBorder="1" applyAlignment="1" applyProtection="1">
      <alignment horizontal="right" vertical="center" shrinkToFit="1"/>
    </xf>
    <xf numFmtId="38" fontId="91" fillId="0" borderId="58" xfId="1" applyFont="1" applyBorder="1" applyAlignment="1" applyProtection="1">
      <alignment horizontal="right" vertical="center" shrinkToFit="1"/>
    </xf>
    <xf numFmtId="38" fontId="91" fillId="0" borderId="55" xfId="1" applyFont="1" applyBorder="1" applyAlignment="1" applyProtection="1">
      <alignment horizontal="right" vertical="center" shrinkToFit="1"/>
    </xf>
    <xf numFmtId="38" fontId="91" fillId="0" borderId="56" xfId="1" applyFont="1" applyBorder="1" applyAlignment="1" applyProtection="1">
      <alignment horizontal="right" vertical="center" shrinkToFit="1"/>
    </xf>
    <xf numFmtId="0" fontId="8" fillId="3" borderId="11" xfId="12" applyFont="1" applyFill="1" applyBorder="1" applyAlignment="1">
      <alignment horizontal="center" vertical="center" shrinkToFit="1"/>
    </xf>
    <xf numFmtId="0" fontId="8" fillId="3" borderId="12" xfId="12" applyFont="1" applyFill="1" applyBorder="1" applyAlignment="1">
      <alignment horizontal="center" vertical="center" shrinkToFit="1"/>
    </xf>
    <xf numFmtId="0" fontId="8" fillId="3" borderId="13" xfId="12" applyFont="1" applyFill="1" applyBorder="1" applyAlignment="1">
      <alignment horizontal="center" vertical="center" shrinkToFit="1"/>
    </xf>
    <xf numFmtId="0" fontId="8" fillId="0" borderId="11" xfId="12" applyFont="1" applyBorder="1" applyAlignment="1" applyProtection="1">
      <alignment horizontal="right" vertical="center" shrinkToFit="1"/>
      <protection locked="0"/>
    </xf>
    <xf numFmtId="0" fontId="8" fillId="0" borderId="12" xfId="12" applyFont="1" applyBorder="1" applyAlignment="1" applyProtection="1">
      <alignment horizontal="right" vertical="center" shrinkToFit="1"/>
      <protection locked="0"/>
    </xf>
    <xf numFmtId="38" fontId="91" fillId="0" borderId="11" xfId="1" applyFont="1" applyBorder="1" applyAlignment="1" applyProtection="1">
      <alignment horizontal="right" vertical="center" shrinkToFit="1"/>
    </xf>
    <xf numFmtId="38" fontId="91" fillId="0" borderId="12" xfId="1" applyFont="1" applyBorder="1" applyAlignment="1" applyProtection="1">
      <alignment horizontal="right" vertical="center" shrinkToFit="1"/>
    </xf>
    <xf numFmtId="0" fontId="8" fillId="3" borderId="61" xfId="12" applyFont="1" applyFill="1" applyBorder="1" applyAlignment="1">
      <alignment horizontal="center" vertical="center" shrinkToFit="1"/>
    </xf>
    <xf numFmtId="0" fontId="8" fillId="3" borderId="58" xfId="12" applyFont="1" applyFill="1" applyBorder="1" applyAlignment="1">
      <alignment horizontal="center" vertical="center" shrinkToFit="1"/>
    </xf>
    <xf numFmtId="0" fontId="8" fillId="3" borderId="59" xfId="12" applyFont="1" applyFill="1" applyBorder="1" applyAlignment="1">
      <alignment horizontal="center" vertical="center" shrinkToFit="1"/>
    </xf>
    <xf numFmtId="0" fontId="8" fillId="3" borderId="55" xfId="12" applyFont="1" applyFill="1" applyBorder="1" applyAlignment="1">
      <alignment horizontal="center" vertical="center" shrinkToFit="1"/>
    </xf>
    <xf numFmtId="0" fontId="8" fillId="3" borderId="56" xfId="12" applyFont="1" applyFill="1" applyBorder="1" applyAlignment="1">
      <alignment horizontal="center" vertical="center" shrinkToFit="1"/>
    </xf>
    <xf numFmtId="0" fontId="8" fillId="3" borderId="57" xfId="12" applyFont="1" applyFill="1" applyBorder="1" applyAlignment="1">
      <alignment horizontal="center" vertical="center" shrinkToFit="1"/>
    </xf>
    <xf numFmtId="0" fontId="91" fillId="0" borderId="61" xfId="12" applyFont="1" applyBorder="1" applyAlignment="1">
      <alignment horizontal="right" vertical="center" shrinkToFit="1"/>
    </xf>
    <xf numFmtId="0" fontId="91" fillId="0" borderId="58" xfId="12" applyFont="1" applyBorder="1" applyAlignment="1">
      <alignment horizontal="right" vertical="center" shrinkToFit="1"/>
    </xf>
    <xf numFmtId="0" fontId="8" fillId="0" borderId="66" xfId="12" applyFont="1" applyBorder="1" applyAlignment="1" applyProtection="1">
      <alignment horizontal="right" vertical="center" shrinkToFit="1"/>
      <protection locked="0"/>
    </xf>
    <xf numFmtId="0" fontId="8" fillId="0" borderId="67" xfId="12" applyFont="1" applyBorder="1" applyAlignment="1" applyProtection="1">
      <alignment horizontal="right" vertical="center" shrinkToFit="1"/>
      <protection locked="0"/>
    </xf>
    <xf numFmtId="0" fontId="8" fillId="3" borderId="11" xfId="13" applyFont="1" applyFill="1" applyBorder="1" applyAlignment="1">
      <alignment horizontal="center" vertical="center"/>
    </xf>
    <xf numFmtId="0" fontId="8" fillId="3" borderId="12" xfId="13" applyFont="1" applyFill="1" applyBorder="1" applyAlignment="1">
      <alignment horizontal="center" vertical="center"/>
    </xf>
    <xf numFmtId="0" fontId="8" fillId="3" borderId="13" xfId="13" applyFont="1" applyFill="1" applyBorder="1" applyAlignment="1">
      <alignment horizontal="center" vertical="center"/>
    </xf>
    <xf numFmtId="0" fontId="8" fillId="0" borderId="11" xfId="13" applyFont="1" applyBorder="1" applyAlignment="1" applyProtection="1">
      <alignment horizontal="left" vertical="center" indent="1" shrinkToFit="1"/>
      <protection locked="0"/>
    </xf>
    <xf numFmtId="0" fontId="8" fillId="0" borderId="12" xfId="13" applyFont="1" applyBorder="1" applyAlignment="1" applyProtection="1">
      <alignment horizontal="left" vertical="center" indent="1" shrinkToFit="1"/>
      <protection locked="0"/>
    </xf>
    <xf numFmtId="0" fontId="8" fillId="0" borderId="13" xfId="13" applyFont="1" applyBorder="1" applyAlignment="1" applyProtection="1">
      <alignment horizontal="left" vertical="center" indent="1" shrinkToFit="1"/>
      <protection locked="0"/>
    </xf>
    <xf numFmtId="0" fontId="109" fillId="3" borderId="11" xfId="12" applyFont="1" applyFill="1" applyBorder="1" applyAlignment="1">
      <alignment horizontal="center" vertical="center"/>
    </xf>
    <xf numFmtId="0" fontId="109" fillId="3" borderId="12" xfId="12" applyFont="1" applyFill="1" applyBorder="1" applyAlignment="1">
      <alignment horizontal="center" vertical="center"/>
    </xf>
    <xf numFmtId="49" fontId="8" fillId="3" borderId="11" xfId="12" applyNumberFormat="1" applyFont="1" applyFill="1" applyBorder="1" applyAlignment="1">
      <alignment horizontal="center" vertical="center" shrinkToFit="1"/>
    </xf>
    <xf numFmtId="49" fontId="8" fillId="3" borderId="12" xfId="12" applyNumberFormat="1" applyFont="1" applyFill="1" applyBorder="1" applyAlignment="1">
      <alignment horizontal="center" vertical="center" shrinkToFit="1"/>
    </xf>
    <xf numFmtId="49" fontId="8" fillId="3" borderId="13" xfId="12" applyNumberFormat="1" applyFont="1" applyFill="1" applyBorder="1" applyAlignment="1">
      <alignment horizontal="center" vertical="center" shrinkToFit="1"/>
    </xf>
    <xf numFmtId="0" fontId="91" fillId="0" borderId="11" xfId="13" applyFont="1" applyBorder="1" applyAlignment="1">
      <alignment horizontal="right" vertical="center"/>
    </xf>
    <xf numFmtId="0" fontId="91" fillId="0" borderId="12" xfId="13" applyFont="1" applyBorder="1" applyAlignment="1">
      <alignment horizontal="right" vertical="center"/>
    </xf>
    <xf numFmtId="0" fontId="8" fillId="0" borderId="12" xfId="12" applyFont="1" applyBorder="1">
      <alignment vertical="center"/>
    </xf>
    <xf numFmtId="0" fontId="8" fillId="0" borderId="11" xfId="13" applyFont="1" applyBorder="1" applyAlignment="1" applyProtection="1">
      <alignment horizontal="right" vertical="center"/>
      <protection locked="0"/>
    </xf>
    <xf numFmtId="0" fontId="8" fillId="0" borderId="12" xfId="13" applyFont="1" applyBorder="1" applyAlignment="1" applyProtection="1">
      <alignment horizontal="right" vertical="center"/>
      <protection locked="0"/>
    </xf>
    <xf numFmtId="0" fontId="8" fillId="3" borderId="11" xfId="13" applyFont="1" applyFill="1" applyBorder="1" applyAlignment="1">
      <alignment horizontal="center" vertical="center" wrapText="1"/>
    </xf>
    <xf numFmtId="0" fontId="8" fillId="3" borderId="11" xfId="13" applyFont="1" applyFill="1" applyBorder="1" applyAlignment="1">
      <alignment horizontal="center" vertical="center" shrinkToFit="1"/>
    </xf>
    <xf numFmtId="0" fontId="8" fillId="3" borderId="12" xfId="13" applyFont="1" applyFill="1" applyBorder="1" applyAlignment="1">
      <alignment horizontal="center" vertical="center" shrinkToFit="1"/>
    </xf>
    <xf numFmtId="0" fontId="8" fillId="3" borderId="13" xfId="13" applyFont="1" applyFill="1" applyBorder="1" applyAlignment="1">
      <alignment horizontal="center" vertical="center" shrinkToFit="1"/>
    </xf>
    <xf numFmtId="38" fontId="92" fillId="0" borderId="11" xfId="1" applyFont="1" applyFill="1" applyBorder="1" applyAlignment="1" applyProtection="1">
      <alignment horizontal="right" vertical="center"/>
    </xf>
    <xf numFmtId="38" fontId="92" fillId="0" borderId="12" xfId="1" applyFont="1" applyFill="1" applyBorder="1" applyAlignment="1" applyProtection="1">
      <alignment horizontal="right" vertical="center"/>
    </xf>
    <xf numFmtId="0" fontId="8" fillId="0" borderId="12" xfId="12" applyFont="1" applyBorder="1" applyAlignment="1">
      <alignment vertical="center" wrapText="1"/>
    </xf>
    <xf numFmtId="0" fontId="8" fillId="0" borderId="11" xfId="12" applyFont="1" applyBorder="1" applyAlignment="1" applyProtection="1">
      <alignment horizontal="center" vertical="center" shrinkToFit="1"/>
      <protection locked="0"/>
    </xf>
    <xf numFmtId="0" fontId="8" fillId="0" borderId="12" xfId="12" applyFont="1" applyBorder="1" applyAlignment="1" applyProtection="1">
      <alignment horizontal="center" vertical="center" shrinkToFit="1"/>
      <protection locked="0"/>
    </xf>
    <xf numFmtId="0" fontId="8" fillId="0" borderId="13" xfId="12" applyFont="1" applyBorder="1" applyAlignment="1" applyProtection="1">
      <alignment horizontal="center" vertical="center" shrinkToFit="1"/>
      <protection locked="0"/>
    </xf>
    <xf numFmtId="0" fontId="91" fillId="0" borderId="11" xfId="1" applyNumberFormat="1" applyFont="1" applyBorder="1" applyAlignment="1" applyProtection="1">
      <alignment horizontal="right" vertical="center" shrinkToFit="1"/>
    </xf>
    <xf numFmtId="0" fontId="91" fillId="0" borderId="12" xfId="1" applyNumberFormat="1" applyFont="1" applyBorder="1" applyAlignment="1" applyProtection="1">
      <alignment horizontal="right" vertical="center" shrinkToFit="1"/>
    </xf>
    <xf numFmtId="38" fontId="91" fillId="0" borderId="19" xfId="1" applyFont="1" applyFill="1" applyBorder="1" applyAlignment="1" applyProtection="1">
      <alignment horizontal="center" vertical="center" shrinkToFit="1"/>
    </xf>
    <xf numFmtId="38" fontId="91" fillId="0" borderId="0" xfId="1" applyFont="1" applyFill="1" applyBorder="1" applyAlignment="1" applyProtection="1">
      <alignment horizontal="center" vertical="center" shrinkToFit="1"/>
    </xf>
    <xf numFmtId="49" fontId="8" fillId="0" borderId="12" xfId="13" applyNumberFormat="1" applyFont="1" applyBorder="1" applyAlignment="1" applyProtection="1">
      <alignment horizontal="left" vertical="center" indent="1" shrinkToFit="1"/>
      <protection locked="0"/>
    </xf>
    <xf numFmtId="0" fontId="109" fillId="3" borderId="13" xfId="12" applyFont="1" applyFill="1" applyBorder="1" applyAlignment="1">
      <alignment horizontal="center" vertical="center"/>
    </xf>
    <xf numFmtId="49" fontId="8" fillId="0" borderId="19" xfId="12" applyNumberFormat="1" applyFont="1" applyBorder="1" applyAlignment="1">
      <alignment horizontal="center" vertical="center" shrinkToFit="1"/>
    </xf>
    <xf numFmtId="49" fontId="8" fillId="0" borderId="0" xfId="12" applyNumberFormat="1" applyFont="1" applyAlignment="1">
      <alignment horizontal="center" vertical="center" shrinkToFit="1"/>
    </xf>
    <xf numFmtId="49" fontId="8" fillId="0" borderId="11" xfId="13" applyNumberFormat="1" applyFont="1" applyBorder="1" applyAlignment="1" applyProtection="1">
      <alignment horizontal="left" vertical="center" indent="1" shrinkToFit="1"/>
      <protection locked="0"/>
    </xf>
    <xf numFmtId="49" fontId="8" fillId="0" borderId="13" xfId="13" applyNumberFormat="1" applyFont="1" applyBorder="1" applyAlignment="1" applyProtection="1">
      <alignment horizontal="left" vertical="center" indent="1" shrinkToFit="1"/>
      <protection locked="0"/>
    </xf>
    <xf numFmtId="49" fontId="8" fillId="0" borderId="11" xfId="13" applyNumberFormat="1" applyFont="1" applyBorder="1" applyAlignment="1" applyProtection="1">
      <alignment horizontal="left" vertical="center"/>
      <protection locked="0"/>
    </xf>
    <xf numFmtId="49" fontId="8" fillId="0" borderId="12" xfId="13" applyNumberFormat="1" applyFont="1" applyBorder="1" applyAlignment="1" applyProtection="1">
      <alignment horizontal="left" vertical="center"/>
      <protection locked="0"/>
    </xf>
    <xf numFmtId="49" fontId="8" fillId="0" borderId="13" xfId="13" applyNumberFormat="1" applyFont="1" applyBorder="1" applyAlignment="1" applyProtection="1">
      <alignment horizontal="left" vertical="center"/>
      <protection locked="0"/>
    </xf>
    <xf numFmtId="0" fontId="8" fillId="0" borderId="11" xfId="13" applyFont="1" applyBorder="1" applyAlignment="1" applyProtection="1">
      <alignment horizontal="left" vertical="center"/>
      <protection locked="0"/>
    </xf>
    <xf numFmtId="0" fontId="8" fillId="0" borderId="12" xfId="13" applyFont="1" applyBorder="1" applyAlignment="1" applyProtection="1">
      <alignment horizontal="left" vertical="center"/>
      <protection locked="0"/>
    </xf>
    <xf numFmtId="0" fontId="8" fillId="0" borderId="13" xfId="13" applyFont="1" applyBorder="1" applyAlignment="1" applyProtection="1">
      <alignment horizontal="left" vertical="center"/>
      <protection locked="0"/>
    </xf>
  </cellXfs>
  <cellStyles count="1236">
    <cellStyle name="パーセント 2" xfId="23" xr:uid="{63FECDF1-0FF4-4382-8530-8E1BD9B0117F}"/>
    <cellStyle name="パーセント 2 2" xfId="68" xr:uid="{66D4EDA1-C776-4CCC-84E6-91447179FF1E}"/>
    <cellStyle name="パーセント 2 3" xfId="114" xr:uid="{E2088BD4-457F-4E59-AB17-B0B8164B6587}"/>
    <cellStyle name="パーセント 3" xfId="36" xr:uid="{AB6648BE-E195-496A-99C3-07637A7C980E}"/>
    <cellStyle name="パーセント 3 2" xfId="53" xr:uid="{366765B0-BD90-486C-B1A1-31002128E25F}"/>
    <cellStyle name="パーセント 3 2 2" xfId="94" xr:uid="{E77D9C9D-11CE-4790-B48C-5EDFD59C9B4A}"/>
    <cellStyle name="パーセント 3 2 2 2" xfId="201" xr:uid="{5318CF15-4984-45E1-B70B-C09AF8852F65}"/>
    <cellStyle name="パーセント 3 2 2 2 2" xfId="492" xr:uid="{5B4AFDD9-F028-4D83-AE83-242774420BE6}"/>
    <cellStyle name="パーセント 3 2 2 2 2 2" xfId="1077" xr:uid="{59BADAA2-FC35-4698-9D7A-5ADE0C139F2B}"/>
    <cellStyle name="パーセント 3 2 2 2 3" xfId="786" xr:uid="{C8CA3A1D-B7C8-4EB3-9046-831B6BCAC75E}"/>
    <cellStyle name="パーセント 3 2 2 3" xfId="253" xr:uid="{09D7CC80-9D5B-417C-9B1C-050D5268D846}"/>
    <cellStyle name="パーセント 3 2 2 3 2" xfId="544" xr:uid="{47A6A58A-47F8-466F-A74A-118008DC177D}"/>
    <cellStyle name="パーセント 3 2 2 3 2 2" xfId="1129" xr:uid="{814AE8E0-0920-4AB0-AB10-0C24CA07A6B0}"/>
    <cellStyle name="パーセント 3 2 2 3 3" xfId="838" xr:uid="{3751E4AD-F22A-4F9E-BDC7-7FC3A9BD6B4C}"/>
    <cellStyle name="パーセント 3 2 2 4" xfId="395" xr:uid="{1057C934-0F75-44E6-88A3-64BCDB62E49A}"/>
    <cellStyle name="パーセント 3 2 2 4 2" xfId="980" xr:uid="{2EEDC46B-F656-4698-B649-92426A3B70B3}"/>
    <cellStyle name="パーセント 3 2 2 5" xfId="689" xr:uid="{8AD3B485-4BEA-49FD-9FF6-E5AF150D0171}"/>
    <cellStyle name="パーセント 3 2 3" xfId="116" xr:uid="{81E59E3E-0DFB-4EED-846C-0FAA770C46CB}"/>
    <cellStyle name="パーセント 3 2 3 2" xfId="220" xr:uid="{6E30471D-A5A2-49D0-BBE7-C4A72DF15140}"/>
    <cellStyle name="パーセント 3 2 3 2 2" xfId="511" xr:uid="{09F27FDB-AA9F-428A-939D-FA553E31CBF5}"/>
    <cellStyle name="パーセント 3 2 3 2 2 2" xfId="1096" xr:uid="{C495D440-F5CA-4B3A-91AC-5807B110B816}"/>
    <cellStyle name="パーセント 3 2 3 2 3" xfId="805" xr:uid="{BBC20E89-A4DA-4DAF-9ABD-0171D6F17356}"/>
    <cellStyle name="パーセント 3 2 3 3" xfId="254" xr:uid="{9EFEC267-E52B-43ED-9FF9-63AC3D40B1F7}"/>
    <cellStyle name="パーセント 3 2 3 3 2" xfId="545" xr:uid="{D3424D75-2EA6-480E-9EE2-D0CE5956E744}"/>
    <cellStyle name="パーセント 3 2 3 3 2 2" xfId="1130" xr:uid="{45C0E92E-CF45-4662-A40B-4B3168865FB4}"/>
    <cellStyle name="パーセント 3 2 3 3 3" xfId="839" xr:uid="{38517F63-056D-4B29-A66D-3557093ADAEA}"/>
    <cellStyle name="パーセント 3 2 3 4" xfId="414" xr:uid="{11770D67-8C8E-444E-97BD-DFBFE88AB447}"/>
    <cellStyle name="パーセント 3 2 3 4 2" xfId="999" xr:uid="{CA0A7FB3-F8AC-465A-8546-BA28F9CE2C2F}"/>
    <cellStyle name="パーセント 3 2 3 5" xfId="708" xr:uid="{A41BFEBD-58D9-4C94-A5C3-6C4C353BAB72}"/>
    <cellStyle name="パーセント 3 2 4" xfId="168" xr:uid="{39B1653E-1ECC-4284-B79E-8596340F0F2E}"/>
    <cellStyle name="パーセント 3 2 4 2" xfId="460" xr:uid="{D477A2AF-0BE5-42BD-8E6D-CE6B607BF363}"/>
    <cellStyle name="パーセント 3 2 4 2 2" xfId="1045" xr:uid="{73325DB7-4658-44EB-A868-794726082A58}"/>
    <cellStyle name="パーセント 3 2 4 3" xfId="754" xr:uid="{6B00F800-B698-4A13-B2E1-4EE6625A5F6F}"/>
    <cellStyle name="パーセント 3 2 5" xfId="255" xr:uid="{CB6D6307-FAD3-41F4-89E1-C710DC721B2D}"/>
    <cellStyle name="パーセント 3 2 5 2" xfId="546" xr:uid="{DDBC1F12-2482-48E7-B2F8-399FF2F36EFF}"/>
    <cellStyle name="パーセント 3 2 5 2 2" xfId="1131" xr:uid="{C2649CA4-5DAC-42F1-86C3-9504587BF823}"/>
    <cellStyle name="パーセント 3 2 5 3" xfId="840" xr:uid="{40CACCC8-DCD3-443F-9053-4B718E4C732D}"/>
    <cellStyle name="パーセント 3 2 6" xfId="363" xr:uid="{3233FC4C-6029-4E63-9329-322AE4AE8028}"/>
    <cellStyle name="パーセント 3 2 6 2" xfId="948" xr:uid="{2F8CC58A-F316-4ED9-8DCD-3759FAA09956}"/>
    <cellStyle name="パーセント 3 2 7" xfId="656" xr:uid="{A25B2590-B641-4F1B-952C-9B22F8F8BCD6}"/>
    <cellStyle name="パーセント 3 3" xfId="81" xr:uid="{03365518-76F0-4130-A003-7B7E6A83D7F8}"/>
    <cellStyle name="パーセント 3 3 2" xfId="188" xr:uid="{5F934FCF-5080-4EEF-97E2-4B081C00C89B}"/>
    <cellStyle name="パーセント 3 3 2 2" xfId="479" xr:uid="{46A3A05A-B801-4758-8B2F-67125ADF37F4}"/>
    <cellStyle name="パーセント 3 3 2 2 2" xfId="1064" xr:uid="{FEE29C13-B96A-4F3C-A3A9-690C9C7B8628}"/>
    <cellStyle name="パーセント 3 3 2 3" xfId="773" xr:uid="{5095DE11-CD62-4983-B886-178C35C012B2}"/>
    <cellStyle name="パーセント 3 3 3" xfId="256" xr:uid="{11D9ADB6-3DA0-476B-9477-5AD96C4819CA}"/>
    <cellStyle name="パーセント 3 3 3 2" xfId="547" xr:uid="{5FB75CC2-1FE3-4746-A5BE-387E8894B673}"/>
    <cellStyle name="パーセント 3 3 3 2 2" xfId="1132" xr:uid="{37DA2058-C111-4D7F-B454-C6FD0E060905}"/>
    <cellStyle name="パーセント 3 3 3 3" xfId="841" xr:uid="{7E758E29-B169-4B63-8E4E-C0B1F6D3ACB5}"/>
    <cellStyle name="パーセント 3 3 4" xfId="382" xr:uid="{40F80BB2-E81E-4B08-A407-CF24B25CF50E}"/>
    <cellStyle name="パーセント 3 3 4 2" xfId="967" xr:uid="{2834CE15-C56A-4133-ACB4-E0AD546E132E}"/>
    <cellStyle name="パーセント 3 3 5" xfId="676" xr:uid="{9AA2F045-C05E-480B-9CDF-5A38E1144815}"/>
    <cellStyle name="パーセント 3 4" xfId="115" xr:uid="{3EA584EE-9B79-4FC7-BFA2-99BD856A21D2}"/>
    <cellStyle name="パーセント 3 5" xfId="155" xr:uid="{4982397F-5EB4-40B0-A81E-B340D68DE8CC}"/>
    <cellStyle name="パーセント 3 5 2" xfId="447" xr:uid="{5A7F5E3D-0D8B-403E-A9C6-B67620F4C623}"/>
    <cellStyle name="パーセント 3 5 2 2" xfId="1032" xr:uid="{7BFD6364-EE2B-4227-8C55-23458849E2B2}"/>
    <cellStyle name="パーセント 3 5 3" xfId="741" xr:uid="{775B9B57-E8DA-4CFA-86B2-A4FA4071C371}"/>
    <cellStyle name="パーセント 3 6" xfId="257" xr:uid="{7D4F8D8C-73EE-4FFE-943A-67A659F72568}"/>
    <cellStyle name="パーセント 3 6 2" xfId="548" xr:uid="{0D270880-49AD-47B1-8CD1-AF5B157E3422}"/>
    <cellStyle name="パーセント 3 6 2 2" xfId="1133" xr:uid="{193B18B4-E64D-4E3F-A694-5D8AC9C10F6B}"/>
    <cellStyle name="パーセント 3 6 3" xfId="842" xr:uid="{6B392336-32E3-4792-92FC-A996A5519D56}"/>
    <cellStyle name="パーセント 3 7" xfId="350" xr:uid="{C8B08289-DB4A-4629-93E4-E3D615A92D80}"/>
    <cellStyle name="パーセント 3 7 2" xfId="935" xr:uid="{E15FE916-8BC2-4EFD-BB32-DA6988D9AE95}"/>
    <cellStyle name="パーセント 3 8" xfId="643" xr:uid="{2981260E-89FD-4ADD-A678-C9CDBD5F4B5A}"/>
    <cellStyle name="パーセント 4" xfId="43" xr:uid="{FBF23AE5-7C57-4E4F-B22F-20E8AE165CCB}"/>
    <cellStyle name="パーセント 5" xfId="69" xr:uid="{62D7B0DA-E6C8-4F55-A72C-5AA89E1B8819}"/>
    <cellStyle name="パーセント 6" xfId="70" xr:uid="{9CFAB03F-4E9E-4B77-8884-8CC878146FA5}"/>
    <cellStyle name="パーセント 7" xfId="187" xr:uid="{A858DAA1-3847-4F8B-BC95-B4E3547A389B}"/>
    <cellStyle name="パーセント 8" xfId="675" xr:uid="{740F554E-3EC0-4FA4-B2F4-B91D877D52AB}"/>
    <cellStyle name="パーセント 9" xfId="80" xr:uid="{9B6BE801-B796-4E95-852A-6C831DBE9396}"/>
    <cellStyle name="ハイパーリンク" xfId="1235" builtinId="8"/>
    <cellStyle name="ハイパーリンク 2" xfId="3" xr:uid="{00000000-0005-0000-0000-000001000000}"/>
    <cellStyle name="ハイパーリンク 3" xfId="1231" xr:uid="{F56081BA-0249-42F2-B0F2-B477C6CB85BF}"/>
    <cellStyle name="ハイパーリンク 4" xfId="1233" xr:uid="{2B9AE773-10DD-4465-B321-0B09257D69A2}"/>
    <cellStyle name="桁区切り" xfId="1" builtinId="6"/>
    <cellStyle name="桁区切り 11 2" xfId="1228" xr:uid="{A6AB7119-541E-40D3-BD07-9721DA691F04}"/>
    <cellStyle name="桁区切り 2" xfId="10" xr:uid="{00000000-0005-0000-0000-000003000000}"/>
    <cellStyle name="桁区切り 2 2" xfId="11" xr:uid="{00000000-0005-0000-0000-000004000000}"/>
    <cellStyle name="桁区切り 2 2 2" xfId="1229" xr:uid="{471EFDDF-6CCC-4967-8D45-149C140292ED}"/>
    <cellStyle name="桁区切り 2 3" xfId="22" xr:uid="{943C95BB-B178-49F7-A093-E7C67EEE7230}"/>
    <cellStyle name="桁区切り 3" xfId="19" xr:uid="{AB55BDC3-B058-41BA-9688-167384CB1B61}"/>
    <cellStyle name="桁区切り 3 2" xfId="56" xr:uid="{4C9CC151-2492-4512-A267-6415AE8B6C7C}"/>
    <cellStyle name="桁区切り 3 2 2" xfId="97" xr:uid="{2D90FC5F-F949-4AC2-8242-A9107D71344D}"/>
    <cellStyle name="桁区切り 3 2 2 2" xfId="204" xr:uid="{9B9DDE35-C653-4E86-B137-83FCAEDD50B1}"/>
    <cellStyle name="桁区切り 3 2 2 2 2" xfId="495" xr:uid="{BC294C70-3347-4B41-BDCA-120B3A2DECCD}"/>
    <cellStyle name="桁区切り 3 2 2 2 2 2" xfId="1080" xr:uid="{9F2DD4C1-F9A9-40E6-AE67-16D72332EF69}"/>
    <cellStyle name="桁区切り 3 2 2 2 3" xfId="789" xr:uid="{97574D78-4773-43E8-9050-3F0E06932C6F}"/>
    <cellStyle name="桁区切り 3 2 2 3" xfId="258" xr:uid="{AC7A3605-B076-44BA-92B1-C78B72E804E7}"/>
    <cellStyle name="桁区切り 3 2 2 3 2" xfId="549" xr:uid="{43B4B1AB-5660-431D-AD75-48FFF7CF7EC8}"/>
    <cellStyle name="桁区切り 3 2 2 3 2 2" xfId="1134" xr:uid="{4214147A-9C40-400D-8E7A-9A3F00CB2AA1}"/>
    <cellStyle name="桁区切り 3 2 2 3 3" xfId="843" xr:uid="{7A2D8C32-A746-40F6-B1E1-0AE54BDC86D5}"/>
    <cellStyle name="桁区切り 3 2 2 4" xfId="398" xr:uid="{721B3324-1C6C-4EF2-964B-0D8471D8A21E}"/>
    <cellStyle name="桁区切り 3 2 2 4 2" xfId="983" xr:uid="{49B0FAED-C1C7-4BAD-8F53-7E0FB9F3C47D}"/>
    <cellStyle name="桁区切り 3 2 2 5" xfId="692" xr:uid="{A70FBDDF-9C82-4CC4-A1AA-76F2DF467982}"/>
    <cellStyle name="桁区切り 3 2 3" xfId="118" xr:uid="{26DB55CF-921F-449F-9B05-A8A43C6B864E}"/>
    <cellStyle name="桁区切り 3 2 3 2" xfId="221" xr:uid="{4C009E7E-4735-4701-A0DB-D8650BEB96AF}"/>
    <cellStyle name="桁区切り 3 2 3 2 2" xfId="512" xr:uid="{AC152D30-1872-430B-A5D2-6308D7196A50}"/>
    <cellStyle name="桁区切り 3 2 3 2 2 2" xfId="1097" xr:uid="{AC369F47-5B3F-4141-985E-34559D708C49}"/>
    <cellStyle name="桁区切り 3 2 3 2 3" xfId="806" xr:uid="{0769EFD8-A2C6-46A6-86C4-798A3EF9DC53}"/>
    <cellStyle name="桁区切り 3 2 3 3" xfId="259" xr:uid="{3CB09805-5DB1-4E5E-A8E8-7600C8E14DA5}"/>
    <cellStyle name="桁区切り 3 2 3 3 2" xfId="550" xr:uid="{41F07786-9A21-4F55-91EB-51848AE05B7E}"/>
    <cellStyle name="桁区切り 3 2 3 3 2 2" xfId="1135" xr:uid="{005AE56A-88BC-4A08-BF55-2DBF0144DB31}"/>
    <cellStyle name="桁区切り 3 2 3 3 3" xfId="844" xr:uid="{7AB2A2CC-183A-4EC8-8645-37338BC6920A}"/>
    <cellStyle name="桁区切り 3 2 3 4" xfId="415" xr:uid="{66AD43A9-6218-49D5-B6F8-8A5DFCBC9A1C}"/>
    <cellStyle name="桁区切り 3 2 3 4 2" xfId="1000" xr:uid="{D8019DD2-2F95-40AF-B924-592EC3531EFD}"/>
    <cellStyle name="桁区切り 3 2 3 5" xfId="709" xr:uid="{971376CF-36DD-46AC-BA6B-505319490BD1}"/>
    <cellStyle name="桁区切り 3 2 4" xfId="171" xr:uid="{EDDAA6ED-E936-4488-8909-5A46886CA083}"/>
    <cellStyle name="桁区切り 3 2 4 2" xfId="463" xr:uid="{EF66C313-0D2F-4F85-B535-DBB91414A994}"/>
    <cellStyle name="桁区切り 3 2 4 2 2" xfId="1048" xr:uid="{D67FCB71-9F02-4771-88CE-D84378C4942E}"/>
    <cellStyle name="桁区切り 3 2 4 3" xfId="757" xr:uid="{A7E0A3CF-29A8-407A-84C6-BDB62312B3AA}"/>
    <cellStyle name="桁区切り 3 2 5" xfId="260" xr:uid="{2E69127E-60B3-45F5-ABCF-998C10C62E7D}"/>
    <cellStyle name="桁区切り 3 2 5 2" xfId="551" xr:uid="{F6A5B926-6416-41D4-8222-7EFF8B2AF67C}"/>
    <cellStyle name="桁区切り 3 2 5 2 2" xfId="1136" xr:uid="{4F4B15A0-DE31-49C2-A18C-DADC4339AF48}"/>
    <cellStyle name="桁区切り 3 2 5 3" xfId="845" xr:uid="{4D0B3485-ADF9-487E-8B1B-2A029E7FCB78}"/>
    <cellStyle name="桁区切り 3 2 6" xfId="366" xr:uid="{C0D167E2-925B-43D2-ADB1-1F4FC92CB544}"/>
    <cellStyle name="桁区切り 3 2 6 2" xfId="951" xr:uid="{9B8C7796-475F-419A-8BFC-0EB448A61F89}"/>
    <cellStyle name="桁区切り 3 2 7" xfId="659" xr:uid="{035308BA-AA66-419F-BDB4-3D64C49FF026}"/>
    <cellStyle name="桁区切り 3 3" xfId="84" xr:uid="{C23EE9FA-CC7F-41FE-ACA9-DBB5CF54F252}"/>
    <cellStyle name="桁区切り 3 3 2" xfId="191" xr:uid="{8A846F71-3605-4552-94BF-EA413EA1EFED}"/>
    <cellStyle name="桁区切り 3 3 2 2" xfId="482" xr:uid="{8E578645-5886-4265-A383-2D7C94680511}"/>
    <cellStyle name="桁区切り 3 3 2 2 2" xfId="1067" xr:uid="{E9ACFCFA-A750-4E5F-AD1C-6ED578F3D9EE}"/>
    <cellStyle name="桁区切り 3 3 2 3" xfId="776" xr:uid="{3F48123D-D991-4E90-91E6-F9AB4A3BD8EA}"/>
    <cellStyle name="桁区切り 3 3 3" xfId="261" xr:uid="{AAFCDFF1-CC0B-4703-A5F1-F3D468C46C95}"/>
    <cellStyle name="桁区切り 3 3 3 2" xfId="552" xr:uid="{FF2431DF-8115-45FA-B352-83D220C7562A}"/>
    <cellStyle name="桁区切り 3 3 3 2 2" xfId="1137" xr:uid="{079D9118-0B72-4FBD-8572-1A6ADFEEE09E}"/>
    <cellStyle name="桁区切り 3 3 3 3" xfId="846" xr:uid="{369493D8-B26F-44DC-95B7-4793EEB2D19A}"/>
    <cellStyle name="桁区切り 3 3 4" xfId="385" xr:uid="{2D9A9686-4162-492F-8973-D94F32FB0173}"/>
    <cellStyle name="桁区切り 3 3 4 2" xfId="970" xr:uid="{CAB0434D-7530-43DB-BB44-A7B612BAF361}"/>
    <cellStyle name="桁区切り 3 3 5" xfId="679" xr:uid="{DF8F9FFB-A4F3-4244-919A-BCADDB7D75CD}"/>
    <cellStyle name="桁区切り 3 4" xfId="117" xr:uid="{C66F3069-49B6-43F3-B85F-2225C3BFFF49}"/>
    <cellStyle name="桁区切り 3 5" xfId="158" xr:uid="{BC716DFB-DB27-4D83-9A34-BA971B144D1A}"/>
    <cellStyle name="桁区切り 3 5 2" xfId="450" xr:uid="{3134DBDF-425F-4E98-84A5-731F60ECD792}"/>
    <cellStyle name="桁区切り 3 5 2 2" xfId="1035" xr:uid="{4D7C7993-22A5-4487-B5DA-35C72EDB8422}"/>
    <cellStyle name="桁区切り 3 5 3" xfId="744" xr:uid="{9580164F-8137-4034-8AD9-DE0AEC1CAD71}"/>
    <cellStyle name="桁区切り 3 6" xfId="262" xr:uid="{1E554BE6-98D5-4FAF-A8B9-0A0691A61159}"/>
    <cellStyle name="桁区切り 3 6 2" xfId="553" xr:uid="{96AD15EC-4A5D-441E-AB93-5F74B1767D91}"/>
    <cellStyle name="桁区切り 3 6 2 2" xfId="1138" xr:uid="{A4158C6F-1DD9-49C5-B84F-ADDF07A49820}"/>
    <cellStyle name="桁区切り 3 6 3" xfId="847" xr:uid="{F4706B3E-FC16-4E75-B4D5-11D356213BDC}"/>
    <cellStyle name="桁区切り 3 7" xfId="353" xr:uid="{93DCB6E0-AF00-471E-AE1E-F69C013ED653}"/>
    <cellStyle name="桁区切り 3 7 2" xfId="938" xr:uid="{05459C6B-E966-47D4-AEA4-0D6C7CBFC508}"/>
    <cellStyle name="桁区切り 3 8" xfId="646" xr:uid="{4BB6EA2C-457A-409F-B323-2A73A4C0E1D3}"/>
    <cellStyle name="桁区切り 3 9" xfId="40" xr:uid="{7CCD35DD-5A32-4985-9DBF-4FF16BC5AF66}"/>
    <cellStyle name="桁区切り 4" xfId="42" xr:uid="{D497E6B9-97FA-4529-8B7D-1B1597AC8A6A}"/>
    <cellStyle name="桁区切り 4 10" xfId="263" xr:uid="{7F5B2460-4877-45F5-BC20-311CAFE3AE7B}"/>
    <cellStyle name="桁区切り 4 10 2" xfId="554" xr:uid="{200A4090-C0F2-4BA8-B148-6D0933125CBE}"/>
    <cellStyle name="桁区切り 4 10 2 2" xfId="1139" xr:uid="{933A04A8-95FD-4BCC-B8F0-6B0D9750C874}"/>
    <cellStyle name="桁区切り 4 10 3" xfId="848" xr:uid="{7C715F87-6F0F-4277-9BF8-765346481D01}"/>
    <cellStyle name="桁区切り 4 11" xfId="355" xr:uid="{CC7C8D11-CDDC-42C1-8BBC-1C1D2601E870}"/>
    <cellStyle name="桁区切り 4 11 2" xfId="940" xr:uid="{7B9C9138-38E6-40AA-B3C1-5316681ACF57}"/>
    <cellStyle name="桁区切り 4 12" xfId="648" xr:uid="{BFEEC021-C4AD-45E6-86E0-FBF660C79EA8}"/>
    <cellStyle name="桁区切り 4 2" xfId="47" xr:uid="{139A5D3E-28D1-474B-A321-5D62964FF66C}"/>
    <cellStyle name="桁区切り 4 2 2" xfId="58" xr:uid="{984F3017-460D-48CF-AC10-C6927D9B4B05}"/>
    <cellStyle name="桁区切り 4 2 2 2" xfId="99" xr:uid="{64B088EA-0EB6-4C5E-969F-B5BC37A58016}"/>
    <cellStyle name="桁区切り 4 2 2 2 2" xfId="206" xr:uid="{DCB06BA8-29A1-4A7D-804F-C8E235D4CAEB}"/>
    <cellStyle name="桁区切り 4 2 2 2 2 2" xfId="497" xr:uid="{D77B8FCF-6751-488A-ABD1-E270279BFF58}"/>
    <cellStyle name="桁区切り 4 2 2 2 2 2 2" xfId="1082" xr:uid="{F153D9FF-E0C2-4044-B6EF-48F08615FE45}"/>
    <cellStyle name="桁区切り 4 2 2 2 2 3" xfId="791" xr:uid="{63A123CC-B216-447E-BDC5-548EECC9BA67}"/>
    <cellStyle name="桁区切り 4 2 2 2 3" xfId="264" xr:uid="{C2CB86E7-3387-4A89-98F8-5ED810FD0F5F}"/>
    <cellStyle name="桁区切り 4 2 2 2 3 2" xfId="555" xr:uid="{5D21C8E0-2B45-4F4A-8A95-AA6DA4861EE7}"/>
    <cellStyle name="桁区切り 4 2 2 2 3 2 2" xfId="1140" xr:uid="{F90E8F14-1542-4A93-8711-5EB24F6394C9}"/>
    <cellStyle name="桁区切り 4 2 2 2 3 3" xfId="849" xr:uid="{4502D77F-5886-4ABD-ADFA-213EAF363036}"/>
    <cellStyle name="桁区切り 4 2 2 2 4" xfId="400" xr:uid="{B5CB51A7-7E63-4A6A-95D0-621A776BDA32}"/>
    <cellStyle name="桁区切り 4 2 2 2 4 2" xfId="985" xr:uid="{42B868A4-F5A0-4862-9454-BB3D757BCB9A}"/>
    <cellStyle name="桁区切り 4 2 2 2 5" xfId="694" xr:uid="{8007C05C-F519-4244-8FE9-0C36268EA37C}"/>
    <cellStyle name="桁区切り 4 2 2 3" xfId="121" xr:uid="{DDE5A0EB-01DE-4F0F-8F7B-AFF4729FE31F}"/>
    <cellStyle name="桁区切り 4 2 2 3 2" xfId="223" xr:uid="{3080301E-C3F0-48A0-86DF-B2F290323B95}"/>
    <cellStyle name="桁区切り 4 2 2 3 2 2" xfId="514" xr:uid="{7B54E722-7DBC-4FB8-BD86-C628E4342646}"/>
    <cellStyle name="桁区切り 4 2 2 3 2 2 2" xfId="1099" xr:uid="{62AD7FCD-412D-4C1C-A495-E9D9944E07CD}"/>
    <cellStyle name="桁区切り 4 2 2 3 2 3" xfId="808" xr:uid="{F5A75913-655A-4D8E-ADA9-F5DB5C77CCF8}"/>
    <cellStyle name="桁区切り 4 2 2 3 3" xfId="265" xr:uid="{5C2D6E42-1096-4A87-9737-9D52980FD40C}"/>
    <cellStyle name="桁区切り 4 2 2 3 3 2" xfId="556" xr:uid="{0E5CF67F-4B8D-49B6-8B3D-77693EF2320C}"/>
    <cellStyle name="桁区切り 4 2 2 3 3 2 2" xfId="1141" xr:uid="{821ECEE6-AFDF-4A75-8BBE-FACC75491161}"/>
    <cellStyle name="桁区切り 4 2 2 3 3 3" xfId="850" xr:uid="{C9A82830-323D-4AF8-947A-C233051F2AE3}"/>
    <cellStyle name="桁区切り 4 2 2 3 4" xfId="417" xr:uid="{B0018F26-EBF9-466F-A0C9-8F8E491FEBE7}"/>
    <cellStyle name="桁区切り 4 2 2 3 4 2" xfId="1002" xr:uid="{72F0B80A-4356-4CFE-8DF2-6956004CD6CB}"/>
    <cellStyle name="桁区切り 4 2 2 3 5" xfId="711" xr:uid="{C47B3C97-30B6-4DF5-822C-E516EB82B6FA}"/>
    <cellStyle name="桁区切り 4 2 2 4" xfId="173" xr:uid="{930DDBB2-F7CF-46E6-94FE-49FC6DEE22AB}"/>
    <cellStyle name="桁区切り 4 2 2 4 2" xfId="465" xr:uid="{16517453-FDE0-4111-8675-70ACA40B9041}"/>
    <cellStyle name="桁区切り 4 2 2 4 2 2" xfId="1050" xr:uid="{4E990DE1-D8E8-4D02-B1B5-1A7886546CFA}"/>
    <cellStyle name="桁区切り 4 2 2 4 3" xfId="759" xr:uid="{1182D22D-498A-45ED-BCD3-63A06886AD8D}"/>
    <cellStyle name="桁区切り 4 2 2 5" xfId="266" xr:uid="{63FB7D92-9BB1-4DB0-A04C-0150681605B1}"/>
    <cellStyle name="桁区切り 4 2 2 5 2" xfId="557" xr:uid="{D89ED15C-1C04-42F2-968B-F95CABBBF2F0}"/>
    <cellStyle name="桁区切り 4 2 2 5 2 2" xfId="1142" xr:uid="{B0042B7A-C9B0-4A8C-96AD-FE60811840C1}"/>
    <cellStyle name="桁区切り 4 2 2 5 3" xfId="851" xr:uid="{9B0BC4D5-0CFA-4EC9-9AE3-6A26EEF55D1F}"/>
    <cellStyle name="桁区切り 4 2 2 6" xfId="368" xr:uid="{79F542B6-7E49-4F3B-B674-2B4EA57F9388}"/>
    <cellStyle name="桁区切り 4 2 2 6 2" xfId="953" xr:uid="{0EC92F5D-D55D-4B0E-BBCF-64870E867862}"/>
    <cellStyle name="桁区切り 4 2 2 7" xfId="661" xr:uid="{75B83029-794A-4B86-B683-469F37C90813}"/>
    <cellStyle name="桁区切り 4 2 3" xfId="88" xr:uid="{5D371371-616E-451B-9E1B-A645BD696746}"/>
    <cellStyle name="桁区切り 4 2 3 2" xfId="195" xr:uid="{59055182-49C8-4B4D-85DB-64467D10F674}"/>
    <cellStyle name="桁区切り 4 2 3 2 2" xfId="486" xr:uid="{EC1724BD-75E5-4C37-AB13-0E9BE6430609}"/>
    <cellStyle name="桁区切り 4 2 3 2 2 2" xfId="1071" xr:uid="{BDA6AE51-30C9-4580-B5CD-5EAD7672BA19}"/>
    <cellStyle name="桁区切り 4 2 3 2 3" xfId="780" xr:uid="{2727BC79-2D41-412E-871A-7B1CB4668929}"/>
    <cellStyle name="桁区切り 4 2 3 3" xfId="267" xr:uid="{3A4CEE39-CD48-4FD7-A676-14DBF04A2B6D}"/>
    <cellStyle name="桁区切り 4 2 3 3 2" xfId="558" xr:uid="{F1F3B25D-7369-4632-B5DD-DD8DE691867E}"/>
    <cellStyle name="桁区切り 4 2 3 3 2 2" xfId="1143" xr:uid="{933F06FE-16F5-417F-8027-BCED778B9C9D}"/>
    <cellStyle name="桁区切り 4 2 3 3 3" xfId="852" xr:uid="{0D1B818E-4BEE-4495-AD82-CC3DE4230F80}"/>
    <cellStyle name="桁区切り 4 2 3 4" xfId="389" xr:uid="{E4FBFDAE-724B-4BB6-AF9E-33C296E08948}"/>
    <cellStyle name="桁区切り 4 2 3 4 2" xfId="974" xr:uid="{824F2177-6D5B-4EA4-9BF6-49D5C6EC2A55}"/>
    <cellStyle name="桁区切り 4 2 3 5" xfId="683" xr:uid="{3AFDF65C-C217-4AAE-A02C-964D0456C083}"/>
    <cellStyle name="桁区切り 4 2 4" xfId="120" xr:uid="{0AC5F32B-639F-431B-894E-44C98A612F20}"/>
    <cellStyle name="桁区切り 4 2 4 2" xfId="222" xr:uid="{C67C3AF3-25A8-4C11-A3BD-80A4E45D6B00}"/>
    <cellStyle name="桁区切り 4 2 4 2 2" xfId="513" xr:uid="{E5FB6161-508B-4E42-8235-F1C330782ED4}"/>
    <cellStyle name="桁区切り 4 2 4 2 2 2" xfId="1098" xr:uid="{1A340931-9F44-41EE-B36B-94117A276847}"/>
    <cellStyle name="桁区切り 4 2 4 2 3" xfId="807" xr:uid="{C3CC3540-0BB9-4C77-B0B3-06D48FD6E2DC}"/>
    <cellStyle name="桁区切り 4 2 4 3" xfId="268" xr:uid="{7123930E-C13F-4EF0-A9F1-A2F3A91E316E}"/>
    <cellStyle name="桁区切り 4 2 4 3 2" xfId="559" xr:uid="{9ABF5C82-BD98-4518-A8B1-16D0AD433F80}"/>
    <cellStyle name="桁区切り 4 2 4 3 2 2" xfId="1144" xr:uid="{281C5646-62C7-4B56-8B4F-0A3B60AFBAB2}"/>
    <cellStyle name="桁区切り 4 2 4 3 3" xfId="853" xr:uid="{D12DFF6E-D86B-42A5-B851-E1DC917B023A}"/>
    <cellStyle name="桁区切り 4 2 4 4" xfId="416" xr:uid="{C94A40D8-6285-4700-9AD3-917858D3CC6C}"/>
    <cellStyle name="桁区切り 4 2 4 4 2" xfId="1001" xr:uid="{0DA6084D-19F4-417E-8341-854A02C56988}"/>
    <cellStyle name="桁区切り 4 2 4 5" xfId="710" xr:uid="{718A873F-2FEC-423F-A830-11DD99F99B98}"/>
    <cellStyle name="桁区切り 4 2 5" xfId="162" xr:uid="{E6202352-EECC-40DC-94AE-0179B990932A}"/>
    <cellStyle name="桁区切り 4 2 5 2" xfId="454" xr:uid="{BBEB523F-82CE-4182-B735-BE353AF51C0E}"/>
    <cellStyle name="桁区切り 4 2 5 2 2" xfId="1039" xr:uid="{8F8EE720-20C7-464B-9F2E-3884AEFC404F}"/>
    <cellStyle name="桁区切り 4 2 5 3" xfId="748" xr:uid="{EC7FE5AF-0724-407E-A352-6690FF3B57FF}"/>
    <cellStyle name="桁区切り 4 2 6" xfId="269" xr:uid="{BAAE9119-0349-44F7-B633-5FDDCED28D64}"/>
    <cellStyle name="桁区切り 4 2 6 2" xfId="560" xr:uid="{D4D9FA28-318E-4F51-8E37-19AE5AFDAA8A}"/>
    <cellStyle name="桁区切り 4 2 6 2 2" xfId="1145" xr:uid="{D736101D-33C9-45C9-927D-3D90263701D3}"/>
    <cellStyle name="桁区切り 4 2 6 3" xfId="854" xr:uid="{50781F8F-13F8-48F1-9565-9DF645430B0E}"/>
    <cellStyle name="桁区切り 4 2 7" xfId="357" xr:uid="{9EA71D79-6570-42DD-9DF3-F1B76480ED00}"/>
    <cellStyle name="桁区切り 4 2 7 2" xfId="942" xr:uid="{90605AD4-33D5-42B9-B91A-698815278E40}"/>
    <cellStyle name="桁区切り 4 2 8" xfId="650" xr:uid="{617204D3-C39B-4C3F-A799-B82BFB6776A3}"/>
    <cellStyle name="桁区切り 4 3" xfId="49" xr:uid="{AFE3026C-23BB-4424-B049-3C774C28994D}"/>
    <cellStyle name="桁区切り 4 3 2" xfId="59" xr:uid="{85A12BD3-2957-4A3E-ACD6-0483B954636E}"/>
    <cellStyle name="桁区切り 4 3 2 2" xfId="100" xr:uid="{7B586787-E779-4293-AA0D-69B833DF4667}"/>
    <cellStyle name="桁区切り 4 3 2 2 2" xfId="207" xr:uid="{B07E61E3-1293-45AA-B4A4-C9A386A757E2}"/>
    <cellStyle name="桁区切り 4 3 2 2 2 2" xfId="498" xr:uid="{502356D6-4717-40B0-B138-59A8CF73E679}"/>
    <cellStyle name="桁区切り 4 3 2 2 2 2 2" xfId="1083" xr:uid="{B5CCF753-01D4-4728-8B72-D4F5CD1EB59F}"/>
    <cellStyle name="桁区切り 4 3 2 2 2 3" xfId="792" xr:uid="{6FA5399F-C930-4F85-8BD0-B727D38DD398}"/>
    <cellStyle name="桁区切り 4 3 2 2 3" xfId="270" xr:uid="{826BD511-6124-42A2-9232-3D2F77EF89C3}"/>
    <cellStyle name="桁区切り 4 3 2 2 3 2" xfId="561" xr:uid="{53ECF3FE-7DE5-47D3-9A3A-8C084E2C99EA}"/>
    <cellStyle name="桁区切り 4 3 2 2 3 2 2" xfId="1146" xr:uid="{2E819665-3135-4290-8899-E4B8FD2EEE74}"/>
    <cellStyle name="桁区切り 4 3 2 2 3 3" xfId="855" xr:uid="{83092728-1AEE-470B-A6FE-A210E7917790}"/>
    <cellStyle name="桁区切り 4 3 2 2 4" xfId="401" xr:uid="{BDFC6EEE-5646-46BD-968C-391E4B05B602}"/>
    <cellStyle name="桁区切り 4 3 2 2 4 2" xfId="986" xr:uid="{63C27EF6-7A2A-4212-B711-313581397AAE}"/>
    <cellStyle name="桁区切り 4 3 2 2 5" xfId="695" xr:uid="{4BF25111-50BB-4978-8802-E9A0F2505FB3}"/>
    <cellStyle name="桁区切り 4 3 2 3" xfId="123" xr:uid="{7F80BE1A-A0A5-4CFD-B881-4F085AF1E540}"/>
    <cellStyle name="桁区切り 4 3 2 3 2" xfId="225" xr:uid="{3377841F-D6DC-42E6-9B87-3D1BDB3A676A}"/>
    <cellStyle name="桁区切り 4 3 2 3 2 2" xfId="516" xr:uid="{EDBB7F83-A10F-45E6-A61E-0A47A7E5D293}"/>
    <cellStyle name="桁区切り 4 3 2 3 2 2 2" xfId="1101" xr:uid="{9EA5EBEB-42D6-4C1F-8FB0-FEB3CF18FAAD}"/>
    <cellStyle name="桁区切り 4 3 2 3 2 3" xfId="810" xr:uid="{4DE407CE-DF06-440B-863E-F589BDBD485B}"/>
    <cellStyle name="桁区切り 4 3 2 3 3" xfId="271" xr:uid="{22864A35-4EA2-4C09-9EF1-F02B69BE4061}"/>
    <cellStyle name="桁区切り 4 3 2 3 3 2" xfId="562" xr:uid="{671B9CE5-ED0D-4C1C-9904-0799452CC880}"/>
    <cellStyle name="桁区切り 4 3 2 3 3 2 2" xfId="1147" xr:uid="{785016FB-BD0D-4186-8B10-D449152A88D5}"/>
    <cellStyle name="桁区切り 4 3 2 3 3 3" xfId="856" xr:uid="{B9F733FE-19B8-4731-A58E-16E0DD5A8DF9}"/>
    <cellStyle name="桁区切り 4 3 2 3 4" xfId="419" xr:uid="{AB23E4B9-9E39-4A2B-92D8-5053C1CFF21C}"/>
    <cellStyle name="桁区切り 4 3 2 3 4 2" xfId="1004" xr:uid="{1BB56E6A-BE7C-4CC4-A2AB-7713C2908262}"/>
    <cellStyle name="桁区切り 4 3 2 3 5" xfId="713" xr:uid="{95E169A1-6FE8-41D5-A11D-7D9B99200F23}"/>
    <cellStyle name="桁区切り 4 3 2 4" xfId="174" xr:uid="{FC6BAAA2-39BD-4551-89E9-885A8E9CE671}"/>
    <cellStyle name="桁区切り 4 3 2 4 2" xfId="466" xr:uid="{3A04F5C5-0D1B-45BE-A4CD-DAF52862C276}"/>
    <cellStyle name="桁区切り 4 3 2 4 2 2" xfId="1051" xr:uid="{F7108825-120F-4EC2-B171-64FA5F509F90}"/>
    <cellStyle name="桁区切り 4 3 2 4 3" xfId="760" xr:uid="{91B1E26B-3C13-4120-837E-4C4B05F13F6F}"/>
    <cellStyle name="桁区切り 4 3 2 5" xfId="272" xr:uid="{D491DB25-168B-4350-9C50-02CB85B732A7}"/>
    <cellStyle name="桁区切り 4 3 2 5 2" xfId="563" xr:uid="{F22D3991-0379-4217-BC38-A2F1AEF28C90}"/>
    <cellStyle name="桁区切り 4 3 2 5 2 2" xfId="1148" xr:uid="{BCF0B44E-CA94-402E-B6DD-F3ABF1D7236E}"/>
    <cellStyle name="桁区切り 4 3 2 5 3" xfId="857" xr:uid="{55268AB6-EA9F-4199-9417-00B6E2CE4780}"/>
    <cellStyle name="桁区切り 4 3 2 6" xfId="369" xr:uid="{561A2ED6-9EDE-4A15-A801-53B0D2B79113}"/>
    <cellStyle name="桁区切り 4 3 2 6 2" xfId="954" xr:uid="{5C9A2A7C-7EFB-42A9-A890-7306E34F93AA}"/>
    <cellStyle name="桁区切り 4 3 2 7" xfId="662" xr:uid="{385A4D31-5130-4965-B4CB-026DF5F92D2B}"/>
    <cellStyle name="桁区切り 4 3 3" xfId="90" xr:uid="{0EEB6C16-BC08-4888-B62A-29D492A162F9}"/>
    <cellStyle name="桁区切り 4 3 3 2" xfId="197" xr:uid="{3A636A12-8350-4337-B993-4B55BD197499}"/>
    <cellStyle name="桁区切り 4 3 3 2 2" xfId="488" xr:uid="{D8305B03-0F6E-4F02-B9AC-893F5186492A}"/>
    <cellStyle name="桁区切り 4 3 3 2 2 2" xfId="1073" xr:uid="{01722FC4-382A-4983-85E8-620307453F41}"/>
    <cellStyle name="桁区切り 4 3 3 2 3" xfId="782" xr:uid="{E5C9F90F-F048-4663-B6AA-3E7AF7921F6F}"/>
    <cellStyle name="桁区切り 4 3 3 3" xfId="273" xr:uid="{388D425B-B27B-4F21-98F3-FDB9AEFC13F7}"/>
    <cellStyle name="桁区切り 4 3 3 3 2" xfId="564" xr:uid="{433A7A8A-2A71-4059-96AC-22D2CC3791AF}"/>
    <cellStyle name="桁区切り 4 3 3 3 2 2" xfId="1149" xr:uid="{264F71C3-9596-44D0-9F71-1FC6EEA05AAB}"/>
    <cellStyle name="桁区切り 4 3 3 3 3" xfId="858" xr:uid="{14214322-A12D-417E-8F45-0782F0AD7860}"/>
    <cellStyle name="桁区切り 4 3 3 4" xfId="391" xr:uid="{4B82D0D4-3F0F-41DB-A6B0-B8766B5FC7D0}"/>
    <cellStyle name="桁区切り 4 3 3 4 2" xfId="976" xr:uid="{0E9D4AA1-40D5-435C-B31C-1BCF06776CE1}"/>
    <cellStyle name="桁区切り 4 3 3 5" xfId="685" xr:uid="{4B6D76AF-B982-4DF4-B992-FD2A242FCA41}"/>
    <cellStyle name="桁区切り 4 3 4" xfId="122" xr:uid="{DBD056F5-BA6B-4DC5-8964-F96D384EF854}"/>
    <cellStyle name="桁区切り 4 3 4 2" xfId="224" xr:uid="{7A6C74CB-B873-4C7F-AA11-961258594D26}"/>
    <cellStyle name="桁区切り 4 3 4 2 2" xfId="515" xr:uid="{DFD607D7-60BE-40A8-8542-559132CE3D02}"/>
    <cellStyle name="桁区切り 4 3 4 2 2 2" xfId="1100" xr:uid="{ECC19EE9-099B-4741-9E4D-DE7FF649F591}"/>
    <cellStyle name="桁区切り 4 3 4 2 3" xfId="809" xr:uid="{0D39327D-1749-4221-A622-71DE2C23FB98}"/>
    <cellStyle name="桁区切り 4 3 4 3" xfId="274" xr:uid="{464DF908-A3F3-41E8-89E8-330C125DFA57}"/>
    <cellStyle name="桁区切り 4 3 4 3 2" xfId="565" xr:uid="{C53306FE-7495-4BB2-97C1-3B6A6AA32924}"/>
    <cellStyle name="桁区切り 4 3 4 3 2 2" xfId="1150" xr:uid="{5ADCBD63-3BE9-44CF-994A-BC74D0DB56D2}"/>
    <cellStyle name="桁区切り 4 3 4 3 3" xfId="859" xr:uid="{7FDA769C-287F-45F3-8A29-F90C95BE55C5}"/>
    <cellStyle name="桁区切り 4 3 4 4" xfId="418" xr:uid="{A8C921A8-75C7-4E2F-8C01-3F22BC9A3F40}"/>
    <cellStyle name="桁区切り 4 3 4 4 2" xfId="1003" xr:uid="{729B7806-A04F-463D-B1E0-76ECD026CA63}"/>
    <cellStyle name="桁区切り 4 3 4 5" xfId="712" xr:uid="{61DB7333-43A3-465D-A440-FA29BF72D9C3}"/>
    <cellStyle name="桁区切り 4 3 5" xfId="164" xr:uid="{5B17B6A8-21A1-4EDD-8A1D-785B7587F0FE}"/>
    <cellStyle name="桁区切り 4 3 5 2" xfId="456" xr:uid="{FDEBA89B-8064-4ECE-9F31-41B00AA17C74}"/>
    <cellStyle name="桁区切り 4 3 5 2 2" xfId="1041" xr:uid="{49906C5E-6A8A-488C-B9F0-0BFB78CD2696}"/>
    <cellStyle name="桁区切り 4 3 5 3" xfId="750" xr:uid="{BD1F7A0A-38E9-4813-8CF4-607E72277903}"/>
    <cellStyle name="桁区切り 4 3 6" xfId="275" xr:uid="{5D80A5A6-578F-4004-A453-5A5A0B940D68}"/>
    <cellStyle name="桁区切り 4 3 6 2" xfId="566" xr:uid="{8BC9163B-53DD-4EE1-B679-3FFD78381E6C}"/>
    <cellStyle name="桁区切り 4 3 6 2 2" xfId="1151" xr:uid="{3FABC3DD-2C0D-4945-9620-CEB7FED10E48}"/>
    <cellStyle name="桁区切り 4 3 6 3" xfId="860" xr:uid="{55D31B37-30F0-4E77-9605-4E223B828FB9}"/>
    <cellStyle name="桁区切り 4 3 7" xfId="359" xr:uid="{B8B2AD57-97E6-4DC4-A369-FB8ADD497081}"/>
    <cellStyle name="桁区切り 4 3 7 2" xfId="944" xr:uid="{BB0C6509-50EE-42D1-876F-788DF65DE1EC}"/>
    <cellStyle name="桁区切り 4 3 8" xfId="652" xr:uid="{162DD068-F23B-407E-8DC3-6C0060480A78}"/>
    <cellStyle name="桁区切り 4 4" xfId="52" xr:uid="{59759E8B-3BDD-41DA-94F7-DA9FFE705EE1}"/>
    <cellStyle name="桁区切り 4 4 2" xfId="60" xr:uid="{6CC079E5-C31D-428B-BD9D-EE039AC8397B}"/>
    <cellStyle name="桁区切り 4 4 2 2" xfId="101" xr:uid="{5C3A571A-A6D7-415F-B21F-53B7A941FD8E}"/>
    <cellStyle name="桁区切り 4 4 2 2 2" xfId="208" xr:uid="{5AB491D7-4824-44AA-81A5-9FECB6FD3C38}"/>
    <cellStyle name="桁区切り 4 4 2 2 2 2" xfId="499" xr:uid="{FD0B74B1-D319-462F-B656-44BB2622E123}"/>
    <cellStyle name="桁区切り 4 4 2 2 2 2 2" xfId="1084" xr:uid="{51D25766-D49B-4931-86C5-FD19679A089C}"/>
    <cellStyle name="桁区切り 4 4 2 2 2 3" xfId="793" xr:uid="{0F2AEBDD-E212-4BB5-9CC0-2D2425D41E58}"/>
    <cellStyle name="桁区切り 4 4 2 2 3" xfId="276" xr:uid="{454DF4ED-B1A3-4ADA-92A1-FD2C0F6726EB}"/>
    <cellStyle name="桁区切り 4 4 2 2 3 2" xfId="567" xr:uid="{B5DF4163-B04A-4B7D-9041-CA2C6A388481}"/>
    <cellStyle name="桁区切り 4 4 2 2 3 2 2" xfId="1152" xr:uid="{F27B9794-836C-4BAB-A87E-1FFBD10673CE}"/>
    <cellStyle name="桁区切り 4 4 2 2 3 3" xfId="861" xr:uid="{FB95038C-9F70-4B12-9CBB-D814D656E26F}"/>
    <cellStyle name="桁区切り 4 4 2 2 4" xfId="402" xr:uid="{6A24B6F1-BFAE-41DD-8C68-B5936CAAFBD5}"/>
    <cellStyle name="桁区切り 4 4 2 2 4 2" xfId="987" xr:uid="{421F7647-251D-42FB-844F-072BA53EE3CA}"/>
    <cellStyle name="桁区切り 4 4 2 2 5" xfId="696" xr:uid="{66AFFA9F-ECAC-47FE-AC29-6D028A57F811}"/>
    <cellStyle name="桁区切り 4 4 2 3" xfId="125" xr:uid="{5C40944F-28C6-4BC6-847A-4CEA29B07ED6}"/>
    <cellStyle name="桁区切り 4 4 2 3 2" xfId="227" xr:uid="{B3299EF6-AB4D-4EB2-8B6C-AEC0C0DD96F9}"/>
    <cellStyle name="桁区切り 4 4 2 3 2 2" xfId="518" xr:uid="{3114F055-D202-42CF-A2DB-4D84B4EB3969}"/>
    <cellStyle name="桁区切り 4 4 2 3 2 2 2" xfId="1103" xr:uid="{EBB5334C-5615-487E-96F5-CA299AB9B189}"/>
    <cellStyle name="桁区切り 4 4 2 3 2 3" xfId="812" xr:uid="{AE47FAAA-A16C-4D55-A5FF-49FC508AC4E8}"/>
    <cellStyle name="桁区切り 4 4 2 3 3" xfId="277" xr:uid="{9FFBA08F-3738-4471-BEE9-989E13E709C2}"/>
    <cellStyle name="桁区切り 4 4 2 3 3 2" xfId="568" xr:uid="{63F23863-CEEA-4442-A6AC-11A12354B6BE}"/>
    <cellStyle name="桁区切り 4 4 2 3 3 2 2" xfId="1153" xr:uid="{FA73CB5F-AF7A-48AF-A120-3C3E52B1FE47}"/>
    <cellStyle name="桁区切り 4 4 2 3 3 3" xfId="862" xr:uid="{E59A5824-32A4-48EA-9DFA-4EF9CE66ED07}"/>
    <cellStyle name="桁区切り 4 4 2 3 4" xfId="421" xr:uid="{2CD4D05B-38C3-457B-B198-4562EC5B1F2E}"/>
    <cellStyle name="桁区切り 4 4 2 3 4 2" xfId="1006" xr:uid="{926C2F4B-C08C-4344-8777-5A9D98B11DA2}"/>
    <cellStyle name="桁区切り 4 4 2 3 5" xfId="715" xr:uid="{BD53ABD6-B426-4C83-8CA5-39A93FB91A17}"/>
    <cellStyle name="桁区切り 4 4 2 4" xfId="175" xr:uid="{803E61B2-0EB7-426C-8463-32FADC43B083}"/>
    <cellStyle name="桁区切り 4 4 2 4 2" xfId="467" xr:uid="{3B702248-8838-45FA-9F4F-9C38FEDFB586}"/>
    <cellStyle name="桁区切り 4 4 2 4 2 2" xfId="1052" xr:uid="{3FD9C1AB-6E5E-47DB-8549-726E8854FC3C}"/>
    <cellStyle name="桁区切り 4 4 2 4 3" xfId="761" xr:uid="{01AE73AD-FDEA-4425-8DE1-E677073926D1}"/>
    <cellStyle name="桁区切り 4 4 2 5" xfId="278" xr:uid="{C8E48118-AE63-4AED-97F9-F583C7E281EB}"/>
    <cellStyle name="桁区切り 4 4 2 5 2" xfId="569" xr:uid="{3ADD2F8C-E454-491D-B70B-18730ECF049B}"/>
    <cellStyle name="桁区切り 4 4 2 5 2 2" xfId="1154" xr:uid="{4D2B203B-0C40-451D-A810-F155EDE7A8C2}"/>
    <cellStyle name="桁区切り 4 4 2 5 3" xfId="863" xr:uid="{90EC38D1-C35E-497E-ACC6-E66D35AF52E7}"/>
    <cellStyle name="桁区切り 4 4 2 6" xfId="370" xr:uid="{5A48B9CF-EF8F-4ABA-8B3C-E835DAD715EA}"/>
    <cellStyle name="桁区切り 4 4 2 6 2" xfId="955" xr:uid="{F5428A40-2C85-4302-8BA0-CC913AC14750}"/>
    <cellStyle name="桁区切り 4 4 2 7" xfId="663" xr:uid="{78F709A3-572C-4FF8-893B-151A6750927B}"/>
    <cellStyle name="桁区切り 4 4 3" xfId="93" xr:uid="{27C75A0B-F823-4CBF-9E05-7B0EDEBAB0A3}"/>
    <cellStyle name="桁区切り 4 4 3 2" xfId="200" xr:uid="{977BB8FC-DF00-4B90-A037-4CBADA75F47E}"/>
    <cellStyle name="桁区切り 4 4 3 2 2" xfId="491" xr:uid="{BFB0C132-40C0-4DBB-9ED5-34B37D216D43}"/>
    <cellStyle name="桁区切り 4 4 3 2 2 2" xfId="1076" xr:uid="{82917FDF-0EC2-4291-8874-D4E977B5E494}"/>
    <cellStyle name="桁区切り 4 4 3 2 3" xfId="785" xr:uid="{8F26861C-8DB2-4DDD-BE3E-18FC0856D517}"/>
    <cellStyle name="桁区切り 4 4 3 3" xfId="279" xr:uid="{29A0138B-7996-4096-8CE4-4601FE5FB8DD}"/>
    <cellStyle name="桁区切り 4 4 3 3 2" xfId="570" xr:uid="{91B45C48-2D04-437A-B191-096C1B4EB12F}"/>
    <cellStyle name="桁区切り 4 4 3 3 2 2" xfId="1155" xr:uid="{B2FD786D-34DD-4570-8311-7194F7122FE9}"/>
    <cellStyle name="桁区切り 4 4 3 3 3" xfId="864" xr:uid="{9D3981B1-4847-46D7-8D3D-128038BA1A9D}"/>
    <cellStyle name="桁区切り 4 4 3 4" xfId="394" xr:uid="{B789F1FF-97B6-4930-8F26-E6556E93D4E6}"/>
    <cellStyle name="桁区切り 4 4 3 4 2" xfId="979" xr:uid="{F4B08454-6317-4E81-AB13-2F93453B01EF}"/>
    <cellStyle name="桁区切り 4 4 3 5" xfId="688" xr:uid="{EF3658A5-9AF9-49F0-A1DB-69177C9A065E}"/>
    <cellStyle name="桁区切り 4 4 4" xfId="124" xr:uid="{86B81655-1384-4B65-947A-79E5DE4AA52E}"/>
    <cellStyle name="桁区切り 4 4 4 2" xfId="226" xr:uid="{6DDC8174-8F40-464C-B2F0-37BE413C4D58}"/>
    <cellStyle name="桁区切り 4 4 4 2 2" xfId="517" xr:uid="{142F1D95-72E0-4B7C-88CF-3BAAEC624D1C}"/>
    <cellStyle name="桁区切り 4 4 4 2 2 2" xfId="1102" xr:uid="{359A0E61-005C-442E-9B3A-03357E3F4530}"/>
    <cellStyle name="桁区切り 4 4 4 2 3" xfId="811" xr:uid="{5677A7DC-0176-4547-BFAD-61B0D01608AC}"/>
    <cellStyle name="桁区切り 4 4 4 3" xfId="280" xr:uid="{4310E641-E2A3-4715-8D11-318DFFB177CD}"/>
    <cellStyle name="桁区切り 4 4 4 3 2" xfId="571" xr:uid="{53926DC1-C296-4130-9A28-211DE07B6D60}"/>
    <cellStyle name="桁区切り 4 4 4 3 2 2" xfId="1156" xr:uid="{647F1B2A-83D9-448A-94F9-637B22624438}"/>
    <cellStyle name="桁区切り 4 4 4 3 3" xfId="865" xr:uid="{30563B0D-089C-4DBA-8F18-EDA1B327E074}"/>
    <cellStyle name="桁区切り 4 4 4 4" xfId="420" xr:uid="{29A3DBE5-E336-4C66-B34A-E06E62D07771}"/>
    <cellStyle name="桁区切り 4 4 4 4 2" xfId="1005" xr:uid="{D43E4F46-78E1-41A0-A3F2-70D7BE05D575}"/>
    <cellStyle name="桁区切り 4 4 4 5" xfId="714" xr:uid="{312D6C94-971E-4097-AE5E-29B242BF9B84}"/>
    <cellStyle name="桁区切り 4 4 5" xfId="167" xr:uid="{FAF2D5D2-281B-42DA-8129-B9608042150E}"/>
    <cellStyle name="桁区切り 4 4 5 2" xfId="459" xr:uid="{4884E37D-B45C-4709-8DE3-350E39822740}"/>
    <cellStyle name="桁区切り 4 4 5 2 2" xfId="1044" xr:uid="{814C9042-252E-4C4A-B214-94E3FAA6BA86}"/>
    <cellStyle name="桁区切り 4 4 5 3" xfId="753" xr:uid="{AC0800DA-CA9B-4AF2-B98F-F1316CF2979B}"/>
    <cellStyle name="桁区切り 4 4 6" xfId="281" xr:uid="{A57915E9-5CA1-43C5-AD9C-58DC39B2625C}"/>
    <cellStyle name="桁区切り 4 4 6 2" xfId="572" xr:uid="{B19E0765-0EAE-4770-9D44-81355ED00B38}"/>
    <cellStyle name="桁区切り 4 4 6 2 2" xfId="1157" xr:uid="{AF4405E0-2446-4C3E-90E1-384A9B475D49}"/>
    <cellStyle name="桁区切り 4 4 6 3" xfId="866" xr:uid="{30EA3297-3296-4822-86F1-CD36F3B93ADE}"/>
    <cellStyle name="桁区切り 4 4 7" xfId="362" xr:uid="{51988400-1CF7-4CA4-9714-B6DA3E17AEDF}"/>
    <cellStyle name="桁区切り 4 4 7 2" xfId="947" xr:uid="{B326622F-3A17-4DFD-93FE-4E18BE1E7AC6}"/>
    <cellStyle name="桁区切り 4 4 8" xfId="655" xr:uid="{E43646FE-2AB0-4242-B5D3-89396FB71385}"/>
    <cellStyle name="桁区切り 4 5" xfId="57" xr:uid="{88964051-130D-4F54-9CAA-B5F1D4460017}"/>
    <cellStyle name="桁区切り 4 5 2" xfId="98" xr:uid="{9AF463A1-98D6-4A15-913D-1589209B886B}"/>
    <cellStyle name="桁区切り 4 5 2 2" xfId="205" xr:uid="{C8AD8CC2-A14C-41C0-B965-1A8605C61707}"/>
    <cellStyle name="桁区切り 4 5 2 2 2" xfId="496" xr:uid="{3C3928C7-B7CA-4B06-8E0B-3750688EB1DC}"/>
    <cellStyle name="桁区切り 4 5 2 2 2 2" xfId="1081" xr:uid="{3D13621B-FBAB-44EC-9256-E5B443479A84}"/>
    <cellStyle name="桁区切り 4 5 2 2 3" xfId="790" xr:uid="{95A0CEDE-E515-429F-860B-D44A61ACE6DE}"/>
    <cellStyle name="桁区切り 4 5 2 3" xfId="282" xr:uid="{9248D4FD-36F9-4C2C-A283-47625F0E11B8}"/>
    <cellStyle name="桁区切り 4 5 2 3 2" xfId="573" xr:uid="{04E88222-5C14-4126-B84A-C85E4F5C2469}"/>
    <cellStyle name="桁区切り 4 5 2 3 2 2" xfId="1158" xr:uid="{8293699C-EF33-44DD-9097-5D7270D8DF9F}"/>
    <cellStyle name="桁区切り 4 5 2 3 3" xfId="867" xr:uid="{3E3B9AF2-3087-4F9C-A652-26EBD2B41F7C}"/>
    <cellStyle name="桁区切り 4 5 2 4" xfId="399" xr:uid="{31B675D8-EB12-40AA-A65E-8D6691B326AE}"/>
    <cellStyle name="桁区切り 4 5 2 4 2" xfId="984" xr:uid="{90D664C8-F2CC-41B2-B196-582981B79308}"/>
    <cellStyle name="桁区切り 4 5 2 5" xfId="693" xr:uid="{DEEA52F1-5D14-46EE-85CE-9942E5EAAE52}"/>
    <cellStyle name="桁区切り 4 5 3" xfId="126" xr:uid="{1A5BE598-E940-4824-9CFF-86028561126A}"/>
    <cellStyle name="桁区切り 4 5 3 2" xfId="228" xr:uid="{F732E0D2-C6E6-476F-9F0F-7F8496DF3D58}"/>
    <cellStyle name="桁区切り 4 5 3 2 2" xfId="519" xr:uid="{7049A6EE-EE3D-40ED-A0EB-9284F909B55F}"/>
    <cellStyle name="桁区切り 4 5 3 2 2 2" xfId="1104" xr:uid="{027B90A8-0E0B-4BB4-A2D8-C448DFD5897B}"/>
    <cellStyle name="桁区切り 4 5 3 2 3" xfId="813" xr:uid="{373E927F-39EA-4CC2-B079-223BAF6230C6}"/>
    <cellStyle name="桁区切り 4 5 3 3" xfId="283" xr:uid="{5D84184F-7D7E-416F-AB5E-5FCC11CE8A96}"/>
    <cellStyle name="桁区切り 4 5 3 3 2" xfId="574" xr:uid="{3DED2583-1C70-4B4E-992B-13DF84A3B950}"/>
    <cellStyle name="桁区切り 4 5 3 3 2 2" xfId="1159" xr:uid="{B080F698-B731-4A4C-96EB-12D440D2363A}"/>
    <cellStyle name="桁区切り 4 5 3 3 3" xfId="868" xr:uid="{1377DDB2-2344-47B3-8993-F12AD5E0D738}"/>
    <cellStyle name="桁区切り 4 5 3 4" xfId="422" xr:uid="{42D586C8-70DE-45D7-AD44-8348B493C971}"/>
    <cellStyle name="桁区切り 4 5 3 4 2" xfId="1007" xr:uid="{97F30E20-FB99-4A64-A258-29225F1BEDC1}"/>
    <cellStyle name="桁区切り 4 5 3 5" xfId="716" xr:uid="{95543708-FEE4-466B-8A1D-D6556E2F7273}"/>
    <cellStyle name="桁区切り 4 5 4" xfId="172" xr:uid="{4C515352-DD76-41B6-BE97-501812AD3F28}"/>
    <cellStyle name="桁区切り 4 5 4 2" xfId="464" xr:uid="{918D6EF7-4ACE-4794-98DD-E6810B15C2E9}"/>
    <cellStyle name="桁区切り 4 5 4 2 2" xfId="1049" xr:uid="{77D4FDDD-FE1D-4420-A2EC-87C64839F52C}"/>
    <cellStyle name="桁区切り 4 5 4 3" xfId="758" xr:uid="{14D59E44-26A5-4AF3-A8A2-30865D96B66B}"/>
    <cellStyle name="桁区切り 4 5 5" xfId="284" xr:uid="{97E54F4D-7A1F-4916-8350-BFAA4C9AF361}"/>
    <cellStyle name="桁区切り 4 5 5 2" xfId="575" xr:uid="{1CFCB808-4935-44A4-811F-8DEB2BC7DB3D}"/>
    <cellStyle name="桁区切り 4 5 5 2 2" xfId="1160" xr:uid="{75D8FD3F-2681-4A42-B689-C33C11565F61}"/>
    <cellStyle name="桁区切り 4 5 5 3" xfId="869" xr:uid="{315C11F7-5126-4B2F-8D67-263AA633ADDB}"/>
    <cellStyle name="桁区切り 4 5 6" xfId="367" xr:uid="{71A52AF8-1761-4D67-9D05-C24D8767BB0F}"/>
    <cellStyle name="桁区切り 4 5 6 2" xfId="952" xr:uid="{C0E5F866-85AB-4E43-9056-B56710C6F9AD}"/>
    <cellStyle name="桁区切り 4 5 7" xfId="660" xr:uid="{2A80EAF5-AAA4-4CBC-85EC-B08197FF1A84}"/>
    <cellStyle name="桁区切り 4 6" xfId="71" xr:uid="{18546E72-AEB8-4A72-9306-F13165DED123}"/>
    <cellStyle name="桁区切り 4 7" xfId="86" xr:uid="{99BF6E2F-422F-4780-B2A3-1BF0AEE0FA0F}"/>
    <cellStyle name="桁区切り 4 7 2" xfId="193" xr:uid="{CD3EA4B7-EC0F-4A5A-A32E-327FB73B7DCA}"/>
    <cellStyle name="桁区切り 4 7 2 2" xfId="484" xr:uid="{11C49776-8D18-4AEE-A86F-97BE073FE5A2}"/>
    <cellStyle name="桁区切り 4 7 2 2 2" xfId="1069" xr:uid="{A18AF41D-13DC-4EF5-9988-91090E4E3571}"/>
    <cellStyle name="桁区切り 4 7 2 3" xfId="778" xr:uid="{218F8030-5293-43F9-B8A3-8D23026A0D9E}"/>
    <cellStyle name="桁区切り 4 7 3" xfId="285" xr:uid="{ED1FF586-93BE-4F54-98CB-B22145FC563C}"/>
    <cellStyle name="桁区切り 4 7 3 2" xfId="576" xr:uid="{1A72CB66-F4BA-41A3-A92D-2BF144BDD480}"/>
    <cellStyle name="桁区切り 4 7 3 2 2" xfId="1161" xr:uid="{DB814DEF-F74D-4F8C-A42C-F090C44A065E}"/>
    <cellStyle name="桁区切り 4 7 3 3" xfId="870" xr:uid="{84EDEFF8-79BF-4660-95B5-8C6C2FC0AF52}"/>
    <cellStyle name="桁区切り 4 7 4" xfId="387" xr:uid="{BB04FE22-CD6E-4A08-B853-A0BE46A406B4}"/>
    <cellStyle name="桁区切り 4 7 4 2" xfId="972" xr:uid="{54BB8F16-C7BD-4611-B456-64C8BC0C69F6}"/>
    <cellStyle name="桁区切り 4 7 5" xfId="681" xr:uid="{2A5D0455-F763-4F47-BC1B-AC96F845B331}"/>
    <cellStyle name="桁区切り 4 8" xfId="119" xr:uid="{B712EDAA-364F-4E20-8384-3EAAD6542968}"/>
    <cellStyle name="桁区切り 4 9" xfId="160" xr:uid="{02ABDC47-E30C-402B-B9D1-9EEAC12A87CB}"/>
    <cellStyle name="桁区切り 4 9 2" xfId="452" xr:uid="{99E7ABAE-567D-4CDC-8C09-3466BA8BFB27}"/>
    <cellStyle name="桁区切り 4 9 2 2" xfId="1037" xr:uid="{3BF92293-CA7C-4CCA-AA46-5F37059619F3}"/>
    <cellStyle name="桁区切り 4 9 3" xfId="746" xr:uid="{2E60D477-E857-4B54-BA06-EAC2AC78D798}"/>
    <cellStyle name="桁区切り 5" xfId="20" xr:uid="{4158A3B8-8C04-463A-9AD2-3A442394762F}"/>
    <cellStyle name="桁区切り 5 2" xfId="72" xr:uid="{DA486CAF-57C9-450D-BDD5-9A50720EBB6F}"/>
    <cellStyle name="桁区切り 6" xfId="73" xr:uid="{1A383B46-AD0B-4614-80FB-29BD3280D9E8}"/>
    <cellStyle name="桁区切り 7" xfId="5" xr:uid="{00000000-0005-0000-0000-000005000000}"/>
    <cellStyle name="桁区切り 8" xfId="642" xr:uid="{E61B8E95-FF50-499F-8537-E0FCA838EEAC}"/>
    <cellStyle name="桁区切り 9" xfId="1230" xr:uid="{15AA5B43-BAA8-47D4-B47F-5CA95B14D387}"/>
    <cellStyle name="通貨 2" xfId="9" xr:uid="{00000000-0005-0000-0000-000006000000}"/>
    <cellStyle name="通貨 2 2" xfId="18" xr:uid="{5E907BB9-36F2-4618-9CE9-F763597A9803}"/>
    <cellStyle name="標準" xfId="0" builtinId="0"/>
    <cellStyle name="標準 10" xfId="2" xr:uid="{00000000-0005-0000-0000-000008000000}"/>
    <cellStyle name="標準 11" xfId="8" xr:uid="{00000000-0005-0000-0000-000009000000}"/>
    <cellStyle name="標準 11 2" xfId="78" xr:uid="{35D2273B-323F-4F60-BA70-87267E1C0E0E}"/>
    <cellStyle name="標準 11 3" xfId="16" xr:uid="{2D32389C-4BDB-44BC-AE42-374650988A5C}"/>
    <cellStyle name="標準 11 3 2" xfId="229" xr:uid="{683DF26D-E71D-41E1-B0AA-FDC32530EADA}"/>
    <cellStyle name="標準 11 3 2 2" xfId="520" xr:uid="{2DBB2A60-880A-44B6-8D7B-5820046AE32C}"/>
    <cellStyle name="標準 11 3 2 2 2" xfId="1105" xr:uid="{84B6ADE1-B7B8-4FA6-94B4-3FD9A60D7348}"/>
    <cellStyle name="標準 11 3 2 3" xfId="814" xr:uid="{BB9560B7-7180-4C41-875E-D32D30E580E1}"/>
    <cellStyle name="標準 11 3 3" xfId="286" xr:uid="{27184423-A801-4725-8EF7-BDDE180058C3}"/>
    <cellStyle name="標準 11 3 3 2" xfId="577" xr:uid="{ECBF3BAA-6BAE-48CC-AE54-F5E224A822AA}"/>
    <cellStyle name="標準 11 3 3 2 2" xfId="1162" xr:uid="{04FF9D9A-4E6D-4E40-8B05-A3CDC7D3C1D3}"/>
    <cellStyle name="標準 11 3 3 3" xfId="871" xr:uid="{EE7C0E6C-6D46-4FBB-98DD-12BCE7BA9158}"/>
    <cellStyle name="標準 11 3 4" xfId="423" xr:uid="{BC07F8DF-2FFD-45AF-A430-E16134732BA6}"/>
    <cellStyle name="標準 11 3 4 2" xfId="1008" xr:uid="{D150CC91-ADB9-4697-BC53-FAD95F03E5F1}"/>
    <cellStyle name="標準 11 3 5" xfId="717" xr:uid="{79E57AC8-FD7D-4270-B064-907F939295EB}"/>
    <cellStyle name="標準 12" xfId="74" xr:uid="{877E9AC5-C852-4768-8A3F-0556E0CB8DCC}"/>
    <cellStyle name="標準 12 2" xfId="128" xr:uid="{274A9449-72F8-48EC-97BF-198AC7A48ED6}"/>
    <cellStyle name="標準 12 2 2" xfId="231" xr:uid="{0D70E38E-BA79-4250-86B9-25B99AE311DE}"/>
    <cellStyle name="標準 12 2 2 2" xfId="522" xr:uid="{6A08737E-FA8B-4F09-8832-68ACF7AF2C02}"/>
    <cellStyle name="標準 12 2 2 2 2" xfId="1107" xr:uid="{037D02E4-B5AE-4124-B53F-847F65A78C13}"/>
    <cellStyle name="標準 12 2 2 3" xfId="816" xr:uid="{EA6AE114-DD34-4279-836A-193A735E4EF2}"/>
    <cellStyle name="標準 12 2 3" xfId="287" xr:uid="{B9DF40C4-ACBA-4C1D-BAC9-A66B67B07A3A}"/>
    <cellStyle name="標準 12 2 3 2" xfId="578" xr:uid="{7AD718C0-C399-47A8-B138-22CD911EF7E4}"/>
    <cellStyle name="標準 12 2 3 2 2" xfId="1163" xr:uid="{C61A7CFD-1385-4EDC-8D39-74E41A40283D}"/>
    <cellStyle name="標準 12 2 3 3" xfId="872" xr:uid="{D425E78F-72D8-4EAD-BF28-D1419247BFE7}"/>
    <cellStyle name="標準 12 2 4" xfId="425" xr:uid="{7BDF762A-1607-410A-9267-1C270D4D0A40}"/>
    <cellStyle name="標準 12 2 4 2" xfId="1010" xr:uid="{C4B25E63-B168-4132-AFA7-BE7F8881AAD0}"/>
    <cellStyle name="標準 12 2 5" xfId="719" xr:uid="{C6384F68-2947-4185-AE17-3BB791F0E66D}"/>
    <cellStyle name="標準 12 3" xfId="127" xr:uid="{5792FDE4-7ABE-4D0E-93CE-9AA05F3C438A}"/>
    <cellStyle name="標準 12 3 2" xfId="230" xr:uid="{C6C30F25-855E-4160-86F7-37F7CB92AFF8}"/>
    <cellStyle name="標準 12 3 2 2" xfId="521" xr:uid="{63E0E689-43C9-4240-9D8A-596AF53DE08F}"/>
    <cellStyle name="標準 12 3 2 2 2" xfId="1106" xr:uid="{55EA0464-CEA2-47BF-9CAC-69F07DED8D2C}"/>
    <cellStyle name="標準 12 3 2 3" xfId="815" xr:uid="{21EE743B-AFC1-46F1-862B-3452F4C79F87}"/>
    <cellStyle name="標準 12 3 3" xfId="288" xr:uid="{EB9B4307-C0DA-4CF3-BB83-816182CD3F91}"/>
    <cellStyle name="標準 12 3 3 2" xfId="579" xr:uid="{4475952E-9E1B-442D-B4A4-D3057C1376F8}"/>
    <cellStyle name="標準 12 3 3 2 2" xfId="1164" xr:uid="{E7AE1611-C4FC-42D8-AE0B-8E157CB22EC1}"/>
    <cellStyle name="標準 12 3 3 3" xfId="873" xr:uid="{53E19E15-1BCD-4CC2-96A6-7C1BCE93F66C}"/>
    <cellStyle name="標準 12 3 4" xfId="424" xr:uid="{DA9501F2-0628-4A94-8AB9-40AC331EB6E2}"/>
    <cellStyle name="標準 12 3 4 2" xfId="1009" xr:uid="{1B243003-82BB-4FFD-BBDB-82752B3D689E}"/>
    <cellStyle name="標準 12 3 5" xfId="718" xr:uid="{4C4AEE6C-33E7-43CB-B1C2-FB7A9F9678E0}"/>
    <cellStyle name="標準 13" xfId="75" xr:uid="{65BF7E32-7412-406C-88EA-E773D67F260B}"/>
    <cellStyle name="標準 14" xfId="76" xr:uid="{3F798BDF-1E89-4EEF-9787-246086D6FE6F}"/>
    <cellStyle name="標準 14 2" xfId="79" xr:uid="{0B0C21D1-BC90-4201-B259-57F0A12A00EE}"/>
    <cellStyle name="標準 14 2 2" xfId="111" xr:uid="{B7C3E4C2-E17E-4C2E-903E-9A033959099D}"/>
    <cellStyle name="標準 14 2 2 2" xfId="218" xr:uid="{43662BA6-3B12-4307-B8F0-B8EF82B7D311}"/>
    <cellStyle name="標準 14 2 2 2 2" xfId="509" xr:uid="{A49E8541-406F-4AEF-8130-22F37B30F840}"/>
    <cellStyle name="標準 14 2 2 2 2 2" xfId="1094" xr:uid="{176AE3C2-0074-469F-B556-A9508F18E336}"/>
    <cellStyle name="標準 14 2 2 2 3" xfId="803" xr:uid="{AC144B48-670E-4770-A996-0212AA538E1F}"/>
    <cellStyle name="標準 14 2 2 3" xfId="289" xr:uid="{8CFCF101-CC99-4450-8469-2B429261C8AE}"/>
    <cellStyle name="標準 14 2 2 3 2" xfId="580" xr:uid="{0F2342FB-EE07-41F2-B591-B9D2E91E1909}"/>
    <cellStyle name="標準 14 2 2 3 2 2" xfId="1165" xr:uid="{C7ACBDA7-6B57-43CF-A0E3-7E6666487B7C}"/>
    <cellStyle name="標準 14 2 2 3 3" xfId="874" xr:uid="{EAEAFAC1-3041-4880-AE75-EDE3E3AE50F1}"/>
    <cellStyle name="標準 14 2 2 4" xfId="412" xr:uid="{A775F68F-43B7-40BF-B674-3346D2D564DA}"/>
    <cellStyle name="標準 14 2 2 4 2" xfId="997" xr:uid="{1233B453-F2C2-4694-9579-12FDE638A867}"/>
    <cellStyle name="標準 14 2 2 5" xfId="706" xr:uid="{73FBD180-0BDB-49EC-92D4-1E992D929CB1}"/>
    <cellStyle name="標準 14 2 3" xfId="130" xr:uid="{1197D59C-132E-4EAE-B724-C49848EFFFAD}"/>
    <cellStyle name="標準 14 2 3 2" xfId="233" xr:uid="{7D0AD5D2-7A7F-4F21-82D2-C410F5B14587}"/>
    <cellStyle name="標準 14 2 3 2 2" xfId="524" xr:uid="{497054A4-D355-402E-A4D6-F636722BC43C}"/>
    <cellStyle name="標準 14 2 3 2 2 2" xfId="1109" xr:uid="{3CA99A98-2FB3-4935-9FF6-F90910B9A5BD}"/>
    <cellStyle name="標準 14 2 3 2 3" xfId="818" xr:uid="{E01E035C-87C7-4751-BF0B-7AF398623344}"/>
    <cellStyle name="標準 14 2 3 3" xfId="290" xr:uid="{86EEBFB3-4097-4064-A707-D72432622046}"/>
    <cellStyle name="標準 14 2 3 3 2" xfId="581" xr:uid="{2E837FEC-C132-4B6D-B705-576D113B3ED0}"/>
    <cellStyle name="標準 14 2 3 3 2 2" xfId="1166" xr:uid="{F63B1C72-30DC-497A-BE08-9FFF4E9BD71E}"/>
    <cellStyle name="標準 14 2 3 3 3" xfId="875" xr:uid="{95343332-6EC9-445D-87B8-5790BC42E226}"/>
    <cellStyle name="標準 14 2 3 4" xfId="427" xr:uid="{66153376-DB92-43FC-81D4-F7C9F4915C48}"/>
    <cellStyle name="標準 14 2 3 4 2" xfId="1012" xr:uid="{61DFDF80-E928-416F-B43A-CC582FADF313}"/>
    <cellStyle name="標準 14 2 3 5" xfId="721" xr:uid="{9BCDA1F7-6B70-4A54-B4A4-9B0E6E35103F}"/>
    <cellStyle name="標準 14 2 4" xfId="185" xr:uid="{6CC1DE18-A130-4179-B954-170B36B30A18}"/>
    <cellStyle name="標準 14 2 4 2" xfId="477" xr:uid="{7E8E7CD0-173B-406E-B731-66E114E7E4EE}"/>
    <cellStyle name="標準 14 2 4 2 2" xfId="1062" xr:uid="{D9697F68-92B6-4358-B58F-3A3F6F6B90D8}"/>
    <cellStyle name="標準 14 2 4 3" xfId="771" xr:uid="{8CF2E56C-E25A-46E9-9CEF-5B8AE734E804}"/>
    <cellStyle name="標準 14 2 5" xfId="291" xr:uid="{1BAA8ABD-BF7E-4F35-A239-8AE3B97B5534}"/>
    <cellStyle name="標準 14 2 5 2" xfId="582" xr:uid="{0788622F-92B8-4658-B58C-28E9F6CEAF64}"/>
    <cellStyle name="標準 14 2 5 2 2" xfId="1167" xr:uid="{AFF7FEEA-599D-4639-A92F-737EAD3CB0FD}"/>
    <cellStyle name="標準 14 2 5 3" xfId="876" xr:uid="{091B508B-98EB-4FBC-9629-71A87F30AB13}"/>
    <cellStyle name="標準 14 2 6" xfId="380" xr:uid="{007B91E9-B385-48A6-810E-C38140C11899}"/>
    <cellStyle name="標準 14 2 6 2" xfId="965" xr:uid="{9B10D300-6016-45A3-8DDD-3724A2827AE0}"/>
    <cellStyle name="標準 14 2 7" xfId="673" xr:uid="{3AE6B07C-DAE8-43AF-9B99-557F395BCF21}"/>
    <cellStyle name="標準 14 2 8" xfId="1226" xr:uid="{5439E435-6170-4B9C-AAFC-05A9B6A4EA4E}"/>
    <cellStyle name="標準 14 3" xfId="109" xr:uid="{E877C164-6233-4A71-8C6B-9323913ED298}"/>
    <cellStyle name="標準 14 3 2" xfId="216" xr:uid="{6C9EB381-6A99-4718-8045-05A433AC5FBF}"/>
    <cellStyle name="標準 14 3 2 2" xfId="507" xr:uid="{2BD05543-9435-4DC1-BBED-D1AD968C1D01}"/>
    <cellStyle name="標準 14 3 2 2 2" xfId="1092" xr:uid="{E3923700-08B0-4198-A7C7-5B3A4BED70DA}"/>
    <cellStyle name="標準 14 3 2 3" xfId="801" xr:uid="{89DDCFA0-EB59-47E4-8530-8B8C89F678AE}"/>
    <cellStyle name="標準 14 3 3" xfId="292" xr:uid="{FF7FEADD-A941-43F7-90CA-3DCD50F7BB3D}"/>
    <cellStyle name="標準 14 3 3 2" xfId="583" xr:uid="{3CB8CBBE-F835-4A9C-8DAB-E02395C95D5A}"/>
    <cellStyle name="標準 14 3 3 2 2" xfId="1168" xr:uid="{B05E7A55-8696-435F-A6CE-6A0F2E62D5CF}"/>
    <cellStyle name="標準 14 3 3 3" xfId="877" xr:uid="{3D85E2BB-BE01-4CD9-8D66-FB3CF7937132}"/>
    <cellStyle name="標準 14 3 4" xfId="410" xr:uid="{A0FD0808-2AB0-4519-AD19-BDC049762024}"/>
    <cellStyle name="標準 14 3 4 2" xfId="995" xr:uid="{A45514AB-835B-4554-86EC-516337B9CF77}"/>
    <cellStyle name="標準 14 3 5" xfId="704" xr:uid="{E23CAF19-6B55-440F-B201-E8E78FAFDE47}"/>
    <cellStyle name="標準 14 4" xfId="129" xr:uid="{8EFFD03B-E854-40BF-9639-3A2AACD24C9B}"/>
    <cellStyle name="標準 14 4 2" xfId="232" xr:uid="{25E039DF-76AB-4D5B-B502-57E45B132225}"/>
    <cellStyle name="標準 14 4 2 2" xfId="523" xr:uid="{B06577FE-CC5F-44B0-88B1-0F2EFC24A135}"/>
    <cellStyle name="標準 14 4 2 2 2" xfId="1108" xr:uid="{59E0747A-23C4-438D-A4F3-30AFF0CB57C3}"/>
    <cellStyle name="標準 14 4 2 3" xfId="817" xr:uid="{6A83AF3F-D202-4ED1-8A1B-B51DC942042D}"/>
    <cellStyle name="標準 14 4 3" xfId="293" xr:uid="{567162F2-CD7E-47E2-A813-D93938690EF0}"/>
    <cellStyle name="標準 14 4 3 2" xfId="584" xr:uid="{9E667D01-3CB3-454C-8FCE-707FCDE5C8F4}"/>
    <cellStyle name="標準 14 4 3 2 2" xfId="1169" xr:uid="{9896995B-9CD4-4FC3-A06F-EE34763BB0F4}"/>
    <cellStyle name="標準 14 4 3 3" xfId="878" xr:uid="{E644C2F1-CEFE-4FAD-9CCD-1B4AEE1D6E0B}"/>
    <cellStyle name="標準 14 4 4" xfId="426" xr:uid="{25F0ABA2-C347-4C37-8B22-A3D322DC3133}"/>
    <cellStyle name="標準 14 4 4 2" xfId="1011" xr:uid="{519673B0-4147-44F1-8D43-9430087049AE}"/>
    <cellStyle name="標準 14 4 5" xfId="720" xr:uid="{E7A65290-6E1B-4D3C-8706-4C99E890461E}"/>
    <cellStyle name="標準 14 5" xfId="183" xr:uid="{68AC8D7B-EFFF-46BA-8B55-84C63624B541}"/>
    <cellStyle name="標準 14 5 2" xfId="475" xr:uid="{A9765DEA-55CA-4D31-94D9-F9153C391ECB}"/>
    <cellStyle name="標準 14 5 2 2" xfId="1060" xr:uid="{B7D475D5-C327-4B8C-A2A2-93C6DC13E2F1}"/>
    <cellStyle name="標準 14 5 3" xfId="769" xr:uid="{63BBB934-BB15-4B34-BC68-09E8C58E652E}"/>
    <cellStyle name="標準 14 6" xfId="294" xr:uid="{85C7F973-A71F-4681-A0DC-87EBCE72135A}"/>
    <cellStyle name="標準 14 6 2" xfId="585" xr:uid="{FC51DAA4-24FB-4693-BEB5-168B41FD4640}"/>
    <cellStyle name="標準 14 6 2 2" xfId="1170" xr:uid="{73BDC4F5-534B-48FE-8F90-57866B9864B3}"/>
    <cellStyle name="標準 14 6 3" xfId="879" xr:uid="{1F16F925-0DE0-4278-A07A-F79797A47270}"/>
    <cellStyle name="標準 14 7" xfId="378" xr:uid="{D7504B0A-A4A2-4A4A-998B-35E6D03DB43E}"/>
    <cellStyle name="標準 14 7 2" xfId="963" xr:uid="{254A41CE-31ED-4952-8591-500513A1848F}"/>
    <cellStyle name="標準 14 8" xfId="671" xr:uid="{FFF754F2-A2AB-48AA-90E8-4CD29A993DEE}"/>
    <cellStyle name="標準 15" xfId="154" xr:uid="{386AABD7-3618-46BB-8369-CDD15648101B}"/>
    <cellStyle name="標準 16" xfId="153" xr:uid="{F65AA997-34BF-45FD-AD08-BB55FC876C67}"/>
    <cellStyle name="標準 17" xfId="641" xr:uid="{9655B248-BA76-4808-A1DA-D4D603BE68C0}"/>
    <cellStyle name="標準 18" xfId="1234" xr:uid="{AEA6B710-5EC3-4DA8-99F1-D0572B8C1CF0}"/>
    <cellStyle name="標準 2" xfId="13" xr:uid="{00000000-0005-0000-0000-00000A000000}"/>
    <cellStyle name="標準 2 2" xfId="15" xr:uid="{BEAEA907-AE94-4C8F-9447-8A38EFD9D0FA}"/>
    <cellStyle name="標準 2 2 2" xfId="24" xr:uid="{C84530B8-D17B-4CF0-8FB0-A633BB35F9BE}"/>
    <cellStyle name="標準 2 2_★H25補正 ＺＥＢ 様式及び作成要領 記入例(2)　（書類関係②）システム提案概要" xfId="30" xr:uid="{A9E7D5D0-26EB-417C-9E46-DA98C4E205AA}"/>
    <cellStyle name="標準 2 3" xfId="25" xr:uid="{F8362325-B442-42A1-822E-70AD7F4C44D0}"/>
    <cellStyle name="標準 2 3 2" xfId="26" xr:uid="{F94459FB-0520-4037-8CC4-0847B1E29BD5}"/>
    <cellStyle name="標準 2 3_★H25補正 ＺＥＢ 様式及び作成要領 記入例(2)　（書類関係②）システム提案概要" xfId="31" xr:uid="{D794B555-CB7D-492B-8557-A8D07A92A01B}"/>
    <cellStyle name="標準 2 4" xfId="27" xr:uid="{614AF758-14F8-45BD-B293-F248EA3ACFB5}"/>
    <cellStyle name="標準 2 5" xfId="37" xr:uid="{8EE82926-226A-421D-92DC-C415B71E7674}"/>
    <cellStyle name="標準 2 5 2" xfId="132" xr:uid="{BD509E7E-D5FE-43AD-B77B-D8091228A458}"/>
    <cellStyle name="標準 2 6" xfId="131" xr:uid="{A6FCBF06-57FE-4A02-A8B1-56D510629D70}"/>
    <cellStyle name="標準 2_★H25補正 ＺＥＢ 様式及び作成要領 記入例(2)　（書類関係②）システム提案概要" xfId="32" xr:uid="{C5C10632-065D-4BB3-B00C-9CC5FD44F9C6}"/>
    <cellStyle name="標準 21" xfId="1232" xr:uid="{BE7780AF-38B8-42D8-9184-A352A9035AF2}"/>
    <cellStyle name="標準 3" xfId="21" xr:uid="{CA018499-FE87-4978-A239-C5322AD345B7}"/>
    <cellStyle name="標準 3 2" xfId="28" xr:uid="{7E7E0803-B5A5-4CD2-B3A2-BCDDFAD4D7B0}"/>
    <cellStyle name="標準 4" xfId="29" xr:uid="{2AFF5446-D490-4752-BD10-B85240EC70D8}"/>
    <cellStyle name="標準 4 2" xfId="33" xr:uid="{D7AD7CBB-4FF4-43CD-8340-4CDA5DA49BFF}"/>
    <cellStyle name="標準 4 3" xfId="35" xr:uid="{2D477335-08A4-414A-8560-A918FC245901}"/>
    <cellStyle name="標準 4 4" xfId="113" xr:uid="{92604EA8-35AF-4609-A08D-D5CD625020A3}"/>
    <cellStyle name="標準 4_★H25補正 ＺＥＢ 様式及び作成要領 記入例(2)　（書類関係②）システム提案概要" xfId="34" xr:uid="{F9E0A24D-9040-4FAF-8844-A377F31CCDAF}"/>
    <cellStyle name="標準 5" xfId="38" xr:uid="{077D949E-1A7A-43FE-B16E-824FD50B0ABC}"/>
    <cellStyle name="標準 5 10" xfId="351" xr:uid="{7991DCF2-0675-4B99-B5FF-6CEA36345B20}"/>
    <cellStyle name="標準 5 10 2" xfId="936" xr:uid="{961E6DFA-8C33-4591-BDED-039841AAA007}"/>
    <cellStyle name="標準 5 11" xfId="644" xr:uid="{E80092F0-3EAE-4518-971D-306D096F4772}"/>
    <cellStyle name="標準 5 2" xfId="67" xr:uid="{683BF090-64F3-45B6-8A82-4494D8038BAE}"/>
    <cellStyle name="標準 5 2 2" xfId="108" xr:uid="{0848B094-8184-42AA-9E8C-B374BF1F89D9}"/>
    <cellStyle name="標準 5 2 2 2" xfId="215" xr:uid="{25035050-6FDB-43C3-8D17-45A7490D0972}"/>
    <cellStyle name="標準 5 2 2 2 2" xfId="506" xr:uid="{6D187921-017B-4775-81C3-F2F2D119C204}"/>
    <cellStyle name="標準 5 2 2 2 2 2" xfId="1091" xr:uid="{C87023E5-BA2E-4517-9682-3568C054FC4D}"/>
    <cellStyle name="標準 5 2 2 2 3" xfId="800" xr:uid="{49A66EA2-BD8D-44E1-878D-70E639EB2050}"/>
    <cellStyle name="標準 5 2 2 3" xfId="295" xr:uid="{1120323E-0F0E-40B0-95D0-EDAE8937401E}"/>
    <cellStyle name="標準 5 2 2 3 2" xfId="586" xr:uid="{C7EA1D7E-F1CD-4545-98CB-DDD18F455681}"/>
    <cellStyle name="標準 5 2 2 3 2 2" xfId="1171" xr:uid="{4AE30B1C-372A-4642-886A-62A6E62BBE9B}"/>
    <cellStyle name="標準 5 2 2 3 3" xfId="880" xr:uid="{920FD5CD-309F-4844-862C-5E74C5124560}"/>
    <cellStyle name="標準 5 2 2 4" xfId="409" xr:uid="{39361EF4-AB24-4CE9-B6E4-CB93D3173736}"/>
    <cellStyle name="標準 5 2 2 4 2" xfId="994" xr:uid="{3CA6EFE1-221F-4D5E-B12E-13B113F43512}"/>
    <cellStyle name="標準 5 2 2 5" xfId="703" xr:uid="{2B42C818-C542-42E0-8914-637452F79C83}"/>
    <cellStyle name="標準 5 2 3" xfId="134" xr:uid="{A0717AE1-3572-46D6-851B-B113A8ECDBD0}"/>
    <cellStyle name="標準 5 2 3 2" xfId="234" xr:uid="{4EF4A998-DF48-4F3A-AB0B-6A016B28D0CD}"/>
    <cellStyle name="標準 5 2 3 2 2" xfId="525" xr:uid="{08DD590E-F18A-4559-A568-9B29CD541881}"/>
    <cellStyle name="標準 5 2 3 2 2 2" xfId="1110" xr:uid="{806271C3-5B93-49E1-B92A-4A7AC3DDEE0A}"/>
    <cellStyle name="標準 5 2 3 2 3" xfId="819" xr:uid="{95B37226-E9D4-4F16-99B1-096ECA996A6C}"/>
    <cellStyle name="標準 5 2 3 3" xfId="296" xr:uid="{3F216409-F036-47A5-8B71-0E35CB24BC37}"/>
    <cellStyle name="標準 5 2 3 3 2" xfId="587" xr:uid="{975B4620-C95F-480F-853F-8EADCD4353EC}"/>
    <cellStyle name="標準 5 2 3 3 2 2" xfId="1172" xr:uid="{382F6DEF-81E2-4A9F-9502-AF3F29CD0D3A}"/>
    <cellStyle name="標準 5 2 3 3 3" xfId="881" xr:uid="{74ECCA07-E822-4C4F-9CA8-D0DD7BFBCC3C}"/>
    <cellStyle name="標準 5 2 3 4" xfId="428" xr:uid="{6D72997F-ACD3-4407-AED5-AD8E638181DB}"/>
    <cellStyle name="標準 5 2 3 4 2" xfId="1013" xr:uid="{FA0B9E8E-2318-4C4D-95B0-BB08CED61BD0}"/>
    <cellStyle name="標準 5 2 3 5" xfId="722" xr:uid="{E7A55750-8A40-416F-ADF4-8538B460AB20}"/>
    <cellStyle name="標準 5 2 4" xfId="182" xr:uid="{0E76879A-2500-4773-AA6B-02B16EF7FB05}"/>
    <cellStyle name="標準 5 2 4 2" xfId="474" xr:uid="{0CE32F9B-D18B-47DF-8DE3-9EADB588AC2D}"/>
    <cellStyle name="標準 5 2 4 2 2" xfId="1059" xr:uid="{58D559ED-1F20-487B-9754-447893E0B2AF}"/>
    <cellStyle name="標準 5 2 4 3" xfId="768" xr:uid="{E409BC96-F578-4DCC-8BD4-CA725BF2B0C3}"/>
    <cellStyle name="標準 5 2 5" xfId="297" xr:uid="{757F31B3-130F-4E0F-A7AF-349A8A603C47}"/>
    <cellStyle name="標準 5 2 5 2" xfId="588" xr:uid="{ECF5488F-01DE-4BFE-A251-837888446EDD}"/>
    <cellStyle name="標準 5 2 5 2 2" xfId="1173" xr:uid="{4828EB0B-52E3-460D-8319-CFC3836F212B}"/>
    <cellStyle name="標準 5 2 5 3" xfId="882" xr:uid="{02FF031A-D8C0-462C-8CB8-DB3BBD64C29A}"/>
    <cellStyle name="標準 5 2 6" xfId="377" xr:uid="{3E251402-5C86-406C-AC26-AE0611D2E84D}"/>
    <cellStyle name="標準 5 2 6 2" xfId="962" xr:uid="{E4B0D6A3-6FFD-423A-813F-4B95D6B7551B}"/>
    <cellStyle name="標準 5 2 7" xfId="670" xr:uid="{29BBC9D3-0325-4431-9878-C3F12DAAF088}"/>
    <cellStyle name="標準 5 3" xfId="54" xr:uid="{45E038F5-F80B-46B1-9C27-7F57E2E8045B}"/>
    <cellStyle name="標準 5 3 2" xfId="95" xr:uid="{1CD41FF7-89A9-403B-B9F7-04D575F2CD0E}"/>
    <cellStyle name="標準 5 3 2 2" xfId="202" xr:uid="{38B93137-08C2-4E1B-B853-54CFE5CCA099}"/>
    <cellStyle name="標準 5 3 2 2 2" xfId="493" xr:uid="{179B5CD6-B4B1-4651-AB1D-BE4FD95AA16A}"/>
    <cellStyle name="標準 5 3 2 2 2 2" xfId="1078" xr:uid="{3026E400-2FBA-4FA8-A73E-A8DF75EECF09}"/>
    <cellStyle name="標準 5 3 2 2 3" xfId="787" xr:uid="{5CB2467C-25C4-4451-8331-705CC70067CA}"/>
    <cellStyle name="標準 5 3 2 3" xfId="298" xr:uid="{8202067D-CA57-4D68-92C5-54D68E0BAE1E}"/>
    <cellStyle name="標準 5 3 2 3 2" xfId="589" xr:uid="{C4424DCE-D520-43F6-A0AA-5B1881486DD7}"/>
    <cellStyle name="標準 5 3 2 3 2 2" xfId="1174" xr:uid="{BF7803FB-9A4B-4BF5-8E44-F54343541149}"/>
    <cellStyle name="標準 5 3 2 3 3" xfId="883" xr:uid="{37BC6121-0234-4965-A7E1-ECEC9CAA6605}"/>
    <cellStyle name="標準 5 3 2 4" xfId="396" xr:uid="{E2B8361B-9CDB-4EDF-A8DF-22FBE9E01DE2}"/>
    <cellStyle name="標準 5 3 2 4 2" xfId="981" xr:uid="{B025801A-4AE9-4B3B-98D1-33E65092D312}"/>
    <cellStyle name="標準 5 3 2 5" xfId="690" xr:uid="{6C379688-DEB4-42FC-BB72-1C4C7E3560B6}"/>
    <cellStyle name="標準 5 3 3" xfId="135" xr:uid="{49F9CD8E-5E36-4CAD-86F6-61B657383C11}"/>
    <cellStyle name="標準 5 3 3 2" xfId="235" xr:uid="{90D6CD30-6B69-4C8D-ACB8-22BBDF76F3C6}"/>
    <cellStyle name="標準 5 3 3 2 2" xfId="526" xr:uid="{E0CCDCFD-AE54-4517-BA29-52EEBA7B872E}"/>
    <cellStyle name="標準 5 3 3 2 2 2" xfId="1111" xr:uid="{FCA27CFB-35E9-4379-BFBC-FE6AF9730106}"/>
    <cellStyle name="標準 5 3 3 2 3" xfId="820" xr:uid="{D5330063-5BD0-4122-9137-B1C16DE87444}"/>
    <cellStyle name="標準 5 3 3 3" xfId="299" xr:uid="{BF0520BD-EB8C-484F-BA6C-4B9F9E5BC2E6}"/>
    <cellStyle name="標準 5 3 3 3 2" xfId="590" xr:uid="{C6910ACB-B8F6-4EA3-AAC6-207815A5D065}"/>
    <cellStyle name="標準 5 3 3 3 2 2" xfId="1175" xr:uid="{B4B037D1-4984-4045-8161-D406897ACC0A}"/>
    <cellStyle name="標準 5 3 3 3 3" xfId="884" xr:uid="{906F292A-9DFE-4FDA-9260-69535F96AF1B}"/>
    <cellStyle name="標準 5 3 3 4" xfId="429" xr:uid="{81A75606-371C-42D1-A92A-955962A3F3F4}"/>
    <cellStyle name="標準 5 3 3 4 2" xfId="1014" xr:uid="{4078341B-CEB7-4F09-8389-B999BA5AC864}"/>
    <cellStyle name="標準 5 3 3 5" xfId="723" xr:uid="{A751B553-2F33-4FA4-AAB9-1755805A686E}"/>
    <cellStyle name="標準 5 3 4" xfId="169" xr:uid="{F074AA09-E05B-4749-9650-63CD48C97D1C}"/>
    <cellStyle name="標準 5 3 4 2" xfId="461" xr:uid="{8DE21C91-715D-48DD-834C-45DF3BED1D33}"/>
    <cellStyle name="標準 5 3 4 2 2" xfId="1046" xr:uid="{C4141D3F-9AF4-4169-89E0-F535B2292838}"/>
    <cellStyle name="標準 5 3 4 3" xfId="755" xr:uid="{030C2CB1-41AB-4527-8055-9C3798EFC34D}"/>
    <cellStyle name="標準 5 3 5" xfId="300" xr:uid="{D7134C54-E164-4F38-BBA1-FA797D793EA0}"/>
    <cellStyle name="標準 5 3 5 2" xfId="591" xr:uid="{69A4BF80-8FFC-4A4C-8591-11BD26704CB9}"/>
    <cellStyle name="標準 5 3 5 2 2" xfId="1176" xr:uid="{3AA10108-468C-461C-9050-E757B9B5329F}"/>
    <cellStyle name="標準 5 3 5 3" xfId="885" xr:uid="{02ECEE25-0BE8-4890-9A9B-1672F67F5802}"/>
    <cellStyle name="標準 5 3 6" xfId="364" xr:uid="{C1F0BFDB-3F54-4EF5-A022-D2A413624047}"/>
    <cellStyle name="標準 5 3 6 2" xfId="949" xr:uid="{8EC0E13E-C9EA-4F20-8CEC-84E777E8EA28}"/>
    <cellStyle name="標準 5 3 7" xfId="657" xr:uid="{8A221A5A-78D3-421C-B21C-5F5E296B6AE6}"/>
    <cellStyle name="標準 5 4" xfId="77" xr:uid="{3CAAAAD9-095D-4BA0-8DBA-76A78F9A2939}"/>
    <cellStyle name="標準 5 4 2" xfId="110" xr:uid="{165605CA-E5D3-4149-973E-FBC26FD31480}"/>
    <cellStyle name="標準 5 4 2 2" xfId="217" xr:uid="{A7AD0CFC-9D68-40D9-9965-9AC9211719D8}"/>
    <cellStyle name="標準 5 4 2 2 2" xfId="508" xr:uid="{DC4A7AB4-199F-42A2-9F25-EAD23A6BFAE0}"/>
    <cellStyle name="標準 5 4 2 2 2 2" xfId="1093" xr:uid="{7963389A-1502-4633-8144-711F4129219C}"/>
    <cellStyle name="標準 5 4 2 2 3" xfId="802" xr:uid="{A7696621-2308-4809-BB37-A1AA1D5136F1}"/>
    <cellStyle name="標準 5 4 2 3" xfId="301" xr:uid="{39099C6B-C5EC-4150-94D6-F215B841FCEF}"/>
    <cellStyle name="標準 5 4 2 3 2" xfId="592" xr:uid="{1E1EBDA4-2A52-4BF3-847D-879D8A7138AE}"/>
    <cellStyle name="標準 5 4 2 3 2 2" xfId="1177" xr:uid="{15FB21A1-E5A3-471A-BE0F-78D8DB4C0A0A}"/>
    <cellStyle name="標準 5 4 2 3 3" xfId="886" xr:uid="{82790378-B238-4831-B6EE-EA5BD6A07DCD}"/>
    <cellStyle name="標準 5 4 2 4" xfId="411" xr:uid="{78098C13-B776-473B-AE7F-E66549406BFA}"/>
    <cellStyle name="標準 5 4 2 4 2" xfId="996" xr:uid="{C014587D-202D-435B-95EA-420165FF8F42}"/>
    <cellStyle name="標準 5 4 2 5" xfId="705" xr:uid="{66BCA644-FF6F-4C25-8583-21A1B57E06CF}"/>
    <cellStyle name="標準 5 4 3" xfId="136" xr:uid="{CC6C8430-9C3C-4B2D-A8B5-89056BA4F361}"/>
    <cellStyle name="標準 5 4 3 2" xfId="236" xr:uid="{08C6F310-7D72-424D-9A9D-414A879E4779}"/>
    <cellStyle name="標準 5 4 3 2 2" xfId="527" xr:uid="{2FEFBAA3-84F9-4426-A8C6-58878006BE12}"/>
    <cellStyle name="標準 5 4 3 2 2 2" xfId="1112" xr:uid="{770348AF-CC3C-4B4A-AEE6-32CF2FC31E25}"/>
    <cellStyle name="標準 5 4 3 2 3" xfId="821" xr:uid="{A30108AD-2F5B-4CB2-B32F-61E15DC578C9}"/>
    <cellStyle name="標準 5 4 3 3" xfId="302" xr:uid="{0C9CC71E-D20D-433F-BAE0-A2A55B8251F4}"/>
    <cellStyle name="標準 5 4 3 3 2" xfId="593" xr:uid="{6280538B-9569-40D1-9C95-6B8032B27A8B}"/>
    <cellStyle name="標準 5 4 3 3 2 2" xfId="1178" xr:uid="{14DEBCC4-FD46-4FBD-A901-9E3ECB327DA8}"/>
    <cellStyle name="標準 5 4 3 3 3" xfId="887" xr:uid="{7A5368CB-F3E6-444A-9CCB-2D86003D2804}"/>
    <cellStyle name="標準 5 4 3 4" xfId="430" xr:uid="{DEBF9B58-9CB2-445C-9E47-0FD607CCA7B0}"/>
    <cellStyle name="標準 5 4 3 4 2" xfId="1015" xr:uid="{B9247D3F-609E-4485-A681-EECD63B651C5}"/>
    <cellStyle name="標準 5 4 3 5" xfId="724" xr:uid="{8160882E-2D42-4A88-977F-FF1734F83A2C}"/>
    <cellStyle name="標準 5 4 4" xfId="184" xr:uid="{DF6D5815-7004-40CB-9C5C-9AE68198242A}"/>
    <cellStyle name="標準 5 4 4 2" xfId="476" xr:uid="{3FB65C54-AB85-440F-B0C6-89B156850DF7}"/>
    <cellStyle name="標準 5 4 4 2 2" xfId="1061" xr:uid="{72088C1E-F327-4093-B4F3-7D60A6811F48}"/>
    <cellStyle name="標準 5 4 4 3" xfId="770" xr:uid="{28ABFD54-B029-411F-BFBC-E2B02F180504}"/>
    <cellStyle name="標準 5 4 5" xfId="303" xr:uid="{BD4A1980-C4A3-4A81-BD31-82FF83C12AA9}"/>
    <cellStyle name="標準 5 4 5 2" xfId="594" xr:uid="{97D59ED6-56D8-4383-ACE8-A4DE5781C1C0}"/>
    <cellStyle name="標準 5 4 5 2 2" xfId="1179" xr:uid="{B4E68763-04B2-4F3C-ADEE-EDB45A29FD40}"/>
    <cellStyle name="標準 5 4 5 3" xfId="888" xr:uid="{55CCAF70-A48D-4579-B82A-68471C35ACCA}"/>
    <cellStyle name="標準 5 4 6" xfId="379" xr:uid="{B554AB20-CC92-4CB7-ABE4-0E9125F13A63}"/>
    <cellStyle name="標準 5 4 6 2" xfId="964" xr:uid="{6C306BCF-BE4E-45E7-8628-B61BAE24C3DD}"/>
    <cellStyle name="標準 5 4 7" xfId="672" xr:uid="{E1D4AE17-ADA5-4398-94D4-86939270FAF7}"/>
    <cellStyle name="標準 5 5" xfId="7" xr:uid="{00000000-0005-0000-0000-00000B000000}"/>
    <cellStyle name="標準 5 5 2" xfId="112" xr:uid="{C6A74CF6-80C3-4915-89E7-3614AB11C28C}"/>
    <cellStyle name="標準 5 5 2 2" xfId="138" xr:uid="{501E4145-D93B-4EA8-8A49-06839B6F3D60}"/>
    <cellStyle name="標準 5 5 2 2 2" xfId="238" xr:uid="{2A78F6BA-4026-4127-9CA3-41C7F7BD3F40}"/>
    <cellStyle name="標準 5 5 2 2 2 2" xfId="529" xr:uid="{2E1439A0-FEDF-4517-9F8E-F05A47FC6654}"/>
    <cellStyle name="標準 5 5 2 2 2 2 2" xfId="1114" xr:uid="{B85BE718-E77F-4EBF-8A2B-4848CC31CB82}"/>
    <cellStyle name="標準 5 5 2 2 2 3" xfId="823" xr:uid="{C754EECD-48E8-440B-A8C5-CBFA16CC9364}"/>
    <cellStyle name="標準 5 5 2 2 3" xfId="304" xr:uid="{D58F8EED-E1EE-445B-B841-6072DB4F2C87}"/>
    <cellStyle name="標準 5 5 2 2 3 2" xfId="595" xr:uid="{A5F71F26-D6C0-47E2-BAE8-96F30086F9E3}"/>
    <cellStyle name="標準 5 5 2 2 3 2 2" xfId="1180" xr:uid="{B1561EAA-0CC5-4AB6-B96A-8349BA6547CB}"/>
    <cellStyle name="標準 5 5 2 2 3 3" xfId="889" xr:uid="{F6FC34BC-66D1-4EC1-B496-5A7812DF4309}"/>
    <cellStyle name="標準 5 5 2 2 4" xfId="432" xr:uid="{23B46A72-8736-4A5D-9509-797E60DCF455}"/>
    <cellStyle name="標準 5 5 2 2 4 2" xfId="1017" xr:uid="{EFDD97E1-A56F-4A73-997A-FC8F42385B2C}"/>
    <cellStyle name="標準 5 5 2 2 5" xfId="726" xr:uid="{AC01443C-6FAD-49FD-93C4-23733D96C6BD}"/>
    <cellStyle name="標準 5 5 2 3" xfId="219" xr:uid="{7A4977EB-DB32-4E92-8826-AD539FFC894A}"/>
    <cellStyle name="標準 5 5 2 3 2" xfId="510" xr:uid="{00326EFF-4B2D-47BF-BD8A-FAA8AC5C2EB5}"/>
    <cellStyle name="標準 5 5 2 3 2 2" xfId="1095" xr:uid="{CC8AFB42-0930-4480-A1B7-ADAD9C6D98CF}"/>
    <cellStyle name="標準 5 5 2 3 3" xfId="804" xr:uid="{75091963-C0B3-4112-9EEA-BE0EC56A91DD}"/>
    <cellStyle name="標準 5 5 2 4" xfId="305" xr:uid="{25C4FA8E-E8E8-4D5B-8B79-C2EDE0624B3B}"/>
    <cellStyle name="標準 5 5 2 4 2" xfId="596" xr:uid="{82F484F3-9137-4E4B-ACCB-79DFBCAE9793}"/>
    <cellStyle name="標準 5 5 2 4 2 2" xfId="1181" xr:uid="{700A44A1-C0B8-484E-B730-453DCFEB0616}"/>
    <cellStyle name="標準 5 5 2 4 3" xfId="890" xr:uid="{13C47250-592E-4D9C-A929-60773B78911A}"/>
    <cellStyle name="標準 5 5 2 5" xfId="413" xr:uid="{DAD75164-A422-462F-9E62-23824063151C}"/>
    <cellStyle name="標準 5 5 2 5 2" xfId="998" xr:uid="{11FFB86C-D282-4A6E-AFF1-78B26A88329A}"/>
    <cellStyle name="標準 5 5 2 6" xfId="707" xr:uid="{43B1A02D-AE4B-4B71-877F-BE50AC7B2392}"/>
    <cellStyle name="標準 5 5 3" xfId="139" xr:uid="{1DF99D34-64F9-41F3-ACE3-C8FC5CFC5085}"/>
    <cellStyle name="標準 5 5 3 2" xfId="239" xr:uid="{261DE668-F414-46C8-8015-9394FDB8450A}"/>
    <cellStyle name="標準 5 5 3 2 2" xfId="530" xr:uid="{9B20DAF6-7001-47F0-9160-2E62C6A263BC}"/>
    <cellStyle name="標準 5 5 3 2 2 2" xfId="1115" xr:uid="{E6DCACA4-6D1F-46F6-9157-11938309CAB4}"/>
    <cellStyle name="標準 5 5 3 2 3" xfId="824" xr:uid="{CC09B8AF-D108-4644-8C85-F24F212B2728}"/>
    <cellStyle name="標準 5 5 3 3" xfId="306" xr:uid="{E9CB5BB7-0E2E-441B-84DF-0113699D75BD}"/>
    <cellStyle name="標準 5 5 3 3 2" xfId="597" xr:uid="{CC891CA2-C7B0-47C4-83A3-454D0BE0819D}"/>
    <cellStyle name="標準 5 5 3 3 2 2" xfId="1182" xr:uid="{4F04785D-216C-4FFE-B353-601B7327F103}"/>
    <cellStyle name="標準 5 5 3 3 3" xfId="891" xr:uid="{39ABA14A-70D6-43F7-9F0D-A0A83421CE5E}"/>
    <cellStyle name="標準 5 5 3 4" xfId="433" xr:uid="{CEF3EE6F-F8A1-4CA1-8E58-65C0E97AFD8D}"/>
    <cellStyle name="標準 5 5 3 4 2" xfId="1018" xr:uid="{7A9FBA0B-AF42-4AD1-B5F4-04DD19C32C26}"/>
    <cellStyle name="標準 5 5 3 5" xfId="727" xr:uid="{43C2B52B-A9F5-4E44-9DBB-D0654E43CA8E}"/>
    <cellStyle name="標準 5 5 4" xfId="137" xr:uid="{92BBFF8E-BBDF-4196-8249-A5A366EB97F5}"/>
    <cellStyle name="標準 5 5 4 2" xfId="237" xr:uid="{E87D9FAC-51D2-40A9-BD6A-655F7A17A40A}"/>
    <cellStyle name="標準 5 5 4 2 2" xfId="528" xr:uid="{22A4959E-96DE-42CA-AF89-211821F86A9E}"/>
    <cellStyle name="標準 5 5 4 2 2 2" xfId="1113" xr:uid="{B0708CE6-1F3C-4946-8CD3-68C2AD2E374D}"/>
    <cellStyle name="標準 5 5 4 2 3" xfId="822" xr:uid="{30087EB8-D014-4796-8B6F-7BAB335BDCF5}"/>
    <cellStyle name="標準 5 5 4 3" xfId="307" xr:uid="{BAB798E2-1A81-4D7B-B60E-5C85AB2BAFC4}"/>
    <cellStyle name="標準 5 5 4 3 2" xfId="598" xr:uid="{DFD27A12-F638-4653-9886-04FC2574F8EF}"/>
    <cellStyle name="標準 5 5 4 3 2 2" xfId="1183" xr:uid="{2734DE4E-D4A6-4BEA-94B5-88C829548322}"/>
    <cellStyle name="標準 5 5 4 3 3" xfId="892" xr:uid="{F1F22CA6-5F5F-4A87-A32B-5D8D6A4A1B03}"/>
    <cellStyle name="標準 5 5 4 4" xfId="431" xr:uid="{BAAD9A78-2D83-4D1A-AFEB-6FCA0CA6866B}"/>
    <cellStyle name="標準 5 5 4 4 2" xfId="1016" xr:uid="{50C50499-6F15-4FC8-A608-7A9FA26C1E6F}"/>
    <cellStyle name="標準 5 5 4 5" xfId="725" xr:uid="{77F8F3A7-B551-4733-8EF8-A2A99F85A3F9}"/>
    <cellStyle name="標準 5 5 5" xfId="186" xr:uid="{A19160BC-5E64-48DD-B205-45EC0CD288D9}"/>
    <cellStyle name="標準 5 5 5 2" xfId="478" xr:uid="{A58E3FF3-778A-4B2A-8024-F2623A000027}"/>
    <cellStyle name="標準 5 5 5 2 2" xfId="1063" xr:uid="{AE6D1D48-D896-4ED8-ADC7-CF5D9182A0E5}"/>
    <cellStyle name="標準 5 5 5 3" xfId="772" xr:uid="{8C38A964-CC5B-4CFE-815B-20DD382B66B1}"/>
    <cellStyle name="標準 5 5 6" xfId="308" xr:uid="{578E7D46-F00F-4BCB-991C-72DB83516A59}"/>
    <cellStyle name="標準 5 5 6 2" xfId="599" xr:uid="{29BF603C-C415-46A9-A122-D38D03EE7061}"/>
    <cellStyle name="標準 5 5 6 2 2" xfId="1184" xr:uid="{AB20D2FA-7CDC-4910-A20A-CE726707CE1C}"/>
    <cellStyle name="標準 5 5 6 3" xfId="893" xr:uid="{EB1CC52D-F391-451A-8E5D-F670C45903A6}"/>
    <cellStyle name="標準 5 5 7" xfId="381" xr:uid="{CC6F2FE4-3AFD-4297-8CB3-C66AABF3E3DD}"/>
    <cellStyle name="標準 5 5 7 2" xfId="966" xr:uid="{E254E284-1B05-4CA8-B10F-9962816B5EB2}"/>
    <cellStyle name="標準 5 5 8" xfId="674" xr:uid="{8E37BCBF-6F07-48F7-B6B2-A04A47B23B03}"/>
    <cellStyle name="標準 5 6" xfId="82" xr:uid="{55DD9D46-77DE-405E-A993-DD5D896338B0}"/>
    <cellStyle name="標準 5 6 2" xfId="189" xr:uid="{9DA1AED7-58E4-40E2-BDBC-61BDCF2BE1FE}"/>
    <cellStyle name="標準 5 6 2 2" xfId="480" xr:uid="{1E9D6A35-9009-4C98-955D-9774BDE3B397}"/>
    <cellStyle name="標準 5 6 2 2 2" xfId="1065" xr:uid="{B47B08C5-42B0-4B80-8656-243740DD3891}"/>
    <cellStyle name="標準 5 6 2 3" xfId="774" xr:uid="{8D179AA3-4FFA-420C-B04D-01357A37F1D1}"/>
    <cellStyle name="標準 5 6 3" xfId="309" xr:uid="{30C108CA-8B01-4A94-8F9E-3B9C918BB616}"/>
    <cellStyle name="標準 5 6 3 2" xfId="600" xr:uid="{F73069FE-588E-417B-94D7-A8B5D8BCD0C7}"/>
    <cellStyle name="標準 5 6 3 2 2" xfId="1185" xr:uid="{7DF328E3-3DA7-4086-8F33-868DFCD6E4E0}"/>
    <cellStyle name="標準 5 6 3 3" xfId="894" xr:uid="{765F5E6D-DEC8-457E-9D86-AFE4F1B3F998}"/>
    <cellStyle name="標準 5 6 4" xfId="383" xr:uid="{BBC348B9-17C1-4FE0-8D89-A65C777C935F}"/>
    <cellStyle name="標準 5 6 4 2" xfId="968" xr:uid="{5B5D7D32-85B6-47FD-9F11-060F0ACCEDD2}"/>
    <cellStyle name="標準 5 6 5" xfId="677" xr:uid="{E97F42F1-B7FC-410D-964F-B960D22CCD02}"/>
    <cellStyle name="標準 5 7" xfId="133" xr:uid="{1EFFA67B-1EC2-440E-B275-28DCFDD1EDD7}"/>
    <cellStyle name="標準 5 8" xfId="156" xr:uid="{ECCDA322-B39E-4B38-B31F-1297B45B88F8}"/>
    <cellStyle name="標準 5 8 2" xfId="448" xr:uid="{080768AD-3B3E-483E-9F83-05CD5ACD6A08}"/>
    <cellStyle name="標準 5 8 2 2" xfId="1033" xr:uid="{0F5A88F5-A506-410B-B959-83F2C41FD457}"/>
    <cellStyle name="標準 5 8 3" xfId="742" xr:uid="{3513970D-E63A-417C-A960-289B725924E3}"/>
    <cellStyle name="標準 5 9" xfId="310" xr:uid="{FAAF7E31-054E-479E-8D26-8B1E3DBBB3D1}"/>
    <cellStyle name="標準 5 9 2" xfId="601" xr:uid="{AD487030-18BA-4E63-8B43-EA53A6C132C5}"/>
    <cellStyle name="標準 5 9 2 2" xfId="1186" xr:uid="{DC9F80C5-C725-4381-B72C-36740E3A8A14}"/>
    <cellStyle name="標準 5 9 3" xfId="895" xr:uid="{6749CAD2-EA64-461F-976E-AFFB60FA83FF}"/>
    <cellStyle name="標準 6" xfId="39" xr:uid="{E495204B-1265-4F29-B5D2-619E40EE85CC}"/>
    <cellStyle name="標準 6 2" xfId="66" xr:uid="{73DFEACD-20FE-47BB-A736-DBDB803980C9}"/>
    <cellStyle name="標準 6 2 2" xfId="107" xr:uid="{16684D16-20AD-4AF3-883B-713A67D5A75D}"/>
    <cellStyle name="標準 6 2 2 2" xfId="214" xr:uid="{B7BE05A1-5A63-48F7-8CE8-E6EF8C407EA8}"/>
    <cellStyle name="標準 6 2 2 2 2" xfId="505" xr:uid="{B40AE6AC-5154-4000-BF66-C7FF98939EE9}"/>
    <cellStyle name="標準 6 2 2 2 2 2" xfId="1090" xr:uid="{DA7A296A-F78F-4FA7-9983-32184B4F95A0}"/>
    <cellStyle name="標準 6 2 2 2 3" xfId="799" xr:uid="{F3C3D19A-C876-4C1E-ACAD-EE2D2D5A1F33}"/>
    <cellStyle name="標準 6 2 2 3" xfId="311" xr:uid="{A8582F6E-6B45-49DC-8DE4-6ACD8EE45556}"/>
    <cellStyle name="標準 6 2 2 3 2" xfId="602" xr:uid="{3A98245E-A1CB-4C3D-B987-3A94DB0512FC}"/>
    <cellStyle name="標準 6 2 2 3 2 2" xfId="1187" xr:uid="{C0D8EEC1-BF1D-4EF2-A143-3FEB207A18D9}"/>
    <cellStyle name="標準 6 2 2 3 3" xfId="896" xr:uid="{09686266-8BBF-4B45-B499-7A1328F658C1}"/>
    <cellStyle name="標準 6 2 2 4" xfId="408" xr:uid="{B1A37F26-912C-4B08-AFF6-C50BFCAE408C}"/>
    <cellStyle name="標準 6 2 2 4 2" xfId="993" xr:uid="{FF1D09D9-8A5F-43BB-A95C-759EFE79D677}"/>
    <cellStyle name="標準 6 2 2 5" xfId="702" xr:uid="{6EB4DCCE-4B67-4B89-91D9-6DEA027F56B1}"/>
    <cellStyle name="標準 6 2 3" xfId="141" xr:uid="{4619737E-DFB9-49C2-A629-C5467265D81D}"/>
    <cellStyle name="標準 6 2 3 2" xfId="241" xr:uid="{8155B76D-6BEB-465A-8F60-E4ADDB421D81}"/>
    <cellStyle name="標準 6 2 3 2 2" xfId="532" xr:uid="{0ECB162C-2284-4F3A-A674-3BA7E22D8CBA}"/>
    <cellStyle name="標準 6 2 3 2 2 2" xfId="1117" xr:uid="{B27E25C9-6372-4672-BE60-8ACDD23E7B12}"/>
    <cellStyle name="標準 6 2 3 2 3" xfId="826" xr:uid="{D1045F80-5355-4617-A822-D4C025B5EF47}"/>
    <cellStyle name="標準 6 2 3 3" xfId="312" xr:uid="{AD03C9B6-3525-47C7-937C-52891893A4A2}"/>
    <cellStyle name="標準 6 2 3 3 2" xfId="603" xr:uid="{00B78FA2-38CE-4AE2-8144-C31FE3656BAB}"/>
    <cellStyle name="標準 6 2 3 3 2 2" xfId="1188" xr:uid="{F21F0E1B-D42D-4355-9F56-0A0E8205353B}"/>
    <cellStyle name="標準 6 2 3 3 3" xfId="897" xr:uid="{014F28AA-3CC5-4225-9058-0C99CC494005}"/>
    <cellStyle name="標準 6 2 3 4" xfId="435" xr:uid="{2BE74D41-15F1-4D0B-9818-6B7A006481A1}"/>
    <cellStyle name="標準 6 2 3 4 2" xfId="1020" xr:uid="{57D80DE7-7685-4D4C-8175-FC61D1DA3EE9}"/>
    <cellStyle name="標準 6 2 3 5" xfId="729" xr:uid="{C574DD45-FFDE-4EC8-8BF2-3EBBC752634B}"/>
    <cellStyle name="標準 6 2 4" xfId="181" xr:uid="{B7CE7759-A395-4225-B23F-895A4017CA98}"/>
    <cellStyle name="標準 6 2 4 2" xfId="473" xr:uid="{F15CF8C5-6150-41EB-8761-96F0A29C9949}"/>
    <cellStyle name="標準 6 2 4 2 2" xfId="1058" xr:uid="{96CB795E-9DF9-4A69-8B4C-4631A61F59B2}"/>
    <cellStyle name="標準 6 2 4 3" xfId="767" xr:uid="{AB2A77A4-A5B9-42B8-9EC8-C1B03AA1007A}"/>
    <cellStyle name="標準 6 2 5" xfId="313" xr:uid="{ECA410A8-35E6-4F17-A56C-E734FEE66DDD}"/>
    <cellStyle name="標準 6 2 5 2" xfId="604" xr:uid="{5785090B-225B-4693-83F0-70F963F33395}"/>
    <cellStyle name="標準 6 2 5 2 2" xfId="1189" xr:uid="{153D4DEB-0A2E-4230-A983-EA68B5E8FFAE}"/>
    <cellStyle name="標準 6 2 5 3" xfId="898" xr:uid="{34E26530-DB3E-4C51-A48A-B5E05CD9BC6A}"/>
    <cellStyle name="標準 6 2 6" xfId="376" xr:uid="{F8B4C678-AFA6-4F9A-8090-F0EBC48D3A60}"/>
    <cellStyle name="標準 6 2 6 2" xfId="961" xr:uid="{A5E6FC39-0007-4924-825B-6A86A34523F8}"/>
    <cellStyle name="標準 6 2 7" xfId="669" xr:uid="{F21D8791-42CE-4C8F-972C-B6543D298CD4}"/>
    <cellStyle name="標準 6 3" xfId="55" xr:uid="{A2C5AF4D-80D0-4EA9-9A82-87BFE4F167EC}"/>
    <cellStyle name="標準 6 3 2" xfId="96" xr:uid="{1804B287-87A6-4C9C-A2D9-0D61E75E88AB}"/>
    <cellStyle name="標準 6 3 2 2" xfId="203" xr:uid="{47DC983B-0F6C-4EA9-A815-035511B392F7}"/>
    <cellStyle name="標準 6 3 2 2 2" xfId="494" xr:uid="{A871FCAD-53D3-4A9D-A84D-9FE285EC7CBE}"/>
    <cellStyle name="標準 6 3 2 2 2 2" xfId="1079" xr:uid="{342CBD53-42A3-45E9-89C3-FB77DE0EB456}"/>
    <cellStyle name="標準 6 3 2 2 3" xfId="788" xr:uid="{ABBFBBEA-492E-4DE5-908B-84E7631F73DA}"/>
    <cellStyle name="標準 6 3 2 3" xfId="314" xr:uid="{D6AB5308-4DB0-458F-9C54-4175220BB9F4}"/>
    <cellStyle name="標準 6 3 2 3 2" xfId="605" xr:uid="{86644BFE-4CF1-4211-9302-0F4F52167099}"/>
    <cellStyle name="標準 6 3 2 3 2 2" xfId="1190" xr:uid="{755C9C8B-8AD4-4ACC-87E5-0C187A675A34}"/>
    <cellStyle name="標準 6 3 2 3 3" xfId="899" xr:uid="{93F92D66-5C5A-43D1-AF26-44543E58138C}"/>
    <cellStyle name="標準 6 3 2 4" xfId="397" xr:uid="{49088334-CCB1-46AE-98F7-55E9E92012C5}"/>
    <cellStyle name="標準 6 3 2 4 2" xfId="982" xr:uid="{63937620-00DF-4FB9-B131-EC209185A21B}"/>
    <cellStyle name="標準 6 3 2 5" xfId="691" xr:uid="{A4EE5BF4-564A-4E74-8617-AEBAC4059D9C}"/>
    <cellStyle name="標準 6 3 3" xfId="142" xr:uid="{68DBB7FD-6FA4-4F43-A304-904AB6A5DF6B}"/>
    <cellStyle name="標準 6 3 3 2" xfId="242" xr:uid="{7A4FD30A-F622-459A-A631-CD86006AB930}"/>
    <cellStyle name="標準 6 3 3 2 2" xfId="533" xr:uid="{BCCB7B88-A371-4C6A-A7FF-CF8A52AC3D61}"/>
    <cellStyle name="標準 6 3 3 2 2 2" xfId="1118" xr:uid="{C45A71BF-5D7F-42A5-937A-1D117D99DB89}"/>
    <cellStyle name="標準 6 3 3 2 3" xfId="827" xr:uid="{3742BADB-BDD6-4FEE-980A-AC3E16C934E0}"/>
    <cellStyle name="標準 6 3 3 3" xfId="315" xr:uid="{F5D9C240-1BF4-4820-BA91-88D0D7B9AB53}"/>
    <cellStyle name="標準 6 3 3 3 2" xfId="606" xr:uid="{D7493152-68C0-4FF5-9EF8-2F5D75335034}"/>
    <cellStyle name="標準 6 3 3 3 2 2" xfId="1191" xr:uid="{9195194B-154B-4936-B675-81A365BBD7CF}"/>
    <cellStyle name="標準 6 3 3 3 3" xfId="900" xr:uid="{DC985EE2-160B-44DE-9B00-1B6D5D962A83}"/>
    <cellStyle name="標準 6 3 3 4" xfId="436" xr:uid="{D5EF0234-9B64-4E64-AE1B-8F0F481AC20D}"/>
    <cellStyle name="標準 6 3 3 4 2" xfId="1021" xr:uid="{3DF4C8CF-286C-435C-BA8C-740EC63E2A7E}"/>
    <cellStyle name="標準 6 3 3 5" xfId="730" xr:uid="{F3D868F1-1B5C-4F33-9C57-4578EBBFD69D}"/>
    <cellStyle name="標準 6 3 4" xfId="170" xr:uid="{EDBD5C69-7438-42FF-B3CF-FB8334E656E0}"/>
    <cellStyle name="標準 6 3 4 2" xfId="462" xr:uid="{8F9A90E2-BB31-40E7-B149-7816BFD3308D}"/>
    <cellStyle name="標準 6 3 4 2 2" xfId="1047" xr:uid="{1700E906-C7E2-486C-8A24-1CCAFB38B2BD}"/>
    <cellStyle name="標準 6 3 4 3" xfId="756" xr:uid="{0E9302BF-DC30-44E2-AB7B-DC9F135248DB}"/>
    <cellStyle name="標準 6 3 5" xfId="316" xr:uid="{76466486-11E7-4418-8FF1-A432C6E287FE}"/>
    <cellStyle name="標準 6 3 5 2" xfId="607" xr:uid="{58CFF0D3-DCE8-42C2-ADB3-278AB39BEF15}"/>
    <cellStyle name="標準 6 3 5 2 2" xfId="1192" xr:uid="{24BF1227-7FDD-4D77-871F-15AF0D6D7F1C}"/>
    <cellStyle name="標準 6 3 5 3" xfId="901" xr:uid="{A113F42E-65A6-4CDC-822D-414C29E315AC}"/>
    <cellStyle name="標準 6 3 6" xfId="365" xr:uid="{EF4E09B5-C4BB-4489-82DF-3A21013B9E2D}"/>
    <cellStyle name="標準 6 3 6 2" xfId="950" xr:uid="{679D0902-C944-4B49-8CDF-D1DFD26901C7}"/>
    <cellStyle name="標準 6 3 7" xfId="658" xr:uid="{23358AE4-D877-462E-ABC4-E5A2AC9549F7}"/>
    <cellStyle name="標準 6 4" xfId="83" xr:uid="{1A3EFDEF-C208-4E5D-A5C3-30352022B05E}"/>
    <cellStyle name="標準 6 4 2" xfId="190" xr:uid="{9052879B-33CC-47BA-AD77-2BC6D69C9D4A}"/>
    <cellStyle name="標準 6 4 2 2" xfId="481" xr:uid="{0E890C23-FBE1-44A6-9D38-10C6EC7F0803}"/>
    <cellStyle name="標準 6 4 2 2 2" xfId="1066" xr:uid="{AA1DBD9E-253F-4158-990F-6FC31566DC2C}"/>
    <cellStyle name="標準 6 4 2 3" xfId="775" xr:uid="{303AD58B-AA55-4067-A13D-9686ABCAA265}"/>
    <cellStyle name="標準 6 4 3" xfId="317" xr:uid="{F97C543E-0FED-44C9-8415-F28A790A91CB}"/>
    <cellStyle name="標準 6 4 3 2" xfId="608" xr:uid="{5DD78FD2-08B1-4B5E-BEDB-F3DAEE5508F1}"/>
    <cellStyle name="標準 6 4 3 2 2" xfId="1193" xr:uid="{50DDD60B-693C-46BC-8CBD-7BA8E2BE5BF1}"/>
    <cellStyle name="標準 6 4 3 3" xfId="902" xr:uid="{C322A6F9-100F-4B28-9AD1-E5FDFF62272B}"/>
    <cellStyle name="標準 6 4 4" xfId="384" xr:uid="{40B73679-BAA0-4E41-9593-4ABE105B4EE2}"/>
    <cellStyle name="標準 6 4 4 2" xfId="969" xr:uid="{171308E6-2B65-4184-A2C9-34FD866BFD48}"/>
    <cellStyle name="標準 6 4 5" xfId="678" xr:uid="{BD4AF8D8-FD4F-4780-BC8D-26C78C868E1B}"/>
    <cellStyle name="標準 6 5" xfId="140" xr:uid="{D0EB80B9-7B31-4547-8B25-88C0A1682D4C}"/>
    <cellStyle name="標準 6 5 2" xfId="240" xr:uid="{4916C11A-188D-4108-85CD-B583D782BFE0}"/>
    <cellStyle name="標準 6 5 2 2" xfId="531" xr:uid="{EB211137-1B9B-4221-8FCD-84C438BAE971}"/>
    <cellStyle name="標準 6 5 2 2 2" xfId="1116" xr:uid="{817B27A7-21F9-4E96-ABD1-74CF09295058}"/>
    <cellStyle name="標準 6 5 2 3" xfId="825" xr:uid="{B375154B-7DEB-4A0E-ABC6-83B4CBDA249C}"/>
    <cellStyle name="標準 6 5 3" xfId="318" xr:uid="{004D9762-746B-40BB-B531-535B1B36AD85}"/>
    <cellStyle name="標準 6 5 3 2" xfId="609" xr:uid="{A83CA9CC-4072-4466-8A81-C9C9BF89C834}"/>
    <cellStyle name="標準 6 5 3 2 2" xfId="1194" xr:uid="{29E9D32A-E5B4-433A-BC9F-873B411F6C14}"/>
    <cellStyle name="標準 6 5 3 3" xfId="903" xr:uid="{F571E472-0C10-456E-B310-8F2861A1E910}"/>
    <cellStyle name="標準 6 5 4" xfId="434" xr:uid="{1B0F49CF-3146-49C2-A339-572F4E624584}"/>
    <cellStyle name="標準 6 5 4 2" xfId="1019" xr:uid="{6400F052-7601-4FAE-A30F-0FCF6087EA24}"/>
    <cellStyle name="標準 6 5 5" xfId="728" xr:uid="{DE0AD347-B4CD-4616-817B-2AA9BB99F484}"/>
    <cellStyle name="標準 6 6" xfId="157" xr:uid="{7FC28061-ABCF-46EA-B130-A59055C01011}"/>
    <cellStyle name="標準 6 6 2" xfId="449" xr:uid="{305BCED7-5F15-4DB8-9680-1582092F828A}"/>
    <cellStyle name="標準 6 6 2 2" xfId="1034" xr:uid="{A6F6280F-A007-4CCE-80BD-77229F8DDA04}"/>
    <cellStyle name="標準 6 6 3" xfId="743" xr:uid="{360ABBC4-F70E-4CBC-A339-BDF9CB3E9A9C}"/>
    <cellStyle name="標準 6 7" xfId="319" xr:uid="{99EA99DF-F42C-4288-AE83-498AC3F8F7EA}"/>
    <cellStyle name="標準 6 7 2" xfId="610" xr:uid="{627D4403-A59B-4DCB-8342-F3676E2A3A8F}"/>
    <cellStyle name="標準 6 7 2 2" xfId="1195" xr:uid="{19F7E4CC-4A51-4705-B406-0DA3E0CE2FBE}"/>
    <cellStyle name="標準 6 7 3" xfId="904" xr:uid="{28E9A29F-E66C-40FA-8686-1638664D11F3}"/>
    <cellStyle name="標準 6 8" xfId="352" xr:uid="{B88FE2E4-902F-43C9-B69D-8AD9609A3F31}"/>
    <cellStyle name="標準 6 8 2" xfId="937" xr:uid="{8047D5F8-0FE5-4AF3-9D98-80DAE6CBD455}"/>
    <cellStyle name="標準 6 9" xfId="645" xr:uid="{AD6CEFBD-4E04-4361-85ED-56028E8977F9}"/>
    <cellStyle name="標準 7" xfId="41" xr:uid="{BE497F49-7F4B-489E-BF1C-DEE2B7B70F23}"/>
    <cellStyle name="標準 7 10" xfId="320" xr:uid="{C8FA3EDB-DAB4-4CD5-8F22-A3BE845022DC}"/>
    <cellStyle name="標準 7 10 2" xfId="611" xr:uid="{42AE7C2B-9795-45B6-B22B-78BA15DD7AD3}"/>
    <cellStyle name="標準 7 10 2 2" xfId="1196" xr:uid="{651F8F9E-223D-462E-ABF0-0EAA39EDFDB2}"/>
    <cellStyle name="標準 7 10 3" xfId="905" xr:uid="{CE9335A9-BC99-4F8B-884B-186A97EEE931}"/>
    <cellStyle name="標準 7 11" xfId="354" xr:uid="{07DB5CE7-C5AE-4AE0-8340-24916648DE40}"/>
    <cellStyle name="標準 7 11 2" xfId="939" xr:uid="{6D745ADB-6930-4869-AC3E-9A109C079249}"/>
    <cellStyle name="標準 7 12" xfId="647" xr:uid="{6C0F59C6-902A-440F-A208-D0DB0365868A}"/>
    <cellStyle name="標準 7 2" xfId="12" xr:uid="{00000000-0005-0000-0000-00000C000000}"/>
    <cellStyle name="標準 7 2 2" xfId="62" xr:uid="{0DCB4E6D-B0D5-4D54-809B-74D8AC650F3C}"/>
    <cellStyle name="標準 7 2 2 2" xfId="103" xr:uid="{91103884-6C70-4BA9-8BDE-FCD0C9133284}"/>
    <cellStyle name="標準 7 2 2 2 2" xfId="210" xr:uid="{241BD3C1-CECD-433A-BDF0-E03BC5309BE2}"/>
    <cellStyle name="標準 7 2 2 2 2 2" xfId="501" xr:uid="{C8FDBE17-780B-4121-A58F-794CDE79D093}"/>
    <cellStyle name="標準 7 2 2 2 2 2 2" xfId="1086" xr:uid="{5B0F0B6E-D939-43E8-A9A8-DA7D3D4A7E89}"/>
    <cellStyle name="標準 7 2 2 2 2 3" xfId="795" xr:uid="{42C6CC80-D24F-4E79-8984-A1514C2675FD}"/>
    <cellStyle name="標準 7 2 2 2 3" xfId="321" xr:uid="{3FEE960D-BFED-47DA-8F90-59C56D62B9A9}"/>
    <cellStyle name="標準 7 2 2 2 3 2" xfId="612" xr:uid="{27104E59-25A8-48AE-BF13-0160A7B90EAA}"/>
    <cellStyle name="標準 7 2 2 2 3 2 2" xfId="1197" xr:uid="{1EE3FB02-B163-4843-A194-7D321A5318CC}"/>
    <cellStyle name="標準 7 2 2 2 3 3" xfId="906" xr:uid="{5EFB87E1-D639-4295-AE2B-D3583D596371}"/>
    <cellStyle name="標準 7 2 2 2 4" xfId="404" xr:uid="{47D4869F-C94F-422E-BEBE-7276630D6F02}"/>
    <cellStyle name="標準 7 2 2 2 4 2" xfId="989" xr:uid="{E05E61A3-6CFC-4E66-8F12-269A0E9F3FAB}"/>
    <cellStyle name="標準 7 2 2 2 5" xfId="698" xr:uid="{B9B05F7A-0A3F-40B6-B2E5-088A2033791C}"/>
    <cellStyle name="標準 7 2 2 3" xfId="145" xr:uid="{C409EDA2-3BA3-476E-A7DB-C6933741FC21}"/>
    <cellStyle name="標準 7 2 2 3 2" xfId="245" xr:uid="{A2B1C21E-8972-41DC-B86D-D630AB8251BE}"/>
    <cellStyle name="標準 7 2 2 3 2 2" xfId="536" xr:uid="{9A52199D-C259-4011-8A1D-06E3F76457B7}"/>
    <cellStyle name="標準 7 2 2 3 2 2 2" xfId="1121" xr:uid="{FB05471C-D86E-49EB-9974-7CD832A47EDF}"/>
    <cellStyle name="標準 7 2 2 3 2 3" xfId="830" xr:uid="{5790AE5D-658D-43DC-BEE3-3C7FCB64FDA1}"/>
    <cellStyle name="標準 7 2 2 3 3" xfId="322" xr:uid="{4A6C9650-2A7D-4181-872B-2B1D5D3A6CC7}"/>
    <cellStyle name="標準 7 2 2 3 3 2" xfId="613" xr:uid="{9B6F27D0-6E02-4D27-889D-D3451E8A4343}"/>
    <cellStyle name="標準 7 2 2 3 3 2 2" xfId="1198" xr:uid="{D26A4758-930E-43C6-B5A6-BE28C03732A6}"/>
    <cellStyle name="標準 7 2 2 3 3 3" xfId="907" xr:uid="{FBE51100-17D3-4648-97BC-1CBC4DC6763B}"/>
    <cellStyle name="標準 7 2 2 3 4" xfId="439" xr:uid="{17D9ACD8-CB7B-44C0-B075-DE6EAF0B011F}"/>
    <cellStyle name="標準 7 2 2 3 4 2" xfId="1024" xr:uid="{6FCA77CB-0947-4710-B6F4-8D3B6E829719}"/>
    <cellStyle name="標準 7 2 2 3 5" xfId="733" xr:uid="{32259645-765A-4C00-A742-388AA316571E}"/>
    <cellStyle name="標準 7 2 2 4" xfId="177" xr:uid="{0B9D1113-FF46-42BE-808A-F27E463EC8CF}"/>
    <cellStyle name="標準 7 2 2 4 2" xfId="469" xr:uid="{0A5C4D91-2D32-4925-85B2-A430202CDBA4}"/>
    <cellStyle name="標準 7 2 2 4 2 2" xfId="1054" xr:uid="{07C10C95-6CDC-4AAB-9874-19DEFA00FAA5}"/>
    <cellStyle name="標準 7 2 2 4 3" xfId="763" xr:uid="{3A3670F6-37FB-403B-9C26-546C8E218933}"/>
    <cellStyle name="標準 7 2 2 5" xfId="323" xr:uid="{D1DE0EFA-0F4F-4682-B082-5F814EE58B4C}"/>
    <cellStyle name="標準 7 2 2 5 2" xfId="614" xr:uid="{8F5335DD-4466-4B35-BE18-B49109D95121}"/>
    <cellStyle name="標準 7 2 2 5 2 2" xfId="1199" xr:uid="{1F92BAEB-085F-4797-A8F8-B115DD149561}"/>
    <cellStyle name="標準 7 2 2 5 3" xfId="908" xr:uid="{625940B6-A4B2-475D-8729-5B47C08908CA}"/>
    <cellStyle name="標準 7 2 2 6" xfId="372" xr:uid="{0C0A7E38-24F6-457B-82DE-34F6252DFA28}"/>
    <cellStyle name="標準 7 2 2 6 2" xfId="957" xr:uid="{42F900A4-94CF-4197-9749-6F7032091A5C}"/>
    <cellStyle name="標準 7 2 2 7" xfId="665" xr:uid="{9509D006-8AD7-48FD-A2E9-C05EA1539697}"/>
    <cellStyle name="標準 7 2 3" xfId="14" xr:uid="{00000000-0005-0000-0000-00000D000000}"/>
    <cellStyle name="標準 7 2 3 2" xfId="194" xr:uid="{CA9D3954-EA2D-4E11-8AA4-560A3117BBFE}"/>
    <cellStyle name="標準 7 2 3 2 2" xfId="485" xr:uid="{91205B5B-B8D1-45EC-803B-3E10853B7CC8}"/>
    <cellStyle name="標準 7 2 3 2 2 2" xfId="1070" xr:uid="{92925F9E-0F38-4515-97BC-22F3F7B5DCBB}"/>
    <cellStyle name="標準 7 2 3 2 3" xfId="779" xr:uid="{19CB1ADA-477E-4B4D-BA40-7B8902266C20}"/>
    <cellStyle name="標準 7 2 3 3" xfId="324" xr:uid="{5842394B-864D-4334-9381-FAEF42374EFB}"/>
    <cellStyle name="標準 7 2 3 3 2" xfId="615" xr:uid="{005D9514-2CB4-43C3-A542-4B096897CB36}"/>
    <cellStyle name="標準 7 2 3 3 2 2" xfId="1200" xr:uid="{D84BDE6A-8081-4F00-85CC-B728070AA32F}"/>
    <cellStyle name="標準 7 2 3 3 3" xfId="909" xr:uid="{8DDC6438-9395-4415-B6D2-8426E0D575D6}"/>
    <cellStyle name="標準 7 2 3 4" xfId="388" xr:uid="{50DD9863-E20B-43BD-B016-AFB5B8603296}"/>
    <cellStyle name="標準 7 2 3 4 2" xfId="973" xr:uid="{E49E41E9-65EA-4FA3-9CDC-5C13AAC18CDF}"/>
    <cellStyle name="標準 7 2 3 5" xfId="682" xr:uid="{95DB4812-183C-40F2-A053-40A4BD9B31E7}"/>
    <cellStyle name="標準 7 2 3 6" xfId="87" xr:uid="{660134E9-7A8B-45BC-9139-B82155F3192B}"/>
    <cellStyle name="標準 7 2 4" xfId="144" xr:uid="{A6BCCF3C-9928-4FC2-AC0F-983CD7732728}"/>
    <cellStyle name="標準 7 2 4 2" xfId="244" xr:uid="{B658E96F-0452-4CB3-8E98-BD846AC96FE5}"/>
    <cellStyle name="標準 7 2 4 2 2" xfId="535" xr:uid="{734AD8B5-BE99-4894-9913-55DC1A15BCAA}"/>
    <cellStyle name="標準 7 2 4 2 2 2" xfId="1120" xr:uid="{041AD198-0867-43AA-A20D-8AB8BFC7ECE0}"/>
    <cellStyle name="標準 7 2 4 2 3" xfId="829" xr:uid="{44FFAA69-7C8E-4063-B962-B8293D9597DC}"/>
    <cellStyle name="標準 7 2 4 3" xfId="325" xr:uid="{1D53E738-D40A-4CAE-9A44-5D1BE7C19E45}"/>
    <cellStyle name="標準 7 2 4 3 2" xfId="616" xr:uid="{85249161-BF72-4D2E-8428-C290A54B9E05}"/>
    <cellStyle name="標準 7 2 4 3 2 2" xfId="1201" xr:uid="{0F9C327F-25C8-41C1-9A65-DBB8EED87808}"/>
    <cellStyle name="標準 7 2 4 3 3" xfId="910" xr:uid="{0AB2CB9B-ED30-4C39-B0A1-78E0D317B9FD}"/>
    <cellStyle name="標準 7 2 4 4" xfId="438" xr:uid="{E27B082A-B557-41AC-980B-0B71ABC9C4FE}"/>
    <cellStyle name="標準 7 2 4 4 2" xfId="1023" xr:uid="{2DCC88A6-E17B-408C-9C43-6145C8BF2297}"/>
    <cellStyle name="標準 7 2 4 5" xfId="732" xr:uid="{5AE5B384-1BEA-4B62-B577-DAA88AAC5EE4}"/>
    <cellStyle name="標準 7 2 5" xfId="161" xr:uid="{F1B36EB5-29A0-4C83-B3C1-22E02941913F}"/>
    <cellStyle name="標準 7 2 5 2" xfId="453" xr:uid="{91668B48-0A88-4C9A-BB6E-977A988DA3F4}"/>
    <cellStyle name="標準 7 2 5 2 2" xfId="1038" xr:uid="{4D647D0B-760C-4911-A668-8BAF543C05D1}"/>
    <cellStyle name="標準 7 2 5 3" xfId="747" xr:uid="{5E40CAD5-451E-4E1D-911D-E42CCA220CBC}"/>
    <cellStyle name="標準 7 2 6" xfId="326" xr:uid="{E5A1FFA6-2703-44BB-935E-68316C12211B}"/>
    <cellStyle name="標準 7 2 6 2" xfId="617" xr:uid="{CFC3785F-EC42-4C3B-8D62-3B35F1D6627F}"/>
    <cellStyle name="標準 7 2 6 2 2" xfId="1202" xr:uid="{BBB00C49-B80A-48A3-BA6B-A2FB7CDD3686}"/>
    <cellStyle name="標準 7 2 6 3" xfId="911" xr:uid="{0981CF58-54D5-4EE9-BB83-141DD557DC0C}"/>
    <cellStyle name="標準 7 2 7" xfId="356" xr:uid="{536A80B8-0F49-4566-B834-5488FB24BC85}"/>
    <cellStyle name="標準 7 2 7 2" xfId="941" xr:uid="{DF22D00B-CF8E-4031-A5B8-E68450B07BE7}"/>
    <cellStyle name="標準 7 2 8" xfId="649" xr:uid="{335D5D2D-A1DC-4A29-994C-139460F79842}"/>
    <cellStyle name="標準 7 2 9" xfId="46" xr:uid="{76AC7696-8F97-44C6-BB3D-3945D2454DE0}"/>
    <cellStyle name="標準 7 3" xfId="48" xr:uid="{FAC449EC-06B9-45CE-8161-2499BCE474BD}"/>
    <cellStyle name="標準 7 3 2" xfId="51" xr:uid="{873D37FF-0141-48B4-9695-5FE8B097876E}"/>
    <cellStyle name="標準 7 3 2 2" xfId="64" xr:uid="{52049F8E-9B4B-4AF7-8F3B-49254B8586AD}"/>
    <cellStyle name="標準 7 3 2 2 2" xfId="105" xr:uid="{6BC6264F-8B6C-48CC-BB93-4FF6C8CB590B}"/>
    <cellStyle name="標準 7 3 2 2 2 2" xfId="212" xr:uid="{E003007F-6E48-4E53-B22F-D6E5EA989526}"/>
    <cellStyle name="標準 7 3 2 2 2 2 2" xfId="503" xr:uid="{4FB0C377-DFF3-4E4B-ADF2-705632D12F79}"/>
    <cellStyle name="標準 7 3 2 2 2 2 2 2" xfId="1088" xr:uid="{9F392772-8D55-4EA5-9E7E-0D1955EDC3CD}"/>
    <cellStyle name="標準 7 3 2 2 2 2 3" xfId="797" xr:uid="{A2B2C08B-2D43-44E8-8228-DEFFE52443AE}"/>
    <cellStyle name="標準 7 3 2 2 2 3" xfId="327" xr:uid="{FB5C4678-0169-4458-87DB-8D5F3BD9576C}"/>
    <cellStyle name="標準 7 3 2 2 2 3 2" xfId="618" xr:uid="{A9437533-235A-44A6-9A24-7348E1E3C206}"/>
    <cellStyle name="標準 7 3 2 2 2 3 2 2" xfId="1203" xr:uid="{36C31712-094D-409D-9797-EEF43E54E428}"/>
    <cellStyle name="標準 7 3 2 2 2 3 3" xfId="912" xr:uid="{073FE146-FC92-46BB-99C6-3BC91D3CE6AF}"/>
    <cellStyle name="標準 7 3 2 2 2 4" xfId="406" xr:uid="{C078394C-7AC7-4756-B15E-303601A538DA}"/>
    <cellStyle name="標準 7 3 2 2 2 4 2" xfId="991" xr:uid="{5ADFA042-7E6D-42A1-B659-AAC7D0FC4E09}"/>
    <cellStyle name="標準 7 3 2 2 2 5" xfId="700" xr:uid="{5EBC7D2A-7595-4A7D-9877-D736C7B46528}"/>
    <cellStyle name="標準 7 3 2 2 3" xfId="148" xr:uid="{59168C0D-88D9-4EE5-9555-0939087C896F}"/>
    <cellStyle name="標準 7 3 2 2 3 2" xfId="248" xr:uid="{D0DCBF68-AF7D-4347-8D75-76B5AF028EC5}"/>
    <cellStyle name="標準 7 3 2 2 3 2 2" xfId="539" xr:uid="{3796C0AD-6B0B-4EBE-BEA7-8A22F2E99DE8}"/>
    <cellStyle name="標準 7 3 2 2 3 2 2 2" xfId="1124" xr:uid="{7042229C-77D9-4E10-9049-6E8B47D13FAE}"/>
    <cellStyle name="標準 7 3 2 2 3 2 3" xfId="833" xr:uid="{A16B9AA0-9155-4B12-AAB4-4E5C1CD2B551}"/>
    <cellStyle name="標準 7 3 2 2 3 3" xfId="328" xr:uid="{7E2E23FD-6BBE-4039-95F5-DFB67375E14C}"/>
    <cellStyle name="標準 7 3 2 2 3 3 2" xfId="619" xr:uid="{A36B637E-27EC-48C9-8DBE-A7786C03EA97}"/>
    <cellStyle name="標準 7 3 2 2 3 3 2 2" xfId="1204" xr:uid="{D41B6189-5004-4EA3-B2F1-F4985DC6F7A0}"/>
    <cellStyle name="標準 7 3 2 2 3 3 3" xfId="913" xr:uid="{7E615691-B49E-44AF-A246-47534A46228F}"/>
    <cellStyle name="標準 7 3 2 2 3 4" xfId="442" xr:uid="{97AA7A6E-D4C3-442F-A505-E17F1708DDFA}"/>
    <cellStyle name="標準 7 3 2 2 3 4 2" xfId="1027" xr:uid="{FA20D2F0-98DB-48DF-839A-23710C3C9437}"/>
    <cellStyle name="標準 7 3 2 2 3 5" xfId="736" xr:uid="{C5B4B182-F7C0-4571-8865-F223C7C57162}"/>
    <cellStyle name="標準 7 3 2 2 4" xfId="179" xr:uid="{35DF983D-0C43-456F-BA9D-BC5394465512}"/>
    <cellStyle name="標準 7 3 2 2 4 2" xfId="471" xr:uid="{C7CCD8EA-7FBF-4AB3-96E8-8DEAB688F01B}"/>
    <cellStyle name="標準 7 3 2 2 4 2 2" xfId="1056" xr:uid="{9120FAF2-537A-4212-A75A-4E4000662AFB}"/>
    <cellStyle name="標準 7 3 2 2 4 3" xfId="765" xr:uid="{72236779-93FD-4B87-A915-7B9FA3EAA94A}"/>
    <cellStyle name="標準 7 3 2 2 5" xfId="329" xr:uid="{82672526-16BB-4DDB-8A2A-63C6676C9955}"/>
    <cellStyle name="標準 7 3 2 2 5 2" xfId="620" xr:uid="{A23FA1FC-19F8-4E60-AE79-DB0BBC3CF6CA}"/>
    <cellStyle name="標準 7 3 2 2 5 2 2" xfId="1205" xr:uid="{CBF906C6-48EC-4E33-9D26-074FA546EF7B}"/>
    <cellStyle name="標準 7 3 2 2 5 3" xfId="914" xr:uid="{93E2DECB-25BD-4311-AE8A-8EC49536A2F8}"/>
    <cellStyle name="標準 7 3 2 2 6" xfId="374" xr:uid="{E4B98144-1CCC-4C6C-BA94-53A836390918}"/>
    <cellStyle name="標準 7 3 2 2 6 2" xfId="959" xr:uid="{1B6EB0C4-9DA5-46D0-B039-48668BD20B31}"/>
    <cellStyle name="標準 7 3 2 2 7" xfId="667" xr:uid="{51E7E220-19BD-4345-998F-5B80E819C120}"/>
    <cellStyle name="標準 7 3 2 3" xfId="92" xr:uid="{0CE541C5-849E-4590-82C8-C79C1C8CE92C}"/>
    <cellStyle name="標準 7 3 2 3 2" xfId="199" xr:uid="{E8976CA7-6B0B-4345-98F1-7D98D1023F26}"/>
    <cellStyle name="標準 7 3 2 3 2 2" xfId="490" xr:uid="{97566E1E-3D48-458D-84F4-185D189CD2D3}"/>
    <cellStyle name="標準 7 3 2 3 2 2 2" xfId="1075" xr:uid="{6E7D8234-68FF-4542-9FA7-6FF087D7780C}"/>
    <cellStyle name="標準 7 3 2 3 2 3" xfId="784" xr:uid="{D55F6EE5-3AA8-4850-A226-7A2CA28D8BE2}"/>
    <cellStyle name="標準 7 3 2 3 3" xfId="330" xr:uid="{9279FC15-43F6-426C-B29A-09EA1B6B2F9E}"/>
    <cellStyle name="標準 7 3 2 3 3 2" xfId="621" xr:uid="{6BB8C33B-953A-486A-A1A9-391966476B19}"/>
    <cellStyle name="標準 7 3 2 3 3 2 2" xfId="1206" xr:uid="{B2E972C4-60D4-428D-8CA7-29F3CC1AD09C}"/>
    <cellStyle name="標準 7 3 2 3 3 3" xfId="915" xr:uid="{179348DF-5FA1-4F81-9320-488693BEF57E}"/>
    <cellStyle name="標準 7 3 2 3 4" xfId="393" xr:uid="{DA290C0B-94EC-4E93-B2FB-2047B5E929D4}"/>
    <cellStyle name="標準 7 3 2 3 4 2" xfId="978" xr:uid="{08C5D034-BDAE-4C31-B649-45BCBE7F63BD}"/>
    <cellStyle name="標準 7 3 2 3 5" xfId="687" xr:uid="{77B78C62-9652-452D-B0CC-54489CA2D88F}"/>
    <cellStyle name="標準 7 3 2 4" xfId="147" xr:uid="{D860EAE5-71F0-442B-9440-35B64BEA8F77}"/>
    <cellStyle name="標準 7 3 2 4 2" xfId="247" xr:uid="{71788813-F0E7-4C55-BE94-2204BA20B8FC}"/>
    <cellStyle name="標準 7 3 2 4 2 2" xfId="538" xr:uid="{1951700F-C669-4C52-89B0-5BA073A4122A}"/>
    <cellStyle name="標準 7 3 2 4 2 2 2" xfId="1123" xr:uid="{4D687CEB-13BA-4CA2-B0C1-097DA3A0F415}"/>
    <cellStyle name="標準 7 3 2 4 2 3" xfId="832" xr:uid="{8BA05B5E-6C4F-4CAB-B3FA-240D7D37C89C}"/>
    <cellStyle name="標準 7 3 2 4 3" xfId="331" xr:uid="{4E004807-231E-4124-8B9B-A4A13575287C}"/>
    <cellStyle name="標準 7 3 2 4 3 2" xfId="622" xr:uid="{02AF5DE9-41F7-4FE5-9C4A-DDCBA9B51470}"/>
    <cellStyle name="標準 7 3 2 4 3 2 2" xfId="1207" xr:uid="{22EF051E-753A-4841-8666-D6ADDA772E8B}"/>
    <cellStyle name="標準 7 3 2 4 3 3" xfId="916" xr:uid="{6C02FD68-B623-4ABA-A82D-BA45EB3CAEB8}"/>
    <cellStyle name="標準 7 3 2 4 4" xfId="441" xr:uid="{9832C004-3C03-419E-893B-EEDCC6937E06}"/>
    <cellStyle name="標準 7 3 2 4 4 2" xfId="1026" xr:uid="{59E3D1F9-7069-4AC1-8111-EB531DB1A96E}"/>
    <cellStyle name="標準 7 3 2 4 5" xfId="735" xr:uid="{7C687E67-7334-4DF2-9446-575E1AE1A212}"/>
    <cellStyle name="標準 7 3 2 5" xfId="166" xr:uid="{DB3786BC-5736-448D-8512-FA67264CD972}"/>
    <cellStyle name="標準 7 3 2 5 2" xfId="458" xr:uid="{02900447-E104-4AC4-B197-1C5453AB3EB2}"/>
    <cellStyle name="標準 7 3 2 5 2 2" xfId="1043" xr:uid="{2B144927-EA25-4BDD-AEDC-CE74C6D7BD9E}"/>
    <cellStyle name="標準 7 3 2 5 3" xfId="752" xr:uid="{EB424F08-86D2-4140-A8DF-D1AC86136584}"/>
    <cellStyle name="標準 7 3 2 6" xfId="332" xr:uid="{959AE23A-5821-4B0E-A35B-BF3DFBFD6D54}"/>
    <cellStyle name="標準 7 3 2 6 2" xfId="623" xr:uid="{6BDE74EF-9556-4CCF-8094-F3170DC71D2B}"/>
    <cellStyle name="標準 7 3 2 6 2 2" xfId="1208" xr:uid="{F8788350-E50E-4D2A-BD5E-96DE3903D5DF}"/>
    <cellStyle name="標準 7 3 2 6 3" xfId="917" xr:uid="{60C24914-37AC-4B0F-B29D-902DDF03023E}"/>
    <cellStyle name="標準 7 3 2 7" xfId="361" xr:uid="{F9CB6307-1F00-4F84-84AA-86286B71B189}"/>
    <cellStyle name="標準 7 3 2 7 2" xfId="946" xr:uid="{B7ADEF7A-64EB-40A3-8DDC-12669C23D467}"/>
    <cellStyle name="標準 7 3 2 8" xfId="654" xr:uid="{CE386FB5-E879-451B-B0A1-A153337367CE}"/>
    <cellStyle name="標準 7 3 3" xfId="63" xr:uid="{6C8EA34D-205B-4C15-82B0-F5977362D879}"/>
    <cellStyle name="標準 7 3 3 2" xfId="104" xr:uid="{1B0DAB15-E1AC-43D1-9D08-3B2E5146EA48}"/>
    <cellStyle name="標準 7 3 3 2 2" xfId="211" xr:uid="{2E4F2DDA-9529-4FF7-B5FC-063CF51B4912}"/>
    <cellStyle name="標準 7 3 3 2 2 2" xfId="502" xr:uid="{A359806B-5569-4782-9A59-6FDA67C2EE1A}"/>
    <cellStyle name="標準 7 3 3 2 2 2 2" xfId="1087" xr:uid="{A10F397B-B0C6-4C6A-AD74-D2CBB07917CB}"/>
    <cellStyle name="標準 7 3 3 2 2 3" xfId="796" xr:uid="{40FB717B-28FE-4C92-855F-47E376A4DA0B}"/>
    <cellStyle name="標準 7 3 3 2 3" xfId="333" xr:uid="{0E05D51F-21FF-42AA-8E5B-46FB2874ACBA}"/>
    <cellStyle name="標準 7 3 3 2 3 2" xfId="624" xr:uid="{42C07F1E-2B13-4C82-A57D-0F7B4BA37D31}"/>
    <cellStyle name="標準 7 3 3 2 3 2 2" xfId="1209" xr:uid="{BB24F8BE-CDD5-4647-BB8E-8EE77220132D}"/>
    <cellStyle name="標準 7 3 3 2 3 3" xfId="918" xr:uid="{CCF576D6-1AF9-4F66-A66C-E441CEBCE228}"/>
    <cellStyle name="標準 7 3 3 2 4" xfId="405" xr:uid="{91966BB9-EBE0-4AB5-9940-F02349CEA0CC}"/>
    <cellStyle name="標準 7 3 3 2 4 2" xfId="990" xr:uid="{5C38BC27-6A56-41E6-A97E-63B4CF6F0702}"/>
    <cellStyle name="標準 7 3 3 2 5" xfId="699" xr:uid="{AE62E807-A54B-4AE5-9C9B-2CE085751185}"/>
    <cellStyle name="標準 7 3 3 3" xfId="149" xr:uid="{AF9E5D2D-33F8-47D3-810A-C542835E0E08}"/>
    <cellStyle name="標準 7 3 3 3 2" xfId="249" xr:uid="{9D752E41-56E6-4CAA-AE84-065CED77E5F3}"/>
    <cellStyle name="標準 7 3 3 3 2 2" xfId="540" xr:uid="{28770037-9D8A-4E81-AE2F-0C4F7A868FAE}"/>
    <cellStyle name="標準 7 3 3 3 2 2 2" xfId="1125" xr:uid="{61F62E6A-CC49-4D8C-B3F3-2E92CB797087}"/>
    <cellStyle name="標準 7 3 3 3 2 3" xfId="834" xr:uid="{468CBB9C-C5A9-4A7E-A3F1-4D8A9E112F38}"/>
    <cellStyle name="標準 7 3 3 3 3" xfId="334" xr:uid="{1633C524-9712-420B-AADF-2D3695A7488C}"/>
    <cellStyle name="標準 7 3 3 3 3 2" xfId="625" xr:uid="{C08F9F62-C124-4C6C-8880-60F24284040D}"/>
    <cellStyle name="標準 7 3 3 3 3 2 2" xfId="1210" xr:uid="{09E8E878-A2DB-469C-A8A0-5DBFA83A891A}"/>
    <cellStyle name="標準 7 3 3 3 3 3" xfId="919" xr:uid="{3DBC130E-A13A-4EA2-9F57-6ACDCC709077}"/>
    <cellStyle name="標準 7 3 3 3 4" xfId="443" xr:uid="{14838677-6739-49B8-9B7F-D074F56B1E97}"/>
    <cellStyle name="標準 7 3 3 3 4 2" xfId="1028" xr:uid="{6AAA1FD5-30C6-4A54-B8BB-343A4868C929}"/>
    <cellStyle name="標準 7 3 3 3 5" xfId="737" xr:uid="{5EB8EA0F-2E11-4366-A0D8-F67B3F956BFB}"/>
    <cellStyle name="標準 7 3 3 4" xfId="178" xr:uid="{7860D5BF-1107-4649-8BCE-D1A5B9E91BC6}"/>
    <cellStyle name="標準 7 3 3 4 2" xfId="470" xr:uid="{A4245604-738A-48EB-A68C-4138FEF3A77B}"/>
    <cellStyle name="標準 7 3 3 4 2 2" xfId="1055" xr:uid="{32EFC551-117B-4A52-A671-D964B49881E7}"/>
    <cellStyle name="標準 7 3 3 4 3" xfId="764" xr:uid="{140A03E7-01A2-4E2E-BA71-F1400C024EAE}"/>
    <cellStyle name="標準 7 3 3 5" xfId="335" xr:uid="{2D889589-B0F4-474D-9298-B97A1B0576D6}"/>
    <cellStyle name="標準 7 3 3 5 2" xfId="626" xr:uid="{97712B15-B9C2-4442-AE55-4C9E2F18C0AA}"/>
    <cellStyle name="標準 7 3 3 5 2 2" xfId="1211" xr:uid="{D2C8D583-BF45-48A2-9FCE-9F73AB4B2D29}"/>
    <cellStyle name="標準 7 3 3 5 3" xfId="920" xr:uid="{E3E9F76D-E0BB-4367-8AB0-DF8322B617F4}"/>
    <cellStyle name="標準 7 3 3 6" xfId="373" xr:uid="{6E22987F-E572-4D82-8ED4-E9721A6EF186}"/>
    <cellStyle name="標準 7 3 3 6 2" xfId="958" xr:uid="{2EF58ED0-FE8D-4122-9070-DA1EE4F65F2C}"/>
    <cellStyle name="標準 7 3 3 7" xfId="666" xr:uid="{0FA21E56-CD11-4B2E-AF79-E8FD2ADE678D}"/>
    <cellStyle name="標準 7 3 4" xfId="89" xr:uid="{30A3CE91-E59F-4873-9361-40992FBB4101}"/>
    <cellStyle name="標準 7 3 4 2" xfId="196" xr:uid="{8DE7890E-5664-497C-A164-376EF4441659}"/>
    <cellStyle name="標準 7 3 4 2 2" xfId="487" xr:uid="{231D2EEC-89BA-4651-8051-0613B06D193C}"/>
    <cellStyle name="標準 7 3 4 2 2 2" xfId="1072" xr:uid="{B8AE4937-9A6A-4515-991D-20BC93868BF0}"/>
    <cellStyle name="標準 7 3 4 2 3" xfId="781" xr:uid="{E6F14A43-10EC-4172-9E61-A0DECE01F6D1}"/>
    <cellStyle name="標準 7 3 4 3" xfId="336" xr:uid="{9098D66A-B187-44B0-8AF4-53B9A2E4139E}"/>
    <cellStyle name="標準 7 3 4 3 2" xfId="627" xr:uid="{CC08EA11-C07A-45F4-B481-C2A5776D8214}"/>
    <cellStyle name="標準 7 3 4 3 2 2" xfId="1212" xr:uid="{95A600D2-842B-4F1D-AB3C-C0335BCB8196}"/>
    <cellStyle name="標準 7 3 4 3 3" xfId="921" xr:uid="{A6F0E8DF-C461-4955-8C10-7A87EA4F7EFC}"/>
    <cellStyle name="標準 7 3 4 4" xfId="390" xr:uid="{94153E01-02B0-4F5C-8107-08B6C7CACB89}"/>
    <cellStyle name="標準 7 3 4 4 2" xfId="975" xr:uid="{95DECAF9-E803-44CD-9081-A87580256AA1}"/>
    <cellStyle name="標準 7 3 4 5" xfId="684" xr:uid="{91422534-CADD-4702-8976-ABF7891AAFFE}"/>
    <cellStyle name="標準 7 3 5" xfId="146" xr:uid="{0E4EF3F6-D4D5-4539-8BE0-D4F6AC7B4E67}"/>
    <cellStyle name="標準 7 3 5 2" xfId="246" xr:uid="{96048516-12C7-43B9-8D77-BD72F264EC6C}"/>
    <cellStyle name="標準 7 3 5 2 2" xfId="537" xr:uid="{1FAC5AEC-EEEA-425F-86BE-7A2F79DA2D6A}"/>
    <cellStyle name="標準 7 3 5 2 2 2" xfId="1122" xr:uid="{05EE585E-3128-4EA7-B7AE-C2188C755643}"/>
    <cellStyle name="標準 7 3 5 2 3" xfId="831" xr:uid="{9A70A901-8019-4CC4-ACD5-E29B78C30371}"/>
    <cellStyle name="標準 7 3 5 3" xfId="337" xr:uid="{79239140-E3E5-4193-B439-CA645948D272}"/>
    <cellStyle name="標準 7 3 5 3 2" xfId="628" xr:uid="{C25AE142-F661-475E-B4FE-F5EDF87723F4}"/>
    <cellStyle name="標準 7 3 5 3 2 2" xfId="1213" xr:uid="{2DE50BE7-D515-4A37-933B-7E6F1A6048FB}"/>
    <cellStyle name="標準 7 3 5 3 3" xfId="922" xr:uid="{63062C80-1FB7-44C9-8675-578D5971376D}"/>
    <cellStyle name="標準 7 3 5 4" xfId="440" xr:uid="{609057AC-63ED-49DC-87B9-DE0BC24DB8E3}"/>
    <cellStyle name="標準 7 3 5 4 2" xfId="1025" xr:uid="{AB341AFF-4B9E-47AA-89CD-23C1E6866F90}"/>
    <cellStyle name="標準 7 3 5 5" xfId="734" xr:uid="{08101A52-6287-4A94-BDBD-3672F3C6752F}"/>
    <cellStyle name="標準 7 3 6" xfId="163" xr:uid="{16F3954D-2407-40D7-BCBE-005D721EBC4E}"/>
    <cellStyle name="標準 7 3 6 2" xfId="455" xr:uid="{E01CB5F8-2331-4138-BE39-BCC4DADE7770}"/>
    <cellStyle name="標準 7 3 6 2 2" xfId="1040" xr:uid="{9D7E6982-5E8D-4A85-A35B-18D5FF140D14}"/>
    <cellStyle name="標準 7 3 6 3" xfId="749" xr:uid="{B66530C5-12C9-442B-899A-A1AD413EF652}"/>
    <cellStyle name="標準 7 3 7" xfId="338" xr:uid="{7FAA1988-A8B6-4F24-AC04-30F6B9D2D0DC}"/>
    <cellStyle name="標準 7 3 7 2" xfId="629" xr:uid="{7E72BCFB-5359-424B-9C8B-7FB2135F1C69}"/>
    <cellStyle name="標準 7 3 7 2 2" xfId="1214" xr:uid="{604B4272-465E-4133-A201-778B5A167F9D}"/>
    <cellStyle name="標準 7 3 7 3" xfId="923" xr:uid="{715C6989-36BE-4A35-8757-BAE735A7F226}"/>
    <cellStyle name="標準 7 3 8" xfId="358" xr:uid="{4C4C14DE-AFA9-4B26-B1E3-DC78B4A2F78C}"/>
    <cellStyle name="標準 7 3 8 2" xfId="943" xr:uid="{BCA70555-8F8B-46C5-BF2E-262857F8AE38}"/>
    <cellStyle name="標準 7 3 9" xfId="651" xr:uid="{B1AD5ADD-08BD-48E9-9617-EFD033078E7F}"/>
    <cellStyle name="標準 7 4" xfId="50" xr:uid="{AE3C1E7A-2497-4BC4-BF54-A25920E4A123}"/>
    <cellStyle name="標準 7 4 2" xfId="65" xr:uid="{A46F9F7F-D3BF-458B-B585-4F2CAB13591A}"/>
    <cellStyle name="標準 7 4 2 2" xfId="106" xr:uid="{D5786F09-6CD7-4AB4-ACC8-5587E21E4224}"/>
    <cellStyle name="標準 7 4 2 2 2" xfId="213" xr:uid="{272A8F13-D3A0-4377-80B0-96371A63A038}"/>
    <cellStyle name="標準 7 4 2 2 2 2" xfId="504" xr:uid="{9C2E2102-6483-4A0A-98B9-B35E910B854F}"/>
    <cellStyle name="標準 7 4 2 2 2 2 2" xfId="1089" xr:uid="{E46A0C49-2161-4DC5-B167-AEA62F697AE7}"/>
    <cellStyle name="標準 7 4 2 2 2 3" xfId="798" xr:uid="{51470587-1FE8-4CD8-A167-601F0FEB167F}"/>
    <cellStyle name="標準 7 4 2 2 3" xfId="339" xr:uid="{190D4813-D412-4EDE-A723-408120B496C0}"/>
    <cellStyle name="標準 7 4 2 2 3 2" xfId="630" xr:uid="{F8644ABB-159B-49D3-BEB8-8CCAA49978C4}"/>
    <cellStyle name="標準 7 4 2 2 3 2 2" xfId="1215" xr:uid="{CA6C2C19-57F4-4037-82BB-53175CAA0F27}"/>
    <cellStyle name="標準 7 4 2 2 3 3" xfId="924" xr:uid="{C44D126E-7116-457E-8E10-C641D194080B}"/>
    <cellStyle name="標準 7 4 2 2 4" xfId="407" xr:uid="{7FD7D497-4FF6-453D-8B33-ED812D7614A7}"/>
    <cellStyle name="標準 7 4 2 2 4 2" xfId="992" xr:uid="{28348EA2-3773-4A64-B653-CC7776D86399}"/>
    <cellStyle name="標準 7 4 2 2 5" xfId="701" xr:uid="{0889C4AD-C5B9-499A-BB21-4ACA02B481BF}"/>
    <cellStyle name="標準 7 4 2 3" xfId="151" xr:uid="{7CB831C6-6E38-4EC8-90D8-0623B425D76B}"/>
    <cellStyle name="標準 7 4 2 3 2" xfId="251" xr:uid="{F7BEEF60-8FF0-43BA-AC4E-59FE3A6BC2CF}"/>
    <cellStyle name="標準 7 4 2 3 2 2" xfId="542" xr:uid="{AC35EB50-AA10-4772-9450-2C92D530E2C5}"/>
    <cellStyle name="標準 7 4 2 3 2 2 2" xfId="1127" xr:uid="{44D1D8DC-4F79-496E-9988-E959D0863025}"/>
    <cellStyle name="標準 7 4 2 3 2 3" xfId="836" xr:uid="{108CB6E9-F1F2-4747-B690-587786588656}"/>
    <cellStyle name="標準 7 4 2 3 3" xfId="340" xr:uid="{A48851CA-ED26-48C3-A23F-5D80D5FC2FCE}"/>
    <cellStyle name="標準 7 4 2 3 3 2" xfId="631" xr:uid="{4F80249B-8574-415D-B50A-43405516FDB7}"/>
    <cellStyle name="標準 7 4 2 3 3 2 2" xfId="1216" xr:uid="{4F1EBF13-4A30-47F3-AA46-6F9AD40DE0DD}"/>
    <cellStyle name="標準 7 4 2 3 3 3" xfId="925" xr:uid="{0A24C9EA-CB38-4BF1-BCB2-0E8DCEBC9B0D}"/>
    <cellStyle name="標準 7 4 2 3 4" xfId="445" xr:uid="{FD60EF00-BD23-4BC9-A2E7-A52D930A74D5}"/>
    <cellStyle name="標準 7 4 2 3 4 2" xfId="1030" xr:uid="{50A4F71F-958F-4CCE-A507-D988292A7CE8}"/>
    <cellStyle name="標準 7 4 2 3 5" xfId="739" xr:uid="{1C289950-1F38-45A7-88D5-FC5E371F241D}"/>
    <cellStyle name="標準 7 4 2 4" xfId="180" xr:uid="{7EB8E717-7B4C-4FF2-B3AC-B3653628E376}"/>
    <cellStyle name="標準 7 4 2 4 2" xfId="472" xr:uid="{DB3D4CBC-3443-4188-9CD1-05174CAC93A9}"/>
    <cellStyle name="標準 7 4 2 4 2 2" xfId="1057" xr:uid="{4D083CD4-841D-42F4-A0FC-EB6C86B75037}"/>
    <cellStyle name="標準 7 4 2 4 3" xfId="766" xr:uid="{EA5DA248-326D-4A38-8819-4DD235773EB9}"/>
    <cellStyle name="標準 7 4 2 5" xfId="341" xr:uid="{580D22A9-7821-409F-91B6-F58847106D41}"/>
    <cellStyle name="標準 7 4 2 5 2" xfId="632" xr:uid="{7C96FF40-677C-4835-A08F-DAB49909A46C}"/>
    <cellStyle name="標準 7 4 2 5 2 2" xfId="1217" xr:uid="{073FFD7E-BFE9-4337-982A-687090213047}"/>
    <cellStyle name="標準 7 4 2 5 3" xfId="926" xr:uid="{F28E78A2-CF86-42EB-9AC6-91AA7B543D18}"/>
    <cellStyle name="標準 7 4 2 6" xfId="375" xr:uid="{B66CC1E8-45DC-4E00-8BFE-23C72B004D17}"/>
    <cellStyle name="標準 7 4 2 6 2" xfId="960" xr:uid="{DFFC741F-DA3E-45F8-BD3C-BCEDB2B74924}"/>
    <cellStyle name="標準 7 4 2 7" xfId="668" xr:uid="{4E37C88A-B94E-4516-877D-ED42B67CFC3E}"/>
    <cellStyle name="標準 7 4 3" xfId="91" xr:uid="{B21A5958-95B2-4F89-B39D-67BE8382D091}"/>
    <cellStyle name="標準 7 4 3 2" xfId="198" xr:uid="{EF2AC1DF-9E3D-460A-BD8E-B0327EDD977A}"/>
    <cellStyle name="標準 7 4 3 2 2" xfId="489" xr:uid="{DAD72423-B04F-4E16-B47B-F4A7B043266B}"/>
    <cellStyle name="標準 7 4 3 2 2 2" xfId="1074" xr:uid="{FA56D866-2263-4EE4-9923-9751473E9C29}"/>
    <cellStyle name="標準 7 4 3 2 3" xfId="783" xr:uid="{3F8E1255-5EC6-47A4-AC21-9F217E090FEC}"/>
    <cellStyle name="標準 7 4 3 3" xfId="342" xr:uid="{2D98CEE2-2030-4148-B104-6F463E3DDF2C}"/>
    <cellStyle name="標準 7 4 3 3 2" xfId="633" xr:uid="{FDF30047-4171-4568-8E2A-C0032B5F3DFA}"/>
    <cellStyle name="標準 7 4 3 3 2 2" xfId="1218" xr:uid="{C47B566A-6FC6-4ADD-8DBC-ADA301AA3E0D}"/>
    <cellStyle name="標準 7 4 3 3 3" xfId="927" xr:uid="{A7956DF7-2F1E-4990-9AB4-7F14252458B5}"/>
    <cellStyle name="標準 7 4 3 4" xfId="392" xr:uid="{3E6224A7-A9AD-47A4-814E-7B241D4A4A10}"/>
    <cellStyle name="標準 7 4 3 4 2" xfId="977" xr:uid="{81EDAC11-FD8C-4BEB-B2BA-A65D2806B4CE}"/>
    <cellStyle name="標準 7 4 3 5" xfId="686" xr:uid="{C57CB856-54EB-4EFA-9F30-AEC344EA3BB0}"/>
    <cellStyle name="標準 7 4 4" xfId="150" xr:uid="{85431D06-E29D-4571-BDBB-D853D65FDDA1}"/>
    <cellStyle name="標準 7 4 4 2" xfId="250" xr:uid="{FE972AF7-49FB-44DC-9D01-46683CDDA659}"/>
    <cellStyle name="標準 7 4 4 2 2" xfId="541" xr:uid="{F1FEF0CE-8587-4FA8-9DFD-1425AE94AB99}"/>
    <cellStyle name="標準 7 4 4 2 2 2" xfId="1126" xr:uid="{5B526934-8F3D-4AB4-9A50-A24C7A407D24}"/>
    <cellStyle name="標準 7 4 4 2 3" xfId="835" xr:uid="{164ED57F-91C6-4F11-A8BE-BE641FFD048B}"/>
    <cellStyle name="標準 7 4 4 3" xfId="343" xr:uid="{87CF1C80-3B6A-4988-A8B5-CE71B3E42914}"/>
    <cellStyle name="標準 7 4 4 3 2" xfId="634" xr:uid="{88B27526-654E-4F8F-8344-92829EA67680}"/>
    <cellStyle name="標準 7 4 4 3 2 2" xfId="1219" xr:uid="{57D1DDE0-D071-4A7E-BF2C-9FAA5E793A42}"/>
    <cellStyle name="標準 7 4 4 3 3" xfId="928" xr:uid="{DB471DE8-702E-4D2D-BE85-35A4B44439CE}"/>
    <cellStyle name="標準 7 4 4 4" xfId="444" xr:uid="{E6373529-03B5-4343-B581-2E3742EA9A54}"/>
    <cellStyle name="標準 7 4 4 4 2" xfId="1029" xr:uid="{284C8673-9387-4505-A9AB-56B743040B26}"/>
    <cellStyle name="標準 7 4 4 5" xfId="738" xr:uid="{B876ABF3-36A7-41C0-9866-880C3F9B993A}"/>
    <cellStyle name="標準 7 4 5" xfId="165" xr:uid="{6719460B-D640-4221-88A3-3D092A7CF284}"/>
    <cellStyle name="標準 7 4 5 2" xfId="457" xr:uid="{81AA5279-E1C3-4460-9A3D-45995C7ED5B2}"/>
    <cellStyle name="標準 7 4 5 2 2" xfId="1042" xr:uid="{3BD34CB0-DDAB-4428-AB59-6CBD9E3FCBD7}"/>
    <cellStyle name="標準 7 4 5 3" xfId="751" xr:uid="{05D7C6C2-3E54-4FDF-84A8-7D0D7EC29F9C}"/>
    <cellStyle name="標準 7 4 6" xfId="344" xr:uid="{5812C5F2-BD04-4E0A-9843-0326E427EE1E}"/>
    <cellStyle name="標準 7 4 6 2" xfId="635" xr:uid="{6D0FE184-53EF-4D80-BA56-C107C6AB4C5E}"/>
    <cellStyle name="標準 7 4 6 2 2" xfId="1220" xr:uid="{DD2F9DE3-655A-4918-936D-92832B8E4337}"/>
    <cellStyle name="標準 7 4 6 3" xfId="929" xr:uid="{0400457B-5890-4AAC-A672-0C6BA9B33197}"/>
    <cellStyle name="標準 7 4 7" xfId="360" xr:uid="{4B8AF1CF-D87A-4FA4-9D81-48A4B91DCD28}"/>
    <cellStyle name="標準 7 4 7 2" xfId="945" xr:uid="{5C990414-7C72-42C8-8C4C-E7A4F08D7164}"/>
    <cellStyle name="標準 7 4 8" xfId="653" xr:uid="{7BE3DF99-7216-497A-BC94-FD4A18513A15}"/>
    <cellStyle name="標準 7 5" xfId="61" xr:uid="{A16C8074-E8CF-4D90-9B33-4C20A5E01F65}"/>
    <cellStyle name="標準 7 5 2" xfId="102" xr:uid="{B5595885-45FC-4269-BC4D-DE99B1683F79}"/>
    <cellStyle name="標準 7 5 2 2" xfId="209" xr:uid="{D051478B-090A-4CEA-94F8-19F19DFE4FD6}"/>
    <cellStyle name="標準 7 5 2 2 2" xfId="500" xr:uid="{65A40D99-13C4-45A1-84C0-5FCDC5B1F759}"/>
    <cellStyle name="標準 7 5 2 2 2 2" xfId="1085" xr:uid="{89C1A3F5-AF7E-4710-9C6F-A97555DE8FC4}"/>
    <cellStyle name="標準 7 5 2 2 3" xfId="794" xr:uid="{75E6FE42-6671-4845-9C53-ADB2FCC62AF1}"/>
    <cellStyle name="標準 7 5 2 3" xfId="345" xr:uid="{ADB07853-47D9-4BA7-AFD6-F8EF4E034B1B}"/>
    <cellStyle name="標準 7 5 2 3 2" xfId="636" xr:uid="{2B38B9E5-B551-4F5C-ABD1-CA22A9AE619B}"/>
    <cellStyle name="標準 7 5 2 3 2 2" xfId="1221" xr:uid="{EFAC3F07-4FF8-4B96-A25F-14E9F4A38989}"/>
    <cellStyle name="標準 7 5 2 3 3" xfId="930" xr:uid="{04D23689-ED67-474A-B0AC-0518AEE013AE}"/>
    <cellStyle name="標準 7 5 2 4" xfId="403" xr:uid="{654E5813-CB22-4632-BDAE-7E6C4158213A}"/>
    <cellStyle name="標準 7 5 2 4 2" xfId="988" xr:uid="{32FDF68D-FCDB-4505-9D34-23CCF54E839A}"/>
    <cellStyle name="標準 7 5 2 5" xfId="697" xr:uid="{B1847272-4BED-4202-B379-DACBE1368B7F}"/>
    <cellStyle name="標準 7 5 3" xfId="152" xr:uid="{2E213951-0D74-4210-9850-713931CDE8ED}"/>
    <cellStyle name="標準 7 5 3 2" xfId="252" xr:uid="{A6494EFB-83EC-49CC-9946-C9AD2248E7EF}"/>
    <cellStyle name="標準 7 5 3 2 2" xfId="543" xr:uid="{EA6DFFCE-A6CF-45CD-A4BF-8D4D77BAC0EE}"/>
    <cellStyle name="標準 7 5 3 2 2 2" xfId="1128" xr:uid="{53365774-DEAC-4239-82EF-C9F0066C8863}"/>
    <cellStyle name="標準 7 5 3 2 3" xfId="837" xr:uid="{B169F96B-956D-4B9D-93BF-698085B88B07}"/>
    <cellStyle name="標準 7 5 3 3" xfId="346" xr:uid="{27932265-DDE4-4A3B-B1EC-49B2DD536EEF}"/>
    <cellStyle name="標準 7 5 3 3 2" xfId="637" xr:uid="{771814EF-CD34-4CDE-90E8-1EBC0B516007}"/>
    <cellStyle name="標準 7 5 3 3 2 2" xfId="1222" xr:uid="{608AF54E-FC00-477B-9157-C5B927354476}"/>
    <cellStyle name="標準 7 5 3 3 3" xfId="931" xr:uid="{05B0AA45-03A1-4DF4-A86F-FE5FCD2D0D02}"/>
    <cellStyle name="標準 7 5 3 4" xfId="446" xr:uid="{CB981646-85D0-4C6E-8C32-589CE0600DC4}"/>
    <cellStyle name="標準 7 5 3 4 2" xfId="1031" xr:uid="{EE4ED1E9-F886-4941-B82E-FA254D704DE6}"/>
    <cellStyle name="標準 7 5 3 5" xfId="740" xr:uid="{D0126CA6-A20B-48DE-93F5-91D397754BD0}"/>
    <cellStyle name="標準 7 5 4" xfId="176" xr:uid="{E86BB77F-7BEE-477D-B8F1-F80960EADD09}"/>
    <cellStyle name="標準 7 5 4 2" xfId="468" xr:uid="{7789AC86-7B0D-4966-A598-5620C23B18E1}"/>
    <cellStyle name="標準 7 5 4 2 2" xfId="1053" xr:uid="{EE5A72B5-8F67-4471-93E3-42F0A61C2C67}"/>
    <cellStyle name="標準 7 5 4 3" xfId="762" xr:uid="{61C170C1-6DE5-4818-BCF6-A2F6F2B82347}"/>
    <cellStyle name="標準 7 5 5" xfId="347" xr:uid="{654E696F-B036-4B18-AEE5-E120D65194FE}"/>
    <cellStyle name="標準 7 5 5 2" xfId="638" xr:uid="{BC325ABD-4C2C-49E3-8218-45D91EB00084}"/>
    <cellStyle name="標準 7 5 5 2 2" xfId="1223" xr:uid="{5F2FF8E7-AD57-4697-904F-B26DE0D487C2}"/>
    <cellStyle name="標準 7 5 5 3" xfId="932" xr:uid="{2952CF38-9B5B-489D-BF37-34112FA8B3C7}"/>
    <cellStyle name="標準 7 5 6" xfId="371" xr:uid="{0C869618-3BF4-4F87-B8F6-29AE677F64D0}"/>
    <cellStyle name="標準 7 5 6 2" xfId="956" xr:uid="{F9F0F960-6E82-400C-AB0D-51E5FED750CE}"/>
    <cellStyle name="標準 7 5 7" xfId="664" xr:uid="{171B55CC-332F-40CA-AA9B-4AFF201CCD7A}"/>
    <cellStyle name="標準 7 6" xfId="4" xr:uid="{00000000-0005-0000-0000-00000E000000}"/>
    <cellStyle name="標準 7 7" xfId="85" xr:uid="{ED060611-A170-4EC3-AF8F-C69E0210CB67}"/>
    <cellStyle name="標準 7 7 2" xfId="192" xr:uid="{84C1F63E-E95C-4DDC-AF7A-ACD06849E71D}"/>
    <cellStyle name="標準 7 7 2 2" xfId="483" xr:uid="{26CB2488-AF91-4EB5-9E49-3648C6D573B3}"/>
    <cellStyle name="標準 7 7 2 2 2" xfId="1068" xr:uid="{11FCE611-AFE8-46FE-B648-21C13B32A933}"/>
    <cellStyle name="標準 7 7 2 3" xfId="777" xr:uid="{5C46D4FA-98DF-4BCA-85E1-1F89B435B179}"/>
    <cellStyle name="標準 7 7 3" xfId="348" xr:uid="{C3D5077B-AA8C-49FC-A744-4DCC938E3223}"/>
    <cellStyle name="標準 7 7 3 2" xfId="639" xr:uid="{13BE6275-E0B9-4EEF-9F85-00E26947FB38}"/>
    <cellStyle name="標準 7 7 3 2 2" xfId="1224" xr:uid="{E192431D-4715-4EA0-8DD7-DF3AE6722B65}"/>
    <cellStyle name="標準 7 7 3 3" xfId="933" xr:uid="{F58EE2D8-14E0-4358-B6A9-A1457562F2B0}"/>
    <cellStyle name="標準 7 7 4" xfId="386" xr:uid="{857F9B08-3F20-44E6-A79E-763D1AEA4186}"/>
    <cellStyle name="標準 7 7 4 2" xfId="971" xr:uid="{16BF3238-A812-4742-8FD3-E20B826CE0DF}"/>
    <cellStyle name="標準 7 7 5" xfId="680" xr:uid="{892E3B0F-A9E3-4972-8E98-B333750DE8DA}"/>
    <cellStyle name="標準 7 8" xfId="143" xr:uid="{A19A2CA3-7D5F-4644-ACDC-E67BBDC9C0D3}"/>
    <cellStyle name="標準 7 8 2" xfId="243" xr:uid="{72235471-8538-406D-A312-4EC9A9465C23}"/>
    <cellStyle name="標準 7 8 2 2" xfId="534" xr:uid="{69957463-B3DB-49D5-AB05-152D212413A9}"/>
    <cellStyle name="標準 7 8 2 2 2" xfId="1119" xr:uid="{775AFBDF-B7C4-4831-9B42-3FD7646B10F1}"/>
    <cellStyle name="標準 7 8 2 3" xfId="828" xr:uid="{FACBBC9E-D741-4764-BF1B-DFD3A3ED1F41}"/>
    <cellStyle name="標準 7 8 3" xfId="349" xr:uid="{4BA2BB19-6785-4006-B311-C76FFE4EA38F}"/>
    <cellStyle name="標準 7 8 3 2" xfId="640" xr:uid="{A4F24068-9AEB-4A1A-9199-9329B35800C7}"/>
    <cellStyle name="標準 7 8 3 2 2" xfId="1225" xr:uid="{FE91DD68-5D2F-4749-BD91-92BD84C371C8}"/>
    <cellStyle name="標準 7 8 3 3" xfId="934" xr:uid="{0F0E867C-93CF-438C-9663-4FEA4A9FA1FA}"/>
    <cellStyle name="標準 7 8 4" xfId="437" xr:uid="{5FFA3A9E-2BE7-4716-B8A1-1A296B76FBC6}"/>
    <cellStyle name="標準 7 8 4 2" xfId="1022" xr:uid="{F00FD07F-9B6E-4E33-8370-9D743CC6B87A}"/>
    <cellStyle name="標準 7 8 5" xfId="731" xr:uid="{5F5AD2DC-CF0C-4F70-AB5B-4B27B0B1E166}"/>
    <cellStyle name="標準 7 9" xfId="159" xr:uid="{F6847384-274C-4E10-A7B5-238F5CA264FA}"/>
    <cellStyle name="標準 7 9 2" xfId="451" xr:uid="{1C86356C-BA31-4AD9-9D16-3AACC0F496D5}"/>
    <cellStyle name="標準 7 9 2 2" xfId="1036" xr:uid="{8B404474-F3C0-465D-9337-0014B9EEC2AA}"/>
    <cellStyle name="標準 7 9 3" xfId="745" xr:uid="{D5E81F97-D0A5-40C6-8151-9F837702453A}"/>
    <cellStyle name="標準 8" xfId="44" xr:uid="{74130E6D-0F21-4C7C-80ED-55FD6E472FBB}"/>
    <cellStyle name="標準 9" xfId="45" xr:uid="{92168F97-118F-4D50-A362-B2A2CB78F861}"/>
    <cellStyle name="標準 9 2" xfId="1227" xr:uid="{91AB3545-5340-4F65-9250-AAF631577262}"/>
    <cellStyle name="標準_Sheet1" xfId="6" xr:uid="{00000000-0005-0000-0000-00000F000000}"/>
    <cellStyle name="標準_ｼｽﾃﾑ提案記載例16年（建築物）040302" xfId="17" xr:uid="{C1FB2A0E-F76D-4153-B2EA-EDE227CE4CD9}"/>
  </cellStyles>
  <dxfs count="73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rgb="FFFFFF00"/>
        </patternFill>
      </fill>
    </dxf>
    <dxf>
      <fill>
        <patternFill>
          <bgColor rgb="FFFFFF00"/>
        </patternFill>
      </fill>
    </dxf>
    <dxf>
      <font>
        <u/>
      </font>
    </dxf>
    <dxf>
      <fill>
        <patternFill>
          <bgColor rgb="FFFFFF00"/>
        </patternFill>
      </fill>
    </dxf>
    <dxf>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ill>
        <patternFill patternType="none">
          <bgColor auto="1"/>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patternType="solid">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patternType="solid">
          <bgColor theme="0" tint="-0.499984740745262"/>
        </patternFill>
      </fill>
    </dxf>
    <dxf>
      <fill>
        <patternFill>
          <bgColor theme="0"/>
        </patternFill>
      </fill>
    </dxf>
    <dxf>
      <fill>
        <patternFill>
          <bgColor theme="0"/>
        </patternFill>
      </fill>
    </dxf>
    <dxf>
      <fill>
        <patternFill>
          <bgColor theme="0" tint="-0.499984740745262"/>
        </patternFill>
      </fill>
    </dxf>
    <dxf>
      <fill>
        <patternFill>
          <bgColor rgb="FFFFFF00"/>
        </patternFill>
      </fill>
    </dxf>
    <dxf>
      <fill>
        <patternFill>
          <bgColor rgb="FFFFFF00"/>
        </patternFill>
      </fill>
    </dxf>
    <dxf>
      <fill>
        <patternFill patternType="none">
          <bgColor auto="1"/>
        </patternFill>
      </fill>
    </dxf>
    <dxf>
      <fill>
        <patternFill>
          <bgColor theme="5" tint="0.79998168889431442"/>
        </patternFill>
      </fill>
    </dxf>
    <dxf>
      <font>
        <u/>
      </font>
    </dxf>
    <dxf>
      <font>
        <u/>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0"/>
        </patternFill>
      </fill>
    </dxf>
    <dxf>
      <font>
        <u/>
      </font>
    </dxf>
    <dxf>
      <fill>
        <patternFill patternType="solid">
          <bgColor theme="0"/>
        </patternFill>
      </fill>
    </dxf>
    <dxf>
      <font>
        <u/>
      </font>
    </dxf>
    <dxf>
      <font>
        <u/>
      </font>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ont>
        <u/>
      </font>
    </dxf>
    <dxf>
      <fill>
        <patternFill patternType="none">
          <bgColor auto="1"/>
        </patternFill>
      </fill>
    </dxf>
    <dxf>
      <fill>
        <patternFill>
          <bgColor theme="0"/>
        </patternFill>
      </fill>
    </dxf>
    <dxf>
      <fill>
        <patternFill>
          <bgColor theme="0"/>
        </patternFill>
      </fill>
    </dxf>
    <dxf>
      <fill>
        <patternFill patternType="none">
          <bgColor auto="1"/>
        </patternFill>
      </fill>
    </dxf>
    <dxf>
      <font>
        <u/>
      </font>
    </dxf>
    <dxf>
      <font>
        <u/>
      </font>
    </dxf>
    <dxf>
      <font>
        <u/>
      </font>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solid">
          <bgColor theme="5" tint="0.79998168889431442"/>
        </patternFill>
      </fill>
    </dxf>
    <dxf>
      <fill>
        <patternFill>
          <bgColor theme="5" tint="0.79998168889431442"/>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66FF"/>
      <color rgb="FFFFFFFF"/>
      <color rgb="FF0000FF"/>
      <color rgb="FFFF6D6D"/>
      <color rgb="FF484848"/>
      <color rgb="FFC1C1C1"/>
      <color rgb="FF4472C4"/>
      <color rgb="FFBBE0DD"/>
      <color rgb="FFFDEA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1784677</xdr:colOff>
      <xdr:row>14</xdr:row>
      <xdr:rowOff>372241</xdr:rowOff>
    </xdr:from>
    <xdr:to>
      <xdr:col>2</xdr:col>
      <xdr:colOff>340060</xdr:colOff>
      <xdr:row>23</xdr:row>
      <xdr:rowOff>0</xdr:rowOff>
    </xdr:to>
    <xdr:sp macro="" textlink="">
      <xdr:nvSpPr>
        <xdr:cNvPr id="2" name="正方形/長方形 1">
          <a:extLst>
            <a:ext uri="{FF2B5EF4-FFF2-40B4-BE49-F238E27FC236}">
              <a16:creationId xmlns:a16="http://schemas.microsoft.com/office/drawing/2014/main" id="{8D40807B-D6F2-4458-A22B-C019F1540F84}"/>
            </a:ext>
          </a:extLst>
        </xdr:cNvPr>
        <xdr:cNvSpPr/>
      </xdr:nvSpPr>
      <xdr:spPr>
        <a:xfrm>
          <a:off x="1989045" y="4722356"/>
          <a:ext cx="343601" cy="2999828"/>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56033</xdr:colOff>
      <xdr:row>84</xdr:row>
      <xdr:rowOff>168090</xdr:rowOff>
    </xdr:from>
    <xdr:to>
      <xdr:col>44</xdr:col>
      <xdr:colOff>180035</xdr:colOff>
      <xdr:row>98</xdr:row>
      <xdr:rowOff>1</xdr:rowOff>
    </xdr:to>
    <xdr:pic>
      <xdr:nvPicPr>
        <xdr:cNvPr id="2" name="図 1">
          <a:extLst>
            <a:ext uri="{FF2B5EF4-FFF2-40B4-BE49-F238E27FC236}">
              <a16:creationId xmlns:a16="http://schemas.microsoft.com/office/drawing/2014/main" id="{51965EA8-DCEF-4E1B-945F-D4D594D4A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658" y="17379765"/>
          <a:ext cx="9934117" cy="3032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105</xdr:row>
      <xdr:rowOff>171450</xdr:rowOff>
    </xdr:from>
    <xdr:to>
      <xdr:col>54</xdr:col>
      <xdr:colOff>28121</xdr:colOff>
      <xdr:row>121</xdr:row>
      <xdr:rowOff>217804</xdr:rowOff>
    </xdr:to>
    <xdr:sp macro="" textlink="">
      <xdr:nvSpPr>
        <xdr:cNvPr id="3" name="AutoShape 2">
          <a:extLst>
            <a:ext uri="{FF2B5EF4-FFF2-40B4-BE49-F238E27FC236}">
              <a16:creationId xmlns:a16="http://schemas.microsoft.com/office/drawing/2014/main" id="{3AF738DC-6CB1-4DFE-9B51-A1B51D080D49}"/>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151838</xdr:colOff>
          <xdr:row>6</xdr:row>
          <xdr:rowOff>164537</xdr:rowOff>
        </xdr:from>
        <xdr:to>
          <xdr:col>75</xdr:col>
          <xdr:colOff>74005</xdr:colOff>
          <xdr:row>36</xdr:row>
          <xdr:rowOff>260534</xdr:rowOff>
        </xdr:to>
        <xdr:pic>
          <xdr:nvPicPr>
            <xdr:cNvPr id="75" name="図 74">
              <a:extLst>
                <a:ext uri="{FF2B5EF4-FFF2-40B4-BE49-F238E27FC236}">
                  <a16:creationId xmlns:a16="http://schemas.microsoft.com/office/drawing/2014/main" id="{EAC700E6-C4CB-4C27-8FE0-7EDBE381E1A8}"/>
                </a:ext>
              </a:extLst>
            </xdr:cNvPr>
            <xdr:cNvPicPr>
              <a:picLocks noChangeAspect="1" noChangeArrowheads="1"/>
              <a:extLst>
                <a:ext uri="{84589F7E-364E-4C9E-8A38-B11213B215E9}">
                  <a14:cameraTool cellRange="[1]Sheet1!$A$1:$CT$21" spid="_x0000_s3102"/>
                </a:ext>
              </a:extLst>
            </xdr:cNvPicPr>
          </xdr:nvPicPr>
          <xdr:blipFill>
            <a:blip xmlns:r="http://schemas.openxmlformats.org/officeDocument/2006/relationships" r:embed="rId1"/>
            <a:srcRect/>
            <a:stretch>
              <a:fillRect/>
            </a:stretch>
          </xdr:blipFill>
          <xdr:spPr bwMode="auto">
            <a:xfrm>
              <a:off x="353544" y="1632508"/>
              <a:ext cx="14646696" cy="941929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18</xdr:col>
      <xdr:colOff>85725</xdr:colOff>
      <xdr:row>3</xdr:row>
      <xdr:rowOff>40005</xdr:rowOff>
    </xdr:from>
    <xdr:to>
      <xdr:col>82</xdr:col>
      <xdr:colOff>101601</xdr:colOff>
      <xdr:row>25</xdr:row>
      <xdr:rowOff>255905</xdr:rowOff>
    </xdr:to>
    <xdr:sp macro="" textlink="">
      <xdr:nvSpPr>
        <xdr:cNvPr id="2049" name="AutoShape 1">
          <a:extLst>
            <a:ext uri="{FF2B5EF4-FFF2-40B4-BE49-F238E27FC236}">
              <a16:creationId xmlns:a16="http://schemas.microsoft.com/office/drawing/2014/main" id="{C35D85CB-7EA0-D122-A7F9-F980DF7884F4}"/>
            </a:ext>
          </a:extLst>
        </xdr:cNvPr>
        <xdr:cNvSpPr>
          <a:spLocks noChangeAspect="1" noChangeArrowheads="1"/>
        </xdr:cNvSpPr>
      </xdr:nvSpPr>
      <xdr:spPr bwMode="auto">
        <a:xfrm>
          <a:off x="3636645" y="558165"/>
          <a:ext cx="14123670" cy="7073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45</xdr:col>
      <xdr:colOff>92158</xdr:colOff>
      <xdr:row>4</xdr:row>
      <xdr:rowOff>301916</xdr:rowOff>
    </xdr:from>
    <xdr:to>
      <xdr:col>75</xdr:col>
      <xdr:colOff>45095</xdr:colOff>
      <xdr:row>7</xdr:row>
      <xdr:rowOff>23411</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8616226" y="1128492"/>
          <a:ext cx="5764801" cy="651394"/>
        </a:xfrm>
        <a:prstGeom prst="wedgeRectCallout">
          <a:avLst>
            <a:gd name="adj1" fmla="val -25037"/>
            <a:gd name="adj2" fmla="val 70833"/>
          </a:avLst>
        </a:prstGeom>
        <a:solidFill>
          <a:srgbClr val="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557933</xdr:colOff>
      <xdr:row>6</xdr:row>
      <xdr:rowOff>371213</xdr:rowOff>
    </xdr:from>
    <xdr:to>
      <xdr:col>29</xdr:col>
      <xdr:colOff>98777</xdr:colOff>
      <xdr:row>11</xdr:row>
      <xdr:rowOff>168981</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10358100" y="1323713"/>
          <a:ext cx="4980677" cy="1014851"/>
        </a:xfrm>
        <a:prstGeom prst="wedgeRectCallout">
          <a:avLst>
            <a:gd name="adj1" fmla="val -56093"/>
            <a:gd name="adj2" fmla="val -17298"/>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公募要領Ｐ１５「補助額の上限」のとおり</a:t>
          </a:r>
          <a:endParaRPr kumimoji="1" lang="en-US" altLang="ja-JP" sz="1800" b="1">
            <a:solidFill>
              <a:sysClr val="windowText" lastClr="000000"/>
            </a:solidFill>
          </a:endParaRPr>
        </a:p>
        <a:p>
          <a:pPr algn="l"/>
          <a:r>
            <a:rPr kumimoji="1" lang="ja-JP" altLang="en-US" sz="1800" b="1">
              <a:solidFill>
                <a:sysClr val="windowText" lastClr="000000"/>
              </a:solidFill>
            </a:rPr>
            <a:t>３億円 ／ 年（複数年度事業は全体で６億円）</a:t>
          </a:r>
          <a:endParaRPr kumimoji="1" lang="en-US" altLang="ja-JP" sz="1800" b="1">
            <a:solidFill>
              <a:sysClr val="windowText" lastClr="000000"/>
            </a:solidFill>
          </a:endParaRPr>
        </a:p>
        <a:p>
          <a:pPr algn="l"/>
          <a:endParaRPr kumimoji="1" lang="en-US" altLang="ja-JP" sz="18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228600</xdr:colOff>
      <xdr:row>28</xdr:row>
      <xdr:rowOff>95250</xdr:rowOff>
    </xdr:from>
    <xdr:to>
      <xdr:col>35</xdr:col>
      <xdr:colOff>371475</xdr:colOff>
      <xdr:row>30</xdr:row>
      <xdr:rowOff>180975</xdr:rowOff>
    </xdr:to>
    <xdr:sp macro="" textlink="">
      <xdr:nvSpPr>
        <xdr:cNvPr id="3" name="吹き出し: 四角形 2">
          <a:extLst>
            <a:ext uri="{FF2B5EF4-FFF2-40B4-BE49-F238E27FC236}">
              <a16:creationId xmlns:a16="http://schemas.microsoft.com/office/drawing/2014/main" id="{C3C31DF4-F794-44C2-9013-D2ED804396F6}"/>
            </a:ext>
          </a:extLst>
        </xdr:cNvPr>
        <xdr:cNvSpPr/>
      </xdr:nvSpPr>
      <xdr:spPr>
        <a:xfrm>
          <a:off x="7867650" y="7734300"/>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133350</xdr:colOff>
      <xdr:row>28</xdr:row>
      <xdr:rowOff>9525</xdr:rowOff>
    </xdr:from>
    <xdr:to>
      <xdr:col>34</xdr:col>
      <xdr:colOff>276225</xdr:colOff>
      <xdr:row>30</xdr:row>
      <xdr:rowOff>95250</xdr:rowOff>
    </xdr:to>
    <xdr:sp macro="" textlink="">
      <xdr:nvSpPr>
        <xdr:cNvPr id="3" name="吹き出し: 四角形 2">
          <a:extLst>
            <a:ext uri="{FF2B5EF4-FFF2-40B4-BE49-F238E27FC236}">
              <a16:creationId xmlns:a16="http://schemas.microsoft.com/office/drawing/2014/main" id="{DE7A0AF0-68DF-46A2-95D8-9363CC68252F}"/>
            </a:ext>
          </a:extLst>
        </xdr:cNvPr>
        <xdr:cNvSpPr/>
      </xdr:nvSpPr>
      <xdr:spPr>
        <a:xfrm>
          <a:off x="7753350" y="772477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32</xdr:col>
      <xdr:colOff>390525</xdr:colOff>
      <xdr:row>18</xdr:row>
      <xdr:rowOff>28575</xdr:rowOff>
    </xdr:from>
    <xdr:to>
      <xdr:col>38</xdr:col>
      <xdr:colOff>533400</xdr:colOff>
      <xdr:row>19</xdr:row>
      <xdr:rowOff>304800</xdr:rowOff>
    </xdr:to>
    <xdr:sp macro="" textlink="">
      <xdr:nvSpPr>
        <xdr:cNvPr id="2" name="吹き出し: 四角形 1">
          <a:extLst>
            <a:ext uri="{FF2B5EF4-FFF2-40B4-BE49-F238E27FC236}">
              <a16:creationId xmlns:a16="http://schemas.microsoft.com/office/drawing/2014/main" id="{479CEFDA-6C15-490E-82ED-CA298E805E3B}"/>
            </a:ext>
          </a:extLst>
        </xdr:cNvPr>
        <xdr:cNvSpPr/>
      </xdr:nvSpPr>
      <xdr:spPr>
        <a:xfrm>
          <a:off x="10753725" y="442912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twoCellAnchor>
    <xdr:from>
      <xdr:col>31</xdr:col>
      <xdr:colOff>476250</xdr:colOff>
      <xdr:row>9</xdr:row>
      <xdr:rowOff>495300</xdr:rowOff>
    </xdr:from>
    <xdr:to>
      <xdr:col>37</xdr:col>
      <xdr:colOff>619125</xdr:colOff>
      <xdr:row>12</xdr:row>
      <xdr:rowOff>76200</xdr:rowOff>
    </xdr:to>
    <xdr:sp macro="" textlink="">
      <xdr:nvSpPr>
        <xdr:cNvPr id="4" name="吹き出し: 四角形 3">
          <a:extLst>
            <a:ext uri="{FF2B5EF4-FFF2-40B4-BE49-F238E27FC236}">
              <a16:creationId xmlns:a16="http://schemas.microsoft.com/office/drawing/2014/main" id="{A2DAD356-0E0F-4571-8BBA-753FF7D492AA}"/>
            </a:ext>
          </a:extLst>
        </xdr:cNvPr>
        <xdr:cNvSpPr/>
      </xdr:nvSpPr>
      <xdr:spPr>
        <a:xfrm>
          <a:off x="10153650" y="2295525"/>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032;&#26448;/R5&#36861;&#21152;&#20844;&#21215;/&#24037;&#31243;&#34920;&#20363;%20(&#36861;&#21152;&#20844;&#2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2.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4.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6562-B921-4A0F-AF06-3450E7114D70}">
  <sheetPr>
    <pageSetUpPr autoPageBreaks="0" fitToPage="1"/>
  </sheetPr>
  <dimension ref="A1:H40"/>
  <sheetViews>
    <sheetView showGridLines="0" tabSelected="1" view="pageBreakPreview" topLeftCell="B2" zoomScale="75" zoomScaleNormal="85" zoomScaleSheetLayoutView="98" workbookViewId="0">
      <selection activeCell="B2" sqref="B2"/>
    </sheetView>
  </sheetViews>
  <sheetFormatPr defaultColWidth="9" defaultRowHeight="16.5"/>
  <cols>
    <col min="1" max="1" width="2.58203125" style="310" hidden="1" customWidth="1"/>
    <col min="2" max="2" width="23.5" style="310" customWidth="1"/>
    <col min="3" max="3" width="58" style="310" customWidth="1"/>
    <col min="4" max="4" width="8.08203125" style="310" customWidth="1"/>
    <col min="5" max="6" width="8.08203125" style="311" customWidth="1"/>
    <col min="7" max="7" width="63.08203125" style="310" customWidth="1"/>
    <col min="8" max="8" width="7.08203125" style="312" customWidth="1"/>
    <col min="9" max="9" width="8.83203125" style="310" customWidth="1"/>
    <col min="10" max="16384" width="9" style="310"/>
  </cols>
  <sheetData>
    <row r="1" spans="1:8" ht="15" hidden="1" customHeight="1">
      <c r="A1" s="485"/>
      <c r="B1" s="304"/>
    </row>
    <row r="2" spans="1:8" ht="20.25" customHeight="1">
      <c r="A2" s="309"/>
      <c r="B2" s="158" t="s">
        <v>599</v>
      </c>
    </row>
    <row r="3" spans="1:8" ht="25.5" hidden="1">
      <c r="A3" s="309"/>
      <c r="B3" s="484" t="s">
        <v>471</v>
      </c>
      <c r="E3" s="310"/>
      <c r="F3" s="310"/>
      <c r="G3" s="312"/>
      <c r="H3" s="310"/>
    </row>
    <row r="4" spans="1:8" ht="25">
      <c r="A4" s="309"/>
      <c r="B4" s="158" t="s">
        <v>489</v>
      </c>
      <c r="E4" s="310"/>
      <c r="F4" s="310"/>
      <c r="G4" s="312"/>
      <c r="H4" s="310"/>
    </row>
    <row r="5" spans="1:8" ht="46.5" customHeight="1">
      <c r="B5" s="351" t="s">
        <v>396</v>
      </c>
      <c r="C5" s="313" t="s">
        <v>323</v>
      </c>
      <c r="D5" s="313" t="s">
        <v>324</v>
      </c>
      <c r="E5" s="313" t="s">
        <v>325</v>
      </c>
      <c r="F5" s="313" t="s">
        <v>551</v>
      </c>
      <c r="G5" s="313" t="s">
        <v>326</v>
      </c>
      <c r="H5" s="6"/>
    </row>
    <row r="6" spans="1:8" ht="28.5" customHeight="1">
      <c r="B6" s="519" t="s">
        <v>348</v>
      </c>
      <c r="C6" s="487" t="s">
        <v>328</v>
      </c>
      <c r="D6" s="535" t="s">
        <v>638</v>
      </c>
      <c r="E6" s="315" t="s">
        <v>327</v>
      </c>
      <c r="F6" s="529" t="s">
        <v>552</v>
      </c>
      <c r="G6" s="516"/>
    </row>
    <row r="7" spans="1:8" ht="28.5" customHeight="1">
      <c r="B7" s="520"/>
      <c r="C7" s="507" t="s">
        <v>329</v>
      </c>
      <c r="D7" s="536"/>
      <c r="E7" s="317" t="s">
        <v>330</v>
      </c>
      <c r="F7" s="530"/>
      <c r="G7" s="516" t="s">
        <v>406</v>
      </c>
    </row>
    <row r="8" spans="1:8" ht="28.5" customHeight="1">
      <c r="B8" s="520"/>
      <c r="C8" s="487" t="s">
        <v>331</v>
      </c>
      <c r="D8" s="536"/>
      <c r="E8" s="532" t="s">
        <v>327</v>
      </c>
      <c r="F8" s="530"/>
      <c r="G8" s="516" t="s">
        <v>635</v>
      </c>
    </row>
    <row r="9" spans="1:8" s="312" customFormat="1" ht="31.5" customHeight="1">
      <c r="A9" s="310"/>
      <c r="B9" s="520"/>
      <c r="C9" s="486" t="s">
        <v>473</v>
      </c>
      <c r="D9" s="536"/>
      <c r="E9" s="533"/>
      <c r="F9" s="530"/>
      <c r="G9" s="516" t="s">
        <v>635</v>
      </c>
    </row>
    <row r="10" spans="1:8" ht="28.5" customHeight="1">
      <c r="B10" s="520"/>
      <c r="C10" s="487" t="s">
        <v>349</v>
      </c>
      <c r="D10" s="536"/>
      <c r="E10" s="533"/>
      <c r="F10" s="530"/>
      <c r="G10" s="516"/>
    </row>
    <row r="11" spans="1:8" ht="28.5" customHeight="1">
      <c r="B11" s="520"/>
      <c r="C11" s="487" t="s">
        <v>350</v>
      </c>
      <c r="D11" s="536"/>
      <c r="E11" s="533"/>
      <c r="F11" s="530"/>
      <c r="G11" s="516"/>
    </row>
    <row r="12" spans="1:8" ht="28.5" customHeight="1">
      <c r="B12" s="520"/>
      <c r="C12" s="487" t="s">
        <v>354</v>
      </c>
      <c r="D12" s="536"/>
      <c r="E12" s="533"/>
      <c r="F12" s="530"/>
      <c r="G12" s="517"/>
    </row>
    <row r="13" spans="1:8" s="312" customFormat="1" ht="30" customHeight="1">
      <c r="A13" s="310"/>
      <c r="B13" s="520"/>
      <c r="C13" s="487" t="s">
        <v>351</v>
      </c>
      <c r="D13" s="536"/>
      <c r="E13" s="533"/>
      <c r="F13" s="530"/>
      <c r="G13" s="316"/>
    </row>
    <row r="14" spans="1:8" s="312" customFormat="1" ht="30" customHeight="1">
      <c r="A14" s="310"/>
      <c r="B14" s="520"/>
      <c r="C14" s="487" t="s">
        <v>352</v>
      </c>
      <c r="D14" s="536"/>
      <c r="E14" s="534"/>
      <c r="F14" s="530"/>
      <c r="G14" s="316"/>
    </row>
    <row r="15" spans="1:8" s="312" customFormat="1" ht="30" customHeight="1">
      <c r="A15" s="310"/>
      <c r="B15" s="520"/>
      <c r="C15" s="487" t="s">
        <v>353</v>
      </c>
      <c r="D15" s="536"/>
      <c r="E15" s="529" t="s">
        <v>330</v>
      </c>
      <c r="F15" s="530"/>
      <c r="G15" s="316" t="s">
        <v>474</v>
      </c>
    </row>
    <row r="16" spans="1:8" s="312" customFormat="1" ht="28.5" customHeight="1">
      <c r="A16" s="310"/>
      <c r="B16" s="520"/>
      <c r="C16" s="487" t="s">
        <v>491</v>
      </c>
      <c r="D16" s="536"/>
      <c r="E16" s="530"/>
      <c r="F16" s="530"/>
      <c r="G16" s="316" t="s">
        <v>407</v>
      </c>
    </row>
    <row r="17" spans="1:7" s="312" customFormat="1" ht="28.5" customHeight="1">
      <c r="A17" s="310"/>
      <c r="B17" s="520"/>
      <c r="C17" s="487" t="s">
        <v>490</v>
      </c>
      <c r="D17" s="536"/>
      <c r="E17" s="530"/>
      <c r="F17" s="530"/>
      <c r="G17" s="316" t="s">
        <v>408</v>
      </c>
    </row>
    <row r="18" spans="1:7" s="312" customFormat="1" ht="28.5" customHeight="1">
      <c r="A18" s="310"/>
      <c r="B18" s="520"/>
      <c r="C18" s="487" t="s">
        <v>501</v>
      </c>
      <c r="D18" s="536"/>
      <c r="E18" s="530"/>
      <c r="F18" s="530"/>
      <c r="G18" s="316" t="s">
        <v>412</v>
      </c>
    </row>
    <row r="19" spans="1:7" s="312" customFormat="1" ht="28.5" customHeight="1">
      <c r="A19" s="310"/>
      <c r="B19" s="520"/>
      <c r="C19" s="487" t="s">
        <v>492</v>
      </c>
      <c r="D19" s="536"/>
      <c r="E19" s="530"/>
      <c r="F19" s="530"/>
      <c r="G19" s="316" t="s">
        <v>411</v>
      </c>
    </row>
    <row r="20" spans="1:7" s="312" customFormat="1" ht="34.5" customHeight="1">
      <c r="A20" s="310"/>
      <c r="B20" s="520"/>
      <c r="C20" s="507" t="s">
        <v>642</v>
      </c>
      <c r="D20" s="536"/>
      <c r="E20" s="530"/>
      <c r="F20" s="530"/>
      <c r="G20" s="316" t="s">
        <v>643</v>
      </c>
    </row>
    <row r="21" spans="1:7" s="312" customFormat="1" ht="28.5" customHeight="1">
      <c r="A21" s="310"/>
      <c r="B21" s="520"/>
      <c r="C21" s="487" t="s">
        <v>493</v>
      </c>
      <c r="D21" s="536"/>
      <c r="E21" s="530"/>
      <c r="F21" s="530"/>
      <c r="G21" s="316" t="s">
        <v>409</v>
      </c>
    </row>
    <row r="22" spans="1:7" s="312" customFormat="1" ht="28.5" customHeight="1">
      <c r="A22" s="310"/>
      <c r="B22" s="520"/>
      <c r="C22" s="487" t="s">
        <v>494</v>
      </c>
      <c r="D22" s="536"/>
      <c r="E22" s="530"/>
      <c r="F22" s="530"/>
      <c r="G22" s="316" t="s">
        <v>472</v>
      </c>
    </row>
    <row r="23" spans="1:7" s="312" customFormat="1" ht="28.5" customHeight="1">
      <c r="A23" s="310"/>
      <c r="B23" s="521"/>
      <c r="C23" s="487" t="s">
        <v>495</v>
      </c>
      <c r="D23" s="536"/>
      <c r="E23" s="531"/>
      <c r="F23" s="530"/>
      <c r="G23" s="316" t="s">
        <v>410</v>
      </c>
    </row>
    <row r="24" spans="1:7" ht="30" customHeight="1">
      <c r="B24" s="527" t="s">
        <v>496</v>
      </c>
      <c r="C24" s="528"/>
      <c r="D24" s="537"/>
      <c r="E24" s="315" t="s">
        <v>327</v>
      </c>
      <c r="F24" s="531"/>
      <c r="G24" s="517" t="s">
        <v>355</v>
      </c>
    </row>
    <row r="25" spans="1:7" s="312" customFormat="1" ht="28.5" customHeight="1">
      <c r="A25" s="310"/>
      <c r="B25" s="516" t="s">
        <v>497</v>
      </c>
      <c r="C25" s="455" t="s">
        <v>417</v>
      </c>
      <c r="D25" s="538" t="s">
        <v>332</v>
      </c>
      <c r="E25" s="317" t="s">
        <v>330</v>
      </c>
      <c r="F25" s="529" t="s">
        <v>640</v>
      </c>
      <c r="G25" s="517" t="s">
        <v>415</v>
      </c>
    </row>
    <row r="26" spans="1:7" s="312" customFormat="1" ht="63.75" customHeight="1">
      <c r="A26" s="310"/>
      <c r="B26" s="516" t="s">
        <v>498</v>
      </c>
      <c r="C26" s="516" t="s">
        <v>333</v>
      </c>
      <c r="D26" s="539"/>
      <c r="E26" s="532" t="s">
        <v>334</v>
      </c>
      <c r="F26" s="530"/>
      <c r="G26" s="320" t="s">
        <v>603</v>
      </c>
    </row>
    <row r="27" spans="1:7" s="312" customFormat="1" ht="28.5" customHeight="1">
      <c r="A27" s="310"/>
      <c r="B27" s="522" t="s">
        <v>499</v>
      </c>
      <c r="C27" s="516" t="s">
        <v>335</v>
      </c>
      <c r="D27" s="538" t="s">
        <v>336</v>
      </c>
      <c r="E27" s="533"/>
      <c r="F27" s="530"/>
      <c r="G27" s="523" t="s">
        <v>416</v>
      </c>
    </row>
    <row r="28" spans="1:7" s="312" customFormat="1" ht="28.5" customHeight="1">
      <c r="A28" s="310"/>
      <c r="B28" s="522"/>
      <c r="C28" s="516" t="s">
        <v>337</v>
      </c>
      <c r="D28" s="540"/>
      <c r="E28" s="533"/>
      <c r="F28" s="530"/>
      <c r="G28" s="523"/>
    </row>
    <row r="29" spans="1:7" s="312" customFormat="1" ht="28.5" customHeight="1">
      <c r="A29" s="310"/>
      <c r="B29" s="522"/>
      <c r="C29" s="516" t="s">
        <v>338</v>
      </c>
      <c r="D29" s="540"/>
      <c r="E29" s="533"/>
      <c r="F29" s="530"/>
      <c r="G29" s="523"/>
    </row>
    <row r="30" spans="1:7" s="312" customFormat="1" ht="28.5" customHeight="1">
      <c r="A30" s="310"/>
      <c r="B30" s="522"/>
      <c r="C30" s="516" t="s">
        <v>339</v>
      </c>
      <c r="D30" s="540"/>
      <c r="E30" s="533"/>
      <c r="F30" s="530"/>
      <c r="G30" s="523"/>
    </row>
    <row r="31" spans="1:7" s="312" customFormat="1" ht="28.5" customHeight="1">
      <c r="A31" s="310"/>
      <c r="B31" s="522"/>
      <c r="C31" s="516" t="s">
        <v>340</v>
      </c>
      <c r="D31" s="540"/>
      <c r="E31" s="534"/>
      <c r="F31" s="530"/>
      <c r="G31" s="523"/>
    </row>
    <row r="32" spans="1:7" s="312" customFormat="1" ht="63.65" customHeight="1">
      <c r="A32" s="310"/>
      <c r="B32" s="524" t="s">
        <v>500</v>
      </c>
      <c r="C32" s="318" t="s">
        <v>502</v>
      </c>
      <c r="D32" s="540"/>
      <c r="E32" s="529" t="s">
        <v>330</v>
      </c>
      <c r="F32" s="530"/>
      <c r="G32" s="316" t="s">
        <v>488</v>
      </c>
    </row>
    <row r="33" spans="1:7" s="312" customFormat="1" ht="63" customHeight="1">
      <c r="A33" s="310"/>
      <c r="B33" s="525"/>
      <c r="C33" s="318" t="s">
        <v>503</v>
      </c>
      <c r="D33" s="540"/>
      <c r="E33" s="530"/>
      <c r="F33" s="530"/>
      <c r="G33" s="316" t="s">
        <v>532</v>
      </c>
    </row>
    <row r="34" spans="1:7" s="312" customFormat="1" ht="79" customHeight="1">
      <c r="A34" s="310"/>
      <c r="B34" s="525"/>
      <c r="C34" s="318" t="s">
        <v>341</v>
      </c>
      <c r="D34" s="540"/>
      <c r="E34" s="530"/>
      <c r="F34" s="530"/>
      <c r="G34" s="316" t="s">
        <v>627</v>
      </c>
    </row>
    <row r="35" spans="1:7" s="312" customFormat="1" ht="47.5" customHeight="1">
      <c r="A35" s="310"/>
      <c r="B35" s="525"/>
      <c r="C35" s="318" t="s">
        <v>342</v>
      </c>
      <c r="D35" s="540"/>
      <c r="E35" s="530"/>
      <c r="F35" s="530"/>
      <c r="G35" s="316" t="s">
        <v>645</v>
      </c>
    </row>
    <row r="36" spans="1:7" s="312" customFormat="1" ht="50.15" customHeight="1">
      <c r="A36" s="310"/>
      <c r="B36" s="525"/>
      <c r="C36" s="318" t="s">
        <v>343</v>
      </c>
      <c r="D36" s="540"/>
      <c r="E36" s="530"/>
      <c r="F36" s="530"/>
      <c r="G36" s="316" t="s">
        <v>626</v>
      </c>
    </row>
    <row r="37" spans="1:7" s="312" customFormat="1" ht="45.65" customHeight="1">
      <c r="A37" s="310"/>
      <c r="B37" s="526"/>
      <c r="C37" s="318" t="s">
        <v>344</v>
      </c>
      <c r="D37" s="539"/>
      <c r="E37" s="531"/>
      <c r="F37" s="530"/>
      <c r="G37" s="316" t="s">
        <v>511</v>
      </c>
    </row>
    <row r="38" spans="1:7" s="312" customFormat="1" ht="73" customHeight="1">
      <c r="A38" s="310"/>
      <c r="B38" s="318" t="s">
        <v>513</v>
      </c>
      <c r="C38" s="316" t="s">
        <v>345</v>
      </c>
      <c r="D38" s="319" t="s">
        <v>332</v>
      </c>
      <c r="E38" s="532" t="s">
        <v>327</v>
      </c>
      <c r="F38" s="530"/>
      <c r="G38" s="318" t="s">
        <v>512</v>
      </c>
    </row>
    <row r="39" spans="1:7" s="312" customFormat="1" ht="29.15" customHeight="1">
      <c r="A39" s="310"/>
      <c r="B39" s="318" t="s">
        <v>514</v>
      </c>
      <c r="C39" s="316"/>
      <c r="D39" s="319" t="s">
        <v>638</v>
      </c>
      <c r="E39" s="534"/>
      <c r="F39" s="530"/>
      <c r="G39" s="320" t="s">
        <v>646</v>
      </c>
    </row>
    <row r="40" spans="1:7" s="312" customFormat="1" ht="29.15" customHeight="1">
      <c r="A40" s="310"/>
      <c r="B40" s="516" t="s">
        <v>515</v>
      </c>
      <c r="C40" s="316"/>
      <c r="D40" s="319" t="s">
        <v>336</v>
      </c>
      <c r="E40" s="314" t="s">
        <v>346</v>
      </c>
      <c r="F40" s="531"/>
      <c r="G40" s="516" t="s">
        <v>347</v>
      </c>
    </row>
  </sheetData>
  <sheetProtection algorithmName="SHA-512" hashValue="5VdwpifGm0ffdunJqlvw0R6F7pZTEfFb9fRYTguDDGVE63qC2c+CibQIyqTimgyETsAlH8h2K/nu+bnAtWZUUw==" saltValue="cA1x1c6N/KWGxxTKy1NYOg==" spinCount="100000" sheet="1" formatCells="0" insertHyperlinks="0" autoFilter="0" pivotTables="0"/>
  <mergeCells count="15">
    <mergeCell ref="B6:B23"/>
    <mergeCell ref="B27:B31"/>
    <mergeCell ref="G27:G31"/>
    <mergeCell ref="B32:B37"/>
    <mergeCell ref="B24:C24"/>
    <mergeCell ref="F6:F24"/>
    <mergeCell ref="F25:F40"/>
    <mergeCell ref="E15:E23"/>
    <mergeCell ref="E26:E31"/>
    <mergeCell ref="E32:E37"/>
    <mergeCell ref="E38:E39"/>
    <mergeCell ref="D6:D24"/>
    <mergeCell ref="D25:D26"/>
    <mergeCell ref="D27:D37"/>
    <mergeCell ref="E8:E14"/>
  </mergeCells>
  <phoneticPr fontId="3"/>
  <conditionalFormatting sqref="C25">
    <cfRule type="expression" dxfId="736" priority="1">
      <formula>$B$5&lt;&gt;""</formula>
    </cfRule>
  </conditionalFormatting>
  <hyperlinks>
    <hyperlink ref="C6" location="様式第1_交付申請書!A1" display="別紙２　暴力団排除に関する誓約事項" xr:uid="{4A79E34A-544E-4BF0-9EFC-8370AAF94F1A}"/>
    <hyperlink ref="C7" location="様式第1_交付申請書!別紙３役員名簿" display="別紙３　役員名簿" xr:uid="{72141C09-5191-4841-AE48-19A334B87CBD}"/>
    <hyperlink ref="C10" location="'１.全体概要'!A1" display="１．全体概要" xr:uid="{512CCC33-44F5-41C7-8601-4E56A170F913}"/>
    <hyperlink ref="C11" location="'２.住戸一覧'!A1" display="２．住戸一覧" xr:uid="{8827216F-3E83-4B5F-BFA7-D1311ECFD65D}"/>
    <hyperlink ref="C12" location="'３.その他事業情報'!A1" display="３．その他事業情報" xr:uid="{828E9DCD-BBEE-46AD-A00D-7A753B3ECA7D}"/>
    <hyperlink ref="C13" location="'４.工程表'!A1" display="４．工程表" xr:uid="{EBBAFF6D-BBF7-4B49-A4EC-074096606AE3}"/>
    <hyperlink ref="C14" location="'５-1.補助金額算出表　その１'!A1" display="５-１．補助金額算出表　その１" xr:uid="{9647BD06-D2A0-4CD4-B7F4-14446915D44A}"/>
    <hyperlink ref="C15" location="'５-2.補助金額算出表　その２'!A1" display="５-２．補助金額算出表　その２" xr:uid="{C72DFCCF-24F2-4FCB-A85B-0F44B70E3724}"/>
    <hyperlink ref="C16" location="'６.蓄電システム明細'!A1" display="６．蓄電システム明細" xr:uid="{4E1931CD-1B8D-4BCA-80B1-E2CD5ECD6F0F}"/>
    <hyperlink ref="C17" location="'７.水害等の災害時の電源確保に配慮した蓄電システム導入計画'!A1" display="７．水害等の災害時の電源確保に配慮した蓄電システム導入計画の詳細" xr:uid="{4E6384B5-1189-4CF0-89EE-AB2B5328CBA1}"/>
    <hyperlink ref="C20" location="'１０.直交集成板（ＣＬＴ）明細'!Print_Area" display="　 　１０．直交集成版（ＣＬＴ）明細" xr:uid="{5923C175-2030-4A7A-A073-9AB2EDD5CC27}"/>
    <hyperlink ref="C21" location="'１１.地中熱ヒートポンプ・システム明細'!Print_Area" display="　　   　１１．地中熱ヒートポンプ・システム明細" xr:uid="{CCF7C3D7-7C33-4867-9BEF-9D43A49678A4}"/>
    <hyperlink ref="C22" location="'１２.ＰＶＴシステム明細 '!Print_Area" display="　　     １２．ＰＶＴシステム明細" xr:uid="{B4AF6AE5-F359-46C0-8879-48224222B655}"/>
    <hyperlink ref="C23" location="'１３.液体集熱式太陽熱利用システム明細'!Print_Area" display="　　   　１３．液体集熱式太陽熱利用システム明細" xr:uid="{26B8C518-C83B-42E1-A543-9B3F40434BED}"/>
    <hyperlink ref="C19" location="'９.V2H充電設備（充放電設備）補助金算出シート'!Print_Area" display="　　   　９．Ｖ２Ｈ充電設備（充放電設備）補助金算出シート" xr:uid="{7305840F-1AD5-403E-B03D-B9C28B8B747D}"/>
    <hyperlink ref="C18" location="'８.EV充電設備補助金算出シート'!Print_Area" display="　　   　８．EV充電設備補助金算出シート" xr:uid="{02B687BC-FD10-4CFD-A87E-7BB2D6D45C63}"/>
    <hyperlink ref="C9" location="個人情報の取得と利用について!A1" display="個人情報の取得と利用について" xr:uid="{4BB1EC0F-E78E-49D2-BA46-83599425819B}"/>
    <hyperlink ref="C8" location="誓約書!A1" display="誓約書" xr:uid="{A4BDE6BB-B997-44F8-91F7-32949925C4F7}"/>
  </hyperlinks>
  <pageMargins left="0.51181102362204722" right="0.47244094488188981" top="0.70866141732283472" bottom="0.19685039370078741" header="0.19685039370078741" footer="0.19685039370078741"/>
  <pageSetup paperSize="9" scale="50" fitToHeight="0" orientation="portrait" r:id="rId1"/>
  <headerFooter scaleWithDoc="0">
    <oddFooter>&amp;R&amp;"ＭＳ 明朝,標準"&amp;8&amp;K01+017R6低層ZEH-M_second_ver.1</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sheetPr>
    <pageSetUpPr fitToPage="1"/>
  </sheetPr>
  <dimension ref="A1:AG248"/>
  <sheetViews>
    <sheetView showGridLines="0" view="pageBreakPreview" topLeftCell="B2" zoomScale="77" zoomScaleNormal="90" zoomScaleSheetLayoutView="70" zoomScalePageLayoutView="77" workbookViewId="0">
      <selection activeCell="I11" sqref="I11:J11"/>
    </sheetView>
  </sheetViews>
  <sheetFormatPr defaultColWidth="2.83203125" defaultRowHeight="18.5" outlineLevelRow="1"/>
  <cols>
    <col min="1" max="1" width="2.08203125" style="106" hidden="1" customWidth="1"/>
    <col min="2" max="3" width="2.83203125" style="4" customWidth="1"/>
    <col min="4" max="4" width="3.58203125" style="4" customWidth="1"/>
    <col min="5" max="20" width="8.58203125" style="4" customWidth="1"/>
    <col min="21" max="21" width="2.08203125" style="4" customWidth="1"/>
    <col min="22" max="24" width="7.58203125" style="4" customWidth="1"/>
    <col min="25" max="26" width="7.58203125" style="111" customWidth="1"/>
    <col min="27" max="27" width="6" style="111" customWidth="1"/>
    <col min="28" max="28" width="6" style="4" customWidth="1"/>
    <col min="29" max="29" width="13.58203125" style="101" customWidth="1"/>
    <col min="30" max="16384" width="2.83203125" style="4"/>
  </cols>
  <sheetData>
    <row r="1" spans="1:29" s="61" customFormat="1" ht="25" hidden="1">
      <c r="A1" s="109"/>
      <c r="B1" s="305"/>
      <c r="C1" s="60"/>
      <c r="D1" s="60"/>
      <c r="E1" s="60"/>
    </row>
    <row r="2" spans="1:29" s="61" customFormat="1" ht="25">
      <c r="A2" s="109"/>
      <c r="B2" s="159" t="s">
        <v>508</v>
      </c>
      <c r="C2" s="60"/>
      <c r="D2" s="60"/>
      <c r="E2" s="60"/>
    </row>
    <row r="3" spans="1:29" s="61" customFormat="1" ht="25">
      <c r="A3" s="109"/>
      <c r="B3" s="159"/>
      <c r="C3" s="159" t="s">
        <v>299</v>
      </c>
      <c r="D3" s="60"/>
      <c r="E3" s="60"/>
    </row>
    <row r="4" spans="1:29" s="61" customFormat="1" ht="25">
      <c r="A4" s="109"/>
      <c r="B4" s="159" t="s">
        <v>163</v>
      </c>
      <c r="C4" s="60"/>
      <c r="D4" s="60"/>
      <c r="E4" s="60"/>
    </row>
    <row r="5" spans="1:29" ht="25">
      <c r="A5" s="105"/>
      <c r="B5" s="26" t="s">
        <v>389</v>
      </c>
      <c r="C5" s="26"/>
      <c r="D5" s="26"/>
      <c r="E5" s="26"/>
      <c r="F5" s="26"/>
      <c r="G5" s="26"/>
      <c r="H5" s="26"/>
      <c r="I5" s="26"/>
      <c r="J5" s="26"/>
      <c r="K5" s="26"/>
      <c r="L5" s="26"/>
      <c r="M5" s="26"/>
      <c r="N5" s="26"/>
      <c r="O5" s="26"/>
      <c r="P5" s="26"/>
      <c r="Q5" s="26"/>
      <c r="R5" s="26"/>
      <c r="S5" s="26"/>
      <c r="T5" s="26"/>
      <c r="U5" s="26"/>
      <c r="V5" s="26"/>
      <c r="W5" s="26"/>
      <c r="X5" s="26"/>
      <c r="Y5" s="26"/>
      <c r="Z5" s="104"/>
      <c r="AA5" s="104"/>
      <c r="AB5" s="104"/>
    </row>
    <row r="6" spans="1:29" ht="18.75" hidden="1" customHeight="1">
      <c r="B6" s="1134" t="s">
        <v>128</v>
      </c>
      <c r="C6" s="1135"/>
      <c r="D6" s="1135"/>
      <c r="E6" s="1135"/>
      <c r="F6" s="1135"/>
      <c r="G6" s="1135"/>
      <c r="H6" s="1136"/>
      <c r="I6" s="1142" t="e">
        <f>IF(#REF!="","",#REF!)&amp;"低層ＺＥＨ－Ｍ促進事業"</f>
        <v>#REF!</v>
      </c>
      <c r="J6" s="1142"/>
      <c r="K6" s="1142"/>
      <c r="L6" s="1142"/>
      <c r="M6" s="1142"/>
      <c r="N6" s="1142"/>
      <c r="O6" s="1142"/>
      <c r="P6" s="1142"/>
      <c r="Q6" s="1142"/>
      <c r="R6" s="1142"/>
      <c r="S6" s="1142"/>
      <c r="T6" s="1143"/>
      <c r="U6" s="268"/>
      <c r="V6" s="296"/>
      <c r="W6" s="163"/>
      <c r="X6" s="163"/>
      <c r="Y6" s="163"/>
      <c r="Z6" s="163"/>
      <c r="AA6" s="163"/>
      <c r="AB6" s="163"/>
      <c r="AC6" s="163"/>
    </row>
    <row r="7" spans="1:29" ht="16.5" hidden="1">
      <c r="B7" s="1137"/>
      <c r="C7" s="1138"/>
      <c r="D7" s="1138"/>
      <c r="E7" s="1138"/>
      <c r="F7" s="1138"/>
      <c r="G7" s="1138"/>
      <c r="H7" s="1139"/>
      <c r="I7" s="1145"/>
      <c r="J7" s="1145"/>
      <c r="K7" s="1145"/>
      <c r="L7" s="1145"/>
      <c r="M7" s="1145"/>
      <c r="N7" s="1145"/>
      <c r="O7" s="1145"/>
      <c r="P7" s="1145"/>
      <c r="Q7" s="1145"/>
      <c r="R7" s="1145"/>
      <c r="S7" s="1145"/>
      <c r="T7" s="1146"/>
      <c r="U7" s="163"/>
      <c r="V7" s="296"/>
      <c r="W7" s="163"/>
      <c r="X7" s="163"/>
      <c r="Y7" s="163"/>
      <c r="Z7" s="163"/>
      <c r="AA7" s="163"/>
      <c r="AB7" s="163"/>
      <c r="AC7" s="163"/>
    </row>
    <row r="8" spans="1:29" ht="25">
      <c r="A8" s="105"/>
      <c r="B8" s="102" t="s">
        <v>144</v>
      </c>
      <c r="C8" s="5"/>
      <c r="D8" s="5"/>
      <c r="E8" s="103"/>
      <c r="F8" s="103"/>
      <c r="G8" s="103"/>
      <c r="H8" s="103"/>
      <c r="I8" s="103"/>
      <c r="J8" s="103"/>
      <c r="K8" s="103"/>
      <c r="L8" s="103"/>
      <c r="M8" s="103"/>
      <c r="N8" s="103"/>
      <c r="O8" s="103"/>
      <c r="P8" s="103"/>
      <c r="Q8" s="103"/>
      <c r="R8" s="103"/>
      <c r="S8" s="103"/>
      <c r="T8" s="103"/>
      <c r="U8" s="103"/>
      <c r="V8" s="103"/>
      <c r="W8" s="103"/>
      <c r="X8" s="103"/>
      <c r="Y8" s="5"/>
      <c r="Z8" s="5"/>
      <c r="AA8" s="5"/>
      <c r="AB8" s="5"/>
      <c r="AC8" s="62"/>
    </row>
    <row r="9" spans="1:29" ht="37.5" customHeight="1">
      <c r="A9" s="107"/>
      <c r="B9" s="1198"/>
      <c r="C9" s="1199"/>
      <c r="D9" s="1199"/>
      <c r="E9" s="1180" t="s">
        <v>475</v>
      </c>
      <c r="F9" s="1123"/>
      <c r="G9" s="1107" t="s">
        <v>509</v>
      </c>
      <c r="H9" s="1108"/>
      <c r="I9" s="1108"/>
      <c r="J9" s="1109"/>
      <c r="K9" s="1122" t="s">
        <v>653</v>
      </c>
      <c r="L9" s="1123"/>
      <c r="M9" s="1184" t="s">
        <v>479</v>
      </c>
      <c r="N9" s="1185"/>
      <c r="O9" s="1122" t="s">
        <v>480</v>
      </c>
      <c r="P9" s="1122"/>
      <c r="Q9" s="1195" t="s">
        <v>481</v>
      </c>
      <c r="R9" s="1196"/>
      <c r="S9" s="1190" t="s">
        <v>476</v>
      </c>
      <c r="T9" s="1191"/>
      <c r="U9" s="292"/>
      <c r="V9" s="292"/>
      <c r="W9" s="292"/>
      <c r="X9" s="490"/>
      <c r="Y9" s="490"/>
      <c r="Z9" s="490"/>
      <c r="AA9" s="490"/>
      <c r="AB9" s="1"/>
      <c r="AC9" s="1"/>
    </row>
    <row r="10" spans="1:29" ht="24" customHeight="1">
      <c r="A10" s="107"/>
      <c r="B10" s="1200"/>
      <c r="C10" s="1201"/>
      <c r="D10" s="1201"/>
      <c r="E10" s="1181"/>
      <c r="F10" s="1126"/>
      <c r="G10" s="1107" t="s">
        <v>477</v>
      </c>
      <c r="H10" s="1109"/>
      <c r="I10" s="1107" t="s">
        <v>478</v>
      </c>
      <c r="J10" s="1109"/>
      <c r="K10" s="1125"/>
      <c r="L10" s="1126"/>
      <c r="M10" s="1186"/>
      <c r="N10" s="1187"/>
      <c r="O10" s="1096"/>
      <c r="P10" s="1096"/>
      <c r="Q10" s="1197"/>
      <c r="R10" s="1096"/>
      <c r="S10" s="1192"/>
      <c r="T10" s="1193"/>
      <c r="U10" s="292"/>
      <c r="V10" s="292"/>
      <c r="W10" s="292"/>
      <c r="X10" s="490"/>
      <c r="Y10" s="490"/>
      <c r="Z10" s="490"/>
      <c r="AA10" s="490"/>
      <c r="AB10" s="1"/>
      <c r="AC10" s="1"/>
    </row>
    <row r="11" spans="1:29" ht="29.5" thickBot="1">
      <c r="A11" s="108"/>
      <c r="B11" s="1168" t="s">
        <v>141</v>
      </c>
      <c r="C11" s="1169"/>
      <c r="D11" s="1169"/>
      <c r="E11" s="1182">
        <f>SUMIF($J$18:$K$247,$B$11,$H$18:$I$247)</f>
        <v>0</v>
      </c>
      <c r="F11" s="1178"/>
      <c r="G11" s="1178">
        <f>SUMIF($N$18:$O$247,$B$11,$L$18:$M$247)</f>
        <v>0</v>
      </c>
      <c r="H11" s="1178"/>
      <c r="I11" s="1165"/>
      <c r="J11" s="1165"/>
      <c r="K11" s="1178">
        <f>'１０.直交集成板（ＣＬＴ）明細'!T13</f>
        <v>0</v>
      </c>
      <c r="L11" s="1178"/>
      <c r="M11" s="1178">
        <f>SUMIF($S$18:$T$247,$B$11,$P$18:$R$247)</f>
        <v>0</v>
      </c>
      <c r="N11" s="1178"/>
      <c r="O11" s="1178">
        <f>IF('１２.ＰＶＴシステム明細 '!D20="１年目",'１２.ＰＶＴシステム明細 '!O20,0)</f>
        <v>0</v>
      </c>
      <c r="P11" s="1178"/>
      <c r="Q11" s="1178">
        <f>IF('１３.液体集熱式太陽熱利用システム明細'!D20="１年目",'１３.液体集熱式太陽熱利用システム明細'!O20,0)</f>
        <v>0</v>
      </c>
      <c r="R11" s="1204"/>
      <c r="S11" s="1127">
        <f>SUM(E11:R11)</f>
        <v>0</v>
      </c>
      <c r="T11" s="1120"/>
      <c r="U11" s="291"/>
      <c r="V11" s="159" t="s">
        <v>401</v>
      </c>
      <c r="W11" s="291"/>
      <c r="X11" s="491"/>
      <c r="Y11" s="491"/>
      <c r="Z11" s="492"/>
      <c r="AA11" s="492"/>
      <c r="AB11" s="1"/>
      <c r="AC11" s="1"/>
    </row>
    <row r="12" spans="1:29" ht="29" hidden="1">
      <c r="A12" s="108"/>
      <c r="B12" s="1168" t="s">
        <v>142</v>
      </c>
      <c r="C12" s="1169"/>
      <c r="D12" s="1169"/>
      <c r="E12" s="1182">
        <f>SUMIF($J$18:$K$247,$B$12,$H$18:$I$247)</f>
        <v>0</v>
      </c>
      <c r="F12" s="1178"/>
      <c r="G12" s="1178">
        <f>SUMIF($N$18:$O$247,$B$12,$L$18:$M$247)</f>
        <v>0</v>
      </c>
      <c r="H12" s="1178"/>
      <c r="I12" s="1165"/>
      <c r="J12" s="1165"/>
      <c r="K12" s="1178">
        <f>'１０.直交集成板（ＣＬＴ）明細'!T14</f>
        <v>0</v>
      </c>
      <c r="L12" s="1178"/>
      <c r="M12" s="1178">
        <f>SUMIF($S$18:$T$247,$B$12,$P$18:$R$247)</f>
        <v>0</v>
      </c>
      <c r="N12" s="1178"/>
      <c r="O12" s="1178">
        <f>IF('１２.ＰＶＴシステム明細 '!D20="２年目",'１２.ＰＶＴシステム明細 '!O20,0)</f>
        <v>0</v>
      </c>
      <c r="P12" s="1178"/>
      <c r="Q12" s="1178">
        <f>IF('１３.液体集熱式太陽熱利用システム明細'!D20="２年目",'１３.液体集熱式太陽熱利用システム明細'!O20,0)</f>
        <v>0</v>
      </c>
      <c r="R12" s="1204"/>
      <c r="S12" s="1127">
        <f>SUM(E12:R12)</f>
        <v>0</v>
      </c>
      <c r="T12" s="1120"/>
      <c r="U12" s="291"/>
      <c r="V12" s="294"/>
      <c r="W12" s="291"/>
      <c r="X12" s="491"/>
      <c r="Y12" s="491"/>
      <c r="Z12" s="492"/>
      <c r="AA12" s="492"/>
      <c r="AB12" s="1"/>
      <c r="AC12" s="1"/>
    </row>
    <row r="13" spans="1:29" ht="29.5" hidden="1" thickBot="1">
      <c r="A13" s="108"/>
      <c r="B13" s="1202" t="s">
        <v>143</v>
      </c>
      <c r="C13" s="1203"/>
      <c r="D13" s="1203"/>
      <c r="E13" s="1182">
        <f>SUMIF($J$18:$K$247,$B$13,$H$18:$I$247)</f>
        <v>0</v>
      </c>
      <c r="F13" s="1178"/>
      <c r="G13" s="1179">
        <f>SUMIF($N$18:$O$247,$B$13,$L$18:$M$247)</f>
        <v>0</v>
      </c>
      <c r="H13" s="1179"/>
      <c r="I13" s="1194"/>
      <c r="J13" s="1194"/>
      <c r="K13" s="1179">
        <f>'１０.直交集成板（ＣＬＴ）明細'!T15</f>
        <v>0</v>
      </c>
      <c r="L13" s="1179"/>
      <c r="M13" s="1179">
        <f>SUMIF($S$18:$T$247,$B$13,$P$18:$R$247)</f>
        <v>0</v>
      </c>
      <c r="N13" s="1179"/>
      <c r="O13" s="1179">
        <f>IF('１２.ＰＶＴシステム明細 '!D20="３年目",'１２.ＰＶＴシステム明細 '!O20,0)</f>
        <v>0</v>
      </c>
      <c r="P13" s="1179"/>
      <c r="Q13" s="1179">
        <f>IF('１３.液体集熱式太陽熱利用システム明細'!D20="３年目",'１３.液体集熱式太陽熱利用システム明細'!O20,0)</f>
        <v>0</v>
      </c>
      <c r="R13" s="1205"/>
      <c r="S13" s="1128">
        <f>SUM(E13:R13)</f>
        <v>0</v>
      </c>
      <c r="T13" s="1129"/>
      <c r="U13" s="291"/>
      <c r="V13" s="294"/>
      <c r="W13" s="291"/>
      <c r="X13" s="491"/>
      <c r="Y13" s="491"/>
      <c r="Z13" s="492"/>
      <c r="AA13" s="492"/>
      <c r="AB13" s="1"/>
      <c r="AC13" s="1"/>
    </row>
    <row r="14" spans="1:29" ht="29.5" thickTop="1">
      <c r="A14" s="108"/>
      <c r="B14" s="1170" t="s">
        <v>64</v>
      </c>
      <c r="C14" s="1171"/>
      <c r="D14" s="1172"/>
      <c r="E14" s="1183">
        <f>SUM(E11:F13)</f>
        <v>0</v>
      </c>
      <c r="F14" s="1173"/>
      <c r="G14" s="1173">
        <f>SUM(G11:H13)</f>
        <v>0</v>
      </c>
      <c r="H14" s="1173"/>
      <c r="I14" s="1173">
        <f>SUM(I11:J13)</f>
        <v>0</v>
      </c>
      <c r="J14" s="1173"/>
      <c r="K14" s="1173">
        <f>SUM(K11:L13)</f>
        <v>0</v>
      </c>
      <c r="L14" s="1173"/>
      <c r="M14" s="1173">
        <f>SUM(M11:N13)</f>
        <v>0</v>
      </c>
      <c r="N14" s="1173"/>
      <c r="O14" s="1173">
        <f>SUM(O11:P13)</f>
        <v>0</v>
      </c>
      <c r="P14" s="1173"/>
      <c r="Q14" s="1173">
        <f>SUM(Q11:R13)</f>
        <v>0</v>
      </c>
      <c r="R14" s="1174"/>
      <c r="S14" s="1188">
        <f>SUM(S11:T13)</f>
        <v>0</v>
      </c>
      <c r="T14" s="1189"/>
      <c r="U14" s="291"/>
      <c r="V14" s="294"/>
      <c r="W14" s="291"/>
      <c r="X14" s="491"/>
      <c r="Y14" s="491"/>
      <c r="Z14" s="493"/>
      <c r="AA14" s="493"/>
      <c r="AB14" s="1"/>
      <c r="AC14" s="1"/>
    </row>
    <row r="15" spans="1:29" ht="25">
      <c r="A15" s="105"/>
      <c r="B15" s="4" t="s">
        <v>145</v>
      </c>
      <c r="K15" s="103"/>
      <c r="L15" s="103"/>
      <c r="M15" s="103"/>
      <c r="N15" s="103"/>
      <c r="O15" s="103"/>
      <c r="P15" s="103"/>
      <c r="Q15" s="103"/>
      <c r="R15" s="103"/>
      <c r="S15" s="103"/>
      <c r="T15" s="103"/>
      <c r="U15" s="103"/>
      <c r="V15" s="103"/>
      <c r="W15" s="103"/>
      <c r="X15" s="397"/>
      <c r="Y15" s="396"/>
      <c r="Z15" s="396"/>
      <c r="AA15" s="396"/>
      <c r="AB15" s="396"/>
      <c r="AC15" s="398"/>
    </row>
    <row r="16" spans="1:29" ht="25" customHeight="1">
      <c r="A16" s="105"/>
      <c r="B16" s="1134" t="s">
        <v>130</v>
      </c>
      <c r="C16" s="1136"/>
      <c r="D16" s="1159" t="s">
        <v>131</v>
      </c>
      <c r="E16" s="1159"/>
      <c r="F16" s="1140" t="s">
        <v>159</v>
      </c>
      <c r="G16" s="1140"/>
      <c r="H16" s="1159" t="s">
        <v>293</v>
      </c>
      <c r="I16" s="1159"/>
      <c r="J16" s="1159"/>
      <c r="K16" s="1159"/>
      <c r="L16" s="1175" t="s">
        <v>510</v>
      </c>
      <c r="M16" s="1176"/>
      <c r="N16" s="1176"/>
      <c r="O16" s="1177"/>
      <c r="P16" s="1160" t="s">
        <v>231</v>
      </c>
      <c r="Q16" s="1161"/>
      <c r="R16" s="1161"/>
      <c r="S16" s="1161"/>
      <c r="T16" s="1162"/>
      <c r="Y16" s="4"/>
      <c r="Z16" s="4"/>
      <c r="AA16" s="4"/>
      <c r="AC16" s="4"/>
    </row>
    <row r="17" spans="1:33" ht="25.5" customHeight="1">
      <c r="A17" s="105"/>
      <c r="B17" s="1137"/>
      <c r="C17" s="1139"/>
      <c r="D17" s="1159"/>
      <c r="E17" s="1159"/>
      <c r="F17" s="1140"/>
      <c r="G17" s="1140"/>
      <c r="H17" s="1140" t="s">
        <v>161</v>
      </c>
      <c r="I17" s="1140"/>
      <c r="J17" s="1159" t="s">
        <v>162</v>
      </c>
      <c r="K17" s="1159"/>
      <c r="L17" s="1148" t="s">
        <v>161</v>
      </c>
      <c r="M17" s="1164"/>
      <c r="N17" s="1160" t="s">
        <v>162</v>
      </c>
      <c r="O17" s="1162"/>
      <c r="P17" s="1148" t="s">
        <v>161</v>
      </c>
      <c r="Q17" s="1163"/>
      <c r="R17" s="1164"/>
      <c r="S17" s="1160" t="s">
        <v>162</v>
      </c>
      <c r="T17" s="1162"/>
      <c r="Y17" s="4"/>
      <c r="Z17" s="4"/>
      <c r="AA17" s="4"/>
      <c r="AC17" s="4"/>
    </row>
    <row r="18" spans="1:33" ht="21">
      <c r="A18" s="110"/>
      <c r="B18" s="1099">
        <v>1</v>
      </c>
      <c r="C18" s="1100"/>
      <c r="D18" s="1102" t="str">
        <f>IF(VLOOKUP(B18,'２.住戸一覧'!$B:$AM,3,0)="","",VLOOKUP(B18,'２.住戸一覧'!$B:$AM,3,0))</f>
        <v/>
      </c>
      <c r="E18" s="1104"/>
      <c r="F18" s="1102" t="str">
        <f>IF(VLOOKUP(B18,'２.住戸一覧'!$B:$AM,6,0)="","",VLOOKUP(B18,'２.住戸一覧'!$B:$AM,6,0))</f>
        <v/>
      </c>
      <c r="G18" s="1104"/>
      <c r="H18" s="1156"/>
      <c r="I18" s="1158"/>
      <c r="J18" s="1152"/>
      <c r="K18" s="1153"/>
      <c r="L18" s="1154"/>
      <c r="M18" s="1155"/>
      <c r="N18" s="1166"/>
      <c r="O18" s="1167"/>
      <c r="P18" s="1156"/>
      <c r="Q18" s="1157"/>
      <c r="R18" s="1158"/>
      <c r="S18" s="1152"/>
      <c r="T18" s="1153"/>
      <c r="V18" s="159" t="s">
        <v>300</v>
      </c>
      <c r="Y18" s="4"/>
      <c r="Z18" s="4"/>
      <c r="AA18" s="4"/>
      <c r="AC18" s="4"/>
    </row>
    <row r="19" spans="1:33" ht="21">
      <c r="A19" s="110"/>
      <c r="B19" s="1099">
        <v>2</v>
      </c>
      <c r="C19" s="1100"/>
      <c r="D19" s="1102" t="str">
        <f>IF(VLOOKUP(B19,'２.住戸一覧'!$B:$AM,3,0)="","",VLOOKUP(B19,'２.住戸一覧'!$B:$AM,3,0))</f>
        <v/>
      </c>
      <c r="E19" s="1104"/>
      <c r="F19" s="1102" t="str">
        <f>IF(VLOOKUP(B19,'２.住戸一覧'!$B:$AM,6,0)="","",VLOOKUP(B19,'２.住戸一覧'!$B:$AM,6,0))</f>
        <v/>
      </c>
      <c r="G19" s="1104"/>
      <c r="H19" s="1156"/>
      <c r="I19" s="1158"/>
      <c r="J19" s="1152"/>
      <c r="K19" s="1153"/>
      <c r="L19" s="1154"/>
      <c r="M19" s="1155"/>
      <c r="N19" s="1166"/>
      <c r="O19" s="1167"/>
      <c r="P19" s="1156"/>
      <c r="Q19" s="1157"/>
      <c r="R19" s="1158"/>
      <c r="S19" s="1152"/>
      <c r="T19" s="1153"/>
      <c r="Y19" s="4"/>
      <c r="Z19" s="4"/>
      <c r="AA19" s="4"/>
      <c r="AC19" s="4"/>
    </row>
    <row r="20" spans="1:33" ht="21">
      <c r="A20" s="110"/>
      <c r="B20" s="1099">
        <v>3</v>
      </c>
      <c r="C20" s="1100"/>
      <c r="D20" s="1102" t="str">
        <f>IF(VLOOKUP(B20,'２.住戸一覧'!$B:$AM,3,0)="","",VLOOKUP(B20,'２.住戸一覧'!$B:$AM,3,0))</f>
        <v/>
      </c>
      <c r="E20" s="1104"/>
      <c r="F20" s="1102" t="str">
        <f>IF(VLOOKUP(B20,'２.住戸一覧'!$B:$AM,6,0)="","",VLOOKUP(B20,'２.住戸一覧'!$B:$AM,6,0))</f>
        <v/>
      </c>
      <c r="G20" s="1104"/>
      <c r="H20" s="1156"/>
      <c r="I20" s="1158"/>
      <c r="J20" s="1152"/>
      <c r="K20" s="1153"/>
      <c r="L20" s="1154"/>
      <c r="M20" s="1155"/>
      <c r="N20" s="1166"/>
      <c r="O20" s="1167"/>
      <c r="P20" s="1156"/>
      <c r="Q20" s="1157"/>
      <c r="R20" s="1158"/>
      <c r="S20" s="1152"/>
      <c r="T20" s="1153"/>
      <c r="Y20" s="4"/>
      <c r="Z20" s="4"/>
      <c r="AA20" s="4"/>
      <c r="AC20" s="4"/>
    </row>
    <row r="21" spans="1:33" ht="21">
      <c r="A21" s="110"/>
      <c r="B21" s="1099">
        <v>4</v>
      </c>
      <c r="C21" s="1100"/>
      <c r="D21" s="1102" t="str">
        <f>IF(VLOOKUP(B21,'２.住戸一覧'!$B:$AM,3,0)="","",VLOOKUP(B21,'２.住戸一覧'!$B:$AM,3,0))</f>
        <v/>
      </c>
      <c r="E21" s="1104"/>
      <c r="F21" s="1102" t="str">
        <f>IF(VLOOKUP(B21,'２.住戸一覧'!$B:$AM,6,0)="","",VLOOKUP(B21,'２.住戸一覧'!$B:$AM,6,0))</f>
        <v/>
      </c>
      <c r="G21" s="1104"/>
      <c r="H21" s="1156"/>
      <c r="I21" s="1158"/>
      <c r="J21" s="1152"/>
      <c r="K21" s="1153"/>
      <c r="L21" s="1154"/>
      <c r="M21" s="1155"/>
      <c r="N21" s="1166"/>
      <c r="O21" s="1167"/>
      <c r="P21" s="1156"/>
      <c r="Q21" s="1157"/>
      <c r="R21" s="1158"/>
      <c r="S21" s="1152"/>
      <c r="T21" s="1153"/>
      <c r="Y21" s="4"/>
      <c r="Z21" s="4"/>
      <c r="AA21" s="4"/>
      <c r="AC21" s="4"/>
    </row>
    <row r="22" spans="1:33" ht="21">
      <c r="A22" s="110"/>
      <c r="B22" s="1099">
        <v>5</v>
      </c>
      <c r="C22" s="1100"/>
      <c r="D22" s="1102" t="str">
        <f>IF(VLOOKUP(B22,'２.住戸一覧'!$B:$AM,3,0)="","",VLOOKUP(B22,'２.住戸一覧'!$B:$AM,3,0))</f>
        <v/>
      </c>
      <c r="E22" s="1104"/>
      <c r="F22" s="1102" t="str">
        <f>IF(VLOOKUP(B22,'２.住戸一覧'!$B:$AM,6,0)="","",VLOOKUP(B22,'２.住戸一覧'!$B:$AM,6,0))</f>
        <v/>
      </c>
      <c r="G22" s="1104"/>
      <c r="H22" s="1156"/>
      <c r="I22" s="1158"/>
      <c r="J22" s="1152"/>
      <c r="K22" s="1153"/>
      <c r="L22" s="1154"/>
      <c r="M22" s="1155"/>
      <c r="N22" s="1166"/>
      <c r="O22" s="1167"/>
      <c r="P22" s="1156"/>
      <c r="Q22" s="1157"/>
      <c r="R22" s="1158"/>
      <c r="S22" s="1152"/>
      <c r="T22" s="1153"/>
      <c r="Y22" s="4"/>
      <c r="Z22" s="4"/>
      <c r="AA22" s="4"/>
      <c r="AC22" s="4"/>
    </row>
    <row r="23" spans="1:33" ht="21">
      <c r="A23" s="110"/>
      <c r="B23" s="1099">
        <v>6</v>
      </c>
      <c r="C23" s="1100"/>
      <c r="D23" s="1102" t="str">
        <f>IF(VLOOKUP(B23,'２.住戸一覧'!$B:$AM,3,0)="","",VLOOKUP(B23,'２.住戸一覧'!$B:$AM,3,0))</f>
        <v/>
      </c>
      <c r="E23" s="1104"/>
      <c r="F23" s="1102" t="str">
        <f>IF(VLOOKUP(B23,'２.住戸一覧'!$B:$AM,6,0)="","",VLOOKUP(B23,'２.住戸一覧'!$B:$AM,6,0))</f>
        <v/>
      </c>
      <c r="G23" s="1104"/>
      <c r="H23" s="1156"/>
      <c r="I23" s="1158"/>
      <c r="J23" s="1152"/>
      <c r="K23" s="1153"/>
      <c r="L23" s="1154"/>
      <c r="M23" s="1155"/>
      <c r="N23" s="1166"/>
      <c r="O23" s="1167"/>
      <c r="P23" s="1156"/>
      <c r="Q23" s="1157"/>
      <c r="R23" s="1158"/>
      <c r="S23" s="1152"/>
      <c r="T23" s="1153"/>
      <c r="W23" s="103"/>
      <c r="X23" s="103"/>
      <c r="Y23" s="103"/>
      <c r="Z23" s="103"/>
      <c r="AA23" s="103"/>
      <c r="AB23" s="103"/>
      <c r="AC23" s="5"/>
      <c r="AD23" s="5"/>
      <c r="AE23" s="5"/>
      <c r="AF23" s="5"/>
      <c r="AG23" s="62"/>
    </row>
    <row r="24" spans="1:33" ht="21">
      <c r="A24" s="110"/>
      <c r="B24" s="1099">
        <v>7</v>
      </c>
      <c r="C24" s="1100"/>
      <c r="D24" s="1102" t="str">
        <f>IF(VLOOKUP(B24,'２.住戸一覧'!$B:$AM,3,0)="","",VLOOKUP(B24,'２.住戸一覧'!$B:$AM,3,0))</f>
        <v/>
      </c>
      <c r="E24" s="1104"/>
      <c r="F24" s="1102" t="str">
        <f>IF(VLOOKUP(B24,'２.住戸一覧'!$B:$AM,6,0)="","",VLOOKUP(B24,'２.住戸一覧'!$B:$AM,6,0))</f>
        <v/>
      </c>
      <c r="G24" s="1104"/>
      <c r="H24" s="1156"/>
      <c r="I24" s="1158"/>
      <c r="J24" s="1152"/>
      <c r="K24" s="1153"/>
      <c r="L24" s="1154"/>
      <c r="M24" s="1155"/>
      <c r="N24" s="1166"/>
      <c r="O24" s="1167"/>
      <c r="P24" s="1156"/>
      <c r="Q24" s="1157"/>
      <c r="R24" s="1158"/>
      <c r="S24" s="1152"/>
      <c r="T24" s="1153"/>
      <c r="W24" s="293"/>
      <c r="X24" s="293"/>
      <c r="Y24" s="293"/>
      <c r="Z24" s="293"/>
      <c r="AA24" s="293"/>
      <c r="AB24" s="1096"/>
      <c r="AC24" s="1096"/>
      <c r="AD24" s="1096"/>
      <c r="AE24" s="1096"/>
      <c r="AF24" s="1096"/>
      <c r="AG24" s="1096"/>
    </row>
    <row r="25" spans="1:33" ht="21">
      <c r="A25" s="110"/>
      <c r="B25" s="1099">
        <v>8</v>
      </c>
      <c r="C25" s="1100"/>
      <c r="D25" s="1102" t="str">
        <f>IF(VLOOKUP(B25,'２.住戸一覧'!$B:$AM,3,0)="","",VLOOKUP(B25,'２.住戸一覧'!$B:$AM,3,0))</f>
        <v/>
      </c>
      <c r="E25" s="1104"/>
      <c r="F25" s="1102" t="str">
        <f>IF(VLOOKUP(B25,'２.住戸一覧'!$B:$AM,6,0)="","",VLOOKUP(B25,'２.住戸一覧'!$B:$AM,6,0))</f>
        <v/>
      </c>
      <c r="G25" s="1104"/>
      <c r="H25" s="1156"/>
      <c r="I25" s="1158"/>
      <c r="J25" s="1152"/>
      <c r="K25" s="1153"/>
      <c r="L25" s="1154"/>
      <c r="M25" s="1155"/>
      <c r="N25" s="1166"/>
      <c r="O25" s="1167"/>
      <c r="P25" s="1156"/>
      <c r="Q25" s="1157"/>
      <c r="R25" s="1158"/>
      <c r="S25" s="1152"/>
      <c r="T25" s="1153"/>
      <c r="W25" s="294"/>
      <c r="X25" s="294"/>
      <c r="Y25" s="294"/>
      <c r="Z25" s="294"/>
      <c r="AA25" s="294"/>
      <c r="AB25" s="1098"/>
      <c r="AC25" s="1098"/>
      <c r="AD25" s="1098"/>
      <c r="AE25" s="1098"/>
      <c r="AF25" s="1098"/>
      <c r="AG25" s="1098"/>
    </row>
    <row r="26" spans="1:33" ht="21">
      <c r="A26" s="110"/>
      <c r="B26" s="1099">
        <v>9</v>
      </c>
      <c r="C26" s="1100"/>
      <c r="D26" s="1102" t="str">
        <f>IF(VLOOKUP(B26,'２.住戸一覧'!$B:$AM,3,0)="","",VLOOKUP(B26,'２.住戸一覧'!$B:$AM,3,0))</f>
        <v/>
      </c>
      <c r="E26" s="1104"/>
      <c r="F26" s="1102" t="str">
        <f>IF(VLOOKUP(B26,'２.住戸一覧'!$B:$AM,6,0)="","",VLOOKUP(B26,'２.住戸一覧'!$B:$AM,6,0))</f>
        <v/>
      </c>
      <c r="G26" s="1104"/>
      <c r="H26" s="1156"/>
      <c r="I26" s="1158"/>
      <c r="J26" s="1152"/>
      <c r="K26" s="1153"/>
      <c r="L26" s="1154"/>
      <c r="M26" s="1155"/>
      <c r="N26" s="1166"/>
      <c r="O26" s="1167"/>
      <c r="P26" s="1156"/>
      <c r="Q26" s="1157"/>
      <c r="R26" s="1158"/>
      <c r="S26" s="1152"/>
      <c r="T26" s="1153"/>
      <c r="W26" s="294"/>
      <c r="X26" s="294"/>
      <c r="Y26" s="295"/>
      <c r="Z26" s="295"/>
      <c r="AA26" s="295"/>
      <c r="AB26" s="1098"/>
      <c r="AC26" s="1098"/>
      <c r="AD26" s="1098"/>
      <c r="AE26" s="1098"/>
      <c r="AF26" s="1098"/>
      <c r="AG26" s="1098"/>
    </row>
    <row r="27" spans="1:33" ht="21">
      <c r="A27" s="110"/>
      <c r="B27" s="1099">
        <v>10</v>
      </c>
      <c r="C27" s="1100"/>
      <c r="D27" s="1102" t="str">
        <f>IF(VLOOKUP(B27,'２.住戸一覧'!$B:$AM,3,0)="","",VLOOKUP(B27,'２.住戸一覧'!$B:$AM,3,0))</f>
        <v/>
      </c>
      <c r="E27" s="1104"/>
      <c r="F27" s="1102" t="str">
        <f>IF(VLOOKUP(B27,'２.住戸一覧'!$B:$AM,6,0)="","",VLOOKUP(B27,'２.住戸一覧'!$B:$AM,6,0))</f>
        <v/>
      </c>
      <c r="G27" s="1104"/>
      <c r="H27" s="1156"/>
      <c r="I27" s="1158"/>
      <c r="J27" s="1152"/>
      <c r="K27" s="1153"/>
      <c r="L27" s="1154"/>
      <c r="M27" s="1155"/>
      <c r="N27" s="1166"/>
      <c r="O27" s="1167"/>
      <c r="P27" s="1156"/>
      <c r="Q27" s="1157"/>
      <c r="R27" s="1158"/>
      <c r="S27" s="1152"/>
      <c r="T27" s="1153"/>
      <c r="W27" s="294"/>
      <c r="X27" s="294"/>
      <c r="Y27" s="295"/>
      <c r="Z27" s="295"/>
      <c r="AA27" s="295"/>
      <c r="AB27" s="1098"/>
      <c r="AC27" s="1098"/>
      <c r="AD27" s="1098"/>
      <c r="AE27" s="1098"/>
      <c r="AF27" s="1098"/>
      <c r="AG27" s="1098"/>
    </row>
    <row r="28" spans="1:33" ht="21">
      <c r="A28" s="110"/>
      <c r="B28" s="1099">
        <v>11</v>
      </c>
      <c r="C28" s="1100"/>
      <c r="D28" s="1102" t="str">
        <f>IF(VLOOKUP(B28,'２.住戸一覧'!$B:$AM,3,0)="","",VLOOKUP(B28,'２.住戸一覧'!$B:$AM,3,0))</f>
        <v/>
      </c>
      <c r="E28" s="1104"/>
      <c r="F28" s="1102" t="str">
        <f>IF(VLOOKUP(B28,'２.住戸一覧'!$B:$AM,6,0)="","",VLOOKUP(B28,'２.住戸一覧'!$B:$AM,6,0))</f>
        <v/>
      </c>
      <c r="G28" s="1104"/>
      <c r="H28" s="1156"/>
      <c r="I28" s="1158"/>
      <c r="J28" s="1152"/>
      <c r="K28" s="1153"/>
      <c r="L28" s="1154"/>
      <c r="M28" s="1155"/>
      <c r="N28" s="1166"/>
      <c r="O28" s="1167"/>
      <c r="P28" s="1156"/>
      <c r="Q28" s="1157"/>
      <c r="R28" s="1158"/>
      <c r="S28" s="1152"/>
      <c r="T28" s="1153"/>
      <c r="W28" s="295"/>
      <c r="X28" s="295"/>
      <c r="Y28" s="295"/>
      <c r="Z28" s="295"/>
      <c r="AA28" s="295"/>
      <c r="AB28" s="1098"/>
      <c r="AC28" s="1098"/>
      <c r="AD28" s="1098"/>
      <c r="AE28" s="1098"/>
      <c r="AF28" s="1098"/>
      <c r="AG28" s="1098"/>
    </row>
    <row r="29" spans="1:33" ht="21">
      <c r="A29" s="110"/>
      <c r="B29" s="1099">
        <v>12</v>
      </c>
      <c r="C29" s="1100"/>
      <c r="D29" s="1102" t="str">
        <f>IF(VLOOKUP(B29,'２.住戸一覧'!$B:$AM,3,0)="","",VLOOKUP(B29,'２.住戸一覧'!$B:$AM,3,0))</f>
        <v/>
      </c>
      <c r="E29" s="1104"/>
      <c r="F29" s="1102" t="str">
        <f>IF(VLOOKUP(B29,'２.住戸一覧'!$B:$AM,6,0)="","",VLOOKUP(B29,'２.住戸一覧'!$B:$AM,6,0))</f>
        <v/>
      </c>
      <c r="G29" s="1104"/>
      <c r="H29" s="1156"/>
      <c r="I29" s="1158"/>
      <c r="J29" s="1152"/>
      <c r="K29" s="1153"/>
      <c r="L29" s="1154"/>
      <c r="M29" s="1155"/>
      <c r="N29" s="1166"/>
      <c r="O29" s="1167"/>
      <c r="P29" s="1156"/>
      <c r="Q29" s="1157"/>
      <c r="R29" s="1158"/>
      <c r="S29" s="1152"/>
      <c r="T29" s="1153"/>
      <c r="Y29" s="4"/>
      <c r="Z29" s="4"/>
      <c r="AA29" s="4"/>
      <c r="AC29" s="4"/>
    </row>
    <row r="30" spans="1:33" ht="21">
      <c r="A30" s="110"/>
      <c r="B30" s="1099">
        <v>13</v>
      </c>
      <c r="C30" s="1100"/>
      <c r="D30" s="1102" t="str">
        <f>IF(VLOOKUP(B30,'２.住戸一覧'!$B:$AM,3,0)="","",VLOOKUP(B30,'２.住戸一覧'!$B:$AM,3,0))</f>
        <v/>
      </c>
      <c r="E30" s="1104"/>
      <c r="F30" s="1102" t="str">
        <f>IF(VLOOKUP(B30,'２.住戸一覧'!$B:$AM,6,0)="","",VLOOKUP(B30,'２.住戸一覧'!$B:$AM,6,0))</f>
        <v/>
      </c>
      <c r="G30" s="1104"/>
      <c r="H30" s="1156"/>
      <c r="I30" s="1158"/>
      <c r="J30" s="1152"/>
      <c r="K30" s="1153"/>
      <c r="L30" s="1154"/>
      <c r="M30" s="1155"/>
      <c r="N30" s="1166"/>
      <c r="O30" s="1167"/>
      <c r="P30" s="1156"/>
      <c r="Q30" s="1157"/>
      <c r="R30" s="1158"/>
      <c r="S30" s="1152"/>
      <c r="T30" s="1153"/>
      <c r="Y30" s="4"/>
      <c r="Z30" s="4"/>
      <c r="AA30" s="4"/>
      <c r="AC30" s="4"/>
    </row>
    <row r="31" spans="1:33" ht="21">
      <c r="A31" s="110"/>
      <c r="B31" s="1099">
        <v>14</v>
      </c>
      <c r="C31" s="1100"/>
      <c r="D31" s="1102" t="str">
        <f>IF(VLOOKUP(B31,'２.住戸一覧'!$B:$AM,3,0)="","",VLOOKUP(B31,'２.住戸一覧'!$B:$AM,3,0))</f>
        <v/>
      </c>
      <c r="E31" s="1104"/>
      <c r="F31" s="1102" t="str">
        <f>IF(VLOOKUP(B31,'２.住戸一覧'!$B:$AM,6,0)="","",VLOOKUP(B31,'２.住戸一覧'!$B:$AM,6,0))</f>
        <v/>
      </c>
      <c r="G31" s="1104"/>
      <c r="H31" s="1156"/>
      <c r="I31" s="1158"/>
      <c r="J31" s="1152"/>
      <c r="K31" s="1153"/>
      <c r="L31" s="1154"/>
      <c r="M31" s="1155"/>
      <c r="N31" s="1166"/>
      <c r="O31" s="1167"/>
      <c r="P31" s="1156"/>
      <c r="Q31" s="1157"/>
      <c r="R31" s="1158"/>
      <c r="S31" s="1152"/>
      <c r="T31" s="1153"/>
      <c r="Y31" s="4"/>
      <c r="Z31" s="4"/>
      <c r="AA31" s="4"/>
      <c r="AC31" s="4"/>
    </row>
    <row r="32" spans="1:33" ht="21">
      <c r="A32" s="110"/>
      <c r="B32" s="1099">
        <v>15</v>
      </c>
      <c r="C32" s="1100"/>
      <c r="D32" s="1102" t="str">
        <f>IF(VLOOKUP(B32,'２.住戸一覧'!$B:$AM,3,0)="","",VLOOKUP(B32,'２.住戸一覧'!$B:$AM,3,0))</f>
        <v/>
      </c>
      <c r="E32" s="1104"/>
      <c r="F32" s="1102" t="str">
        <f>IF(VLOOKUP(B32,'２.住戸一覧'!$B:$AM,6,0)="","",VLOOKUP(B32,'２.住戸一覧'!$B:$AM,6,0))</f>
        <v/>
      </c>
      <c r="G32" s="1104"/>
      <c r="H32" s="1156"/>
      <c r="I32" s="1158"/>
      <c r="J32" s="1152"/>
      <c r="K32" s="1153"/>
      <c r="L32" s="1154"/>
      <c r="M32" s="1155"/>
      <c r="N32" s="1166"/>
      <c r="O32" s="1167"/>
      <c r="P32" s="1156"/>
      <c r="Q32" s="1157"/>
      <c r="R32" s="1158"/>
      <c r="S32" s="1152"/>
      <c r="T32" s="1153"/>
      <c r="Y32" s="4"/>
      <c r="Z32" s="4"/>
      <c r="AA32" s="4"/>
      <c r="AC32" s="4"/>
    </row>
    <row r="33" spans="1:29" ht="21">
      <c r="A33" s="110"/>
      <c r="B33" s="1099">
        <v>16</v>
      </c>
      <c r="C33" s="1100"/>
      <c r="D33" s="1102" t="str">
        <f>IF(VLOOKUP(B33,'２.住戸一覧'!$B:$AM,3,0)="","",VLOOKUP(B33,'２.住戸一覧'!$B:$AM,3,0))</f>
        <v/>
      </c>
      <c r="E33" s="1104"/>
      <c r="F33" s="1102" t="str">
        <f>IF(VLOOKUP(B33,'２.住戸一覧'!$B:$AM,6,0)="","",VLOOKUP(B33,'２.住戸一覧'!$B:$AM,6,0))</f>
        <v/>
      </c>
      <c r="G33" s="1104"/>
      <c r="H33" s="1156"/>
      <c r="I33" s="1158"/>
      <c r="J33" s="1152"/>
      <c r="K33" s="1153"/>
      <c r="L33" s="1154"/>
      <c r="M33" s="1155"/>
      <c r="N33" s="1166"/>
      <c r="O33" s="1167"/>
      <c r="P33" s="1156"/>
      <c r="Q33" s="1157"/>
      <c r="R33" s="1158"/>
      <c r="S33" s="1152"/>
      <c r="T33" s="1153"/>
      <c r="Y33" s="4"/>
      <c r="Z33" s="4"/>
      <c r="AA33" s="4"/>
      <c r="AC33" s="4"/>
    </row>
    <row r="34" spans="1:29" ht="21">
      <c r="A34" s="110"/>
      <c r="B34" s="1099">
        <v>17</v>
      </c>
      <c r="C34" s="1100"/>
      <c r="D34" s="1102" t="str">
        <f>IF(VLOOKUP(B34,'２.住戸一覧'!$B:$AM,3,0)="","",VLOOKUP(B34,'２.住戸一覧'!$B:$AM,3,0))</f>
        <v/>
      </c>
      <c r="E34" s="1104"/>
      <c r="F34" s="1102" t="str">
        <f>IF(VLOOKUP(B34,'２.住戸一覧'!$B:$AM,6,0)="","",VLOOKUP(B34,'２.住戸一覧'!$B:$AM,6,0))</f>
        <v/>
      </c>
      <c r="G34" s="1104"/>
      <c r="H34" s="1156"/>
      <c r="I34" s="1158"/>
      <c r="J34" s="1152"/>
      <c r="K34" s="1153"/>
      <c r="L34" s="1154"/>
      <c r="M34" s="1155"/>
      <c r="N34" s="1166"/>
      <c r="O34" s="1167"/>
      <c r="P34" s="1156"/>
      <c r="Q34" s="1157"/>
      <c r="R34" s="1158"/>
      <c r="S34" s="1152"/>
      <c r="T34" s="1153"/>
      <c r="Y34" s="4"/>
      <c r="Z34" s="4"/>
      <c r="AA34" s="4"/>
      <c r="AC34" s="4"/>
    </row>
    <row r="35" spans="1:29" ht="21">
      <c r="A35" s="110"/>
      <c r="B35" s="1099">
        <v>18</v>
      </c>
      <c r="C35" s="1100"/>
      <c r="D35" s="1102" t="str">
        <f>IF(VLOOKUP(B35,'２.住戸一覧'!$B:$AM,3,0)="","",VLOOKUP(B35,'２.住戸一覧'!$B:$AM,3,0))</f>
        <v/>
      </c>
      <c r="E35" s="1104"/>
      <c r="F35" s="1102" t="str">
        <f>IF(VLOOKUP(B35,'２.住戸一覧'!$B:$AM,6,0)="","",VLOOKUP(B35,'２.住戸一覧'!$B:$AM,6,0))</f>
        <v/>
      </c>
      <c r="G35" s="1104"/>
      <c r="H35" s="1156"/>
      <c r="I35" s="1158"/>
      <c r="J35" s="1152"/>
      <c r="K35" s="1153"/>
      <c r="L35" s="1154"/>
      <c r="M35" s="1155"/>
      <c r="N35" s="1166"/>
      <c r="O35" s="1167"/>
      <c r="P35" s="1156"/>
      <c r="Q35" s="1157"/>
      <c r="R35" s="1158"/>
      <c r="S35" s="1152"/>
      <c r="T35" s="1153"/>
      <c r="Y35" s="4"/>
      <c r="Z35" s="4"/>
      <c r="AA35" s="4"/>
      <c r="AC35" s="4"/>
    </row>
    <row r="36" spans="1:29" ht="21">
      <c r="A36" s="110"/>
      <c r="B36" s="1099">
        <v>19</v>
      </c>
      <c r="C36" s="1100"/>
      <c r="D36" s="1102" t="str">
        <f>IF(VLOOKUP(B36,'２.住戸一覧'!$B:$AM,3,0)="","",VLOOKUP(B36,'２.住戸一覧'!$B:$AM,3,0))</f>
        <v/>
      </c>
      <c r="E36" s="1104"/>
      <c r="F36" s="1102" t="str">
        <f>IF(VLOOKUP(B36,'２.住戸一覧'!$B:$AM,6,0)="","",VLOOKUP(B36,'２.住戸一覧'!$B:$AM,6,0))</f>
        <v/>
      </c>
      <c r="G36" s="1104"/>
      <c r="H36" s="1156"/>
      <c r="I36" s="1158"/>
      <c r="J36" s="1152"/>
      <c r="K36" s="1153"/>
      <c r="L36" s="1154"/>
      <c r="M36" s="1155"/>
      <c r="N36" s="1166"/>
      <c r="O36" s="1167"/>
      <c r="P36" s="1156"/>
      <c r="Q36" s="1157"/>
      <c r="R36" s="1158"/>
      <c r="S36" s="1152"/>
      <c r="T36" s="1153"/>
      <c r="Y36" s="4"/>
      <c r="Z36" s="4"/>
      <c r="AA36" s="4"/>
      <c r="AC36" s="4"/>
    </row>
    <row r="37" spans="1:29" ht="21">
      <c r="A37" s="110"/>
      <c r="B37" s="1099">
        <v>20</v>
      </c>
      <c r="C37" s="1100"/>
      <c r="D37" s="1102" t="str">
        <f>IF(VLOOKUP(B37,'２.住戸一覧'!$B:$AM,3,0)="","",VLOOKUP(B37,'２.住戸一覧'!$B:$AM,3,0))</f>
        <v/>
      </c>
      <c r="E37" s="1104"/>
      <c r="F37" s="1102" t="str">
        <f>IF(VLOOKUP(B37,'２.住戸一覧'!$B:$AM,6,0)="","",VLOOKUP(B37,'２.住戸一覧'!$B:$AM,6,0))</f>
        <v/>
      </c>
      <c r="G37" s="1104"/>
      <c r="H37" s="1156"/>
      <c r="I37" s="1158"/>
      <c r="J37" s="1152"/>
      <c r="K37" s="1153"/>
      <c r="L37" s="1154"/>
      <c r="M37" s="1155"/>
      <c r="N37" s="1166"/>
      <c r="O37" s="1167"/>
      <c r="P37" s="1156"/>
      <c r="Q37" s="1157"/>
      <c r="R37" s="1158"/>
      <c r="S37" s="1152"/>
      <c r="T37" s="1153"/>
      <c r="Y37" s="4"/>
      <c r="Z37" s="4"/>
      <c r="AA37" s="4"/>
      <c r="AC37" s="4"/>
    </row>
    <row r="38" spans="1:29" ht="21">
      <c r="A38" s="110"/>
      <c r="B38" s="1099">
        <v>21</v>
      </c>
      <c r="C38" s="1100"/>
      <c r="D38" s="1102" t="str">
        <f>IF(VLOOKUP(B38,'２.住戸一覧'!$B:$AM,3,0)="","",VLOOKUP(B38,'２.住戸一覧'!$B:$AM,3,0))</f>
        <v/>
      </c>
      <c r="E38" s="1104"/>
      <c r="F38" s="1102" t="str">
        <f>IF(VLOOKUP(B38,'２.住戸一覧'!$B:$AM,6,0)="","",VLOOKUP(B38,'２.住戸一覧'!$B:$AM,6,0))</f>
        <v/>
      </c>
      <c r="G38" s="1104"/>
      <c r="H38" s="1156"/>
      <c r="I38" s="1158"/>
      <c r="J38" s="1152"/>
      <c r="K38" s="1153"/>
      <c r="L38" s="1154"/>
      <c r="M38" s="1155"/>
      <c r="N38" s="1166"/>
      <c r="O38" s="1167"/>
      <c r="P38" s="1156"/>
      <c r="Q38" s="1157"/>
      <c r="R38" s="1158"/>
      <c r="S38" s="1152"/>
      <c r="T38" s="1153"/>
      <c r="Y38" s="4"/>
      <c r="Z38" s="4"/>
      <c r="AA38" s="4"/>
      <c r="AC38" s="4"/>
    </row>
    <row r="39" spans="1:29" ht="21">
      <c r="A39" s="110"/>
      <c r="B39" s="1099">
        <v>22</v>
      </c>
      <c r="C39" s="1100"/>
      <c r="D39" s="1102" t="str">
        <f>IF(VLOOKUP(B39,'２.住戸一覧'!$B:$AM,3,0)="","",VLOOKUP(B39,'２.住戸一覧'!$B:$AM,3,0))</f>
        <v/>
      </c>
      <c r="E39" s="1104"/>
      <c r="F39" s="1102" t="str">
        <f>IF(VLOOKUP(B39,'２.住戸一覧'!$B:$AM,6,0)="","",VLOOKUP(B39,'２.住戸一覧'!$B:$AM,6,0))</f>
        <v/>
      </c>
      <c r="G39" s="1104"/>
      <c r="H39" s="1156"/>
      <c r="I39" s="1158"/>
      <c r="J39" s="1152"/>
      <c r="K39" s="1153"/>
      <c r="L39" s="1154"/>
      <c r="M39" s="1155"/>
      <c r="N39" s="1166"/>
      <c r="O39" s="1167"/>
      <c r="P39" s="1156"/>
      <c r="Q39" s="1157"/>
      <c r="R39" s="1158"/>
      <c r="S39" s="1152"/>
      <c r="T39" s="1153"/>
      <c r="Y39" s="4"/>
      <c r="Z39" s="4"/>
      <c r="AA39" s="4"/>
      <c r="AC39" s="4"/>
    </row>
    <row r="40" spans="1:29" ht="21">
      <c r="A40" s="110"/>
      <c r="B40" s="1099">
        <v>23</v>
      </c>
      <c r="C40" s="1100"/>
      <c r="D40" s="1102" t="str">
        <f>IF(VLOOKUP(B40,'２.住戸一覧'!$B:$AM,3,0)="","",VLOOKUP(B40,'２.住戸一覧'!$B:$AM,3,0))</f>
        <v/>
      </c>
      <c r="E40" s="1104"/>
      <c r="F40" s="1102" t="str">
        <f>IF(VLOOKUP(B40,'２.住戸一覧'!$B:$AM,6,0)="","",VLOOKUP(B40,'２.住戸一覧'!$B:$AM,6,0))</f>
        <v/>
      </c>
      <c r="G40" s="1104"/>
      <c r="H40" s="1156"/>
      <c r="I40" s="1158"/>
      <c r="J40" s="1152"/>
      <c r="K40" s="1153"/>
      <c r="L40" s="1154"/>
      <c r="M40" s="1155"/>
      <c r="N40" s="1166"/>
      <c r="O40" s="1167"/>
      <c r="P40" s="1156"/>
      <c r="Q40" s="1157"/>
      <c r="R40" s="1158"/>
      <c r="S40" s="1152"/>
      <c r="T40" s="1153"/>
      <c r="Y40" s="4"/>
      <c r="Z40" s="4"/>
      <c r="AA40" s="4"/>
      <c r="AC40" s="4"/>
    </row>
    <row r="41" spans="1:29" ht="21">
      <c r="A41" s="110"/>
      <c r="B41" s="1099">
        <v>24</v>
      </c>
      <c r="C41" s="1100"/>
      <c r="D41" s="1102" t="str">
        <f>IF(VLOOKUP(B41,'２.住戸一覧'!$B:$AM,3,0)="","",VLOOKUP(B41,'２.住戸一覧'!$B:$AM,3,0))</f>
        <v/>
      </c>
      <c r="E41" s="1104"/>
      <c r="F41" s="1102" t="str">
        <f>IF(VLOOKUP(B41,'２.住戸一覧'!$B:$AM,6,0)="","",VLOOKUP(B41,'２.住戸一覧'!$B:$AM,6,0))</f>
        <v/>
      </c>
      <c r="G41" s="1104"/>
      <c r="H41" s="1156"/>
      <c r="I41" s="1158"/>
      <c r="J41" s="1152"/>
      <c r="K41" s="1153"/>
      <c r="L41" s="1154"/>
      <c r="M41" s="1155"/>
      <c r="N41" s="1166"/>
      <c r="O41" s="1167"/>
      <c r="P41" s="1156"/>
      <c r="Q41" s="1157"/>
      <c r="R41" s="1158"/>
      <c r="S41" s="1152"/>
      <c r="T41" s="1153"/>
      <c r="Y41" s="4"/>
      <c r="Z41" s="4"/>
      <c r="AA41" s="4"/>
      <c r="AC41" s="4"/>
    </row>
    <row r="42" spans="1:29" ht="21">
      <c r="A42" s="110"/>
      <c r="B42" s="1099">
        <v>25</v>
      </c>
      <c r="C42" s="1100"/>
      <c r="D42" s="1102" t="str">
        <f>IF(VLOOKUP(B42,'２.住戸一覧'!$B:$AM,3,0)="","",VLOOKUP(B42,'２.住戸一覧'!$B:$AM,3,0))</f>
        <v/>
      </c>
      <c r="E42" s="1104"/>
      <c r="F42" s="1102" t="str">
        <f>IF(VLOOKUP(B42,'２.住戸一覧'!$B:$AM,6,0)="","",VLOOKUP(B42,'２.住戸一覧'!$B:$AM,6,0))</f>
        <v/>
      </c>
      <c r="G42" s="1104"/>
      <c r="H42" s="1156"/>
      <c r="I42" s="1158"/>
      <c r="J42" s="1152"/>
      <c r="K42" s="1153"/>
      <c r="L42" s="1154"/>
      <c r="M42" s="1155"/>
      <c r="N42" s="1166"/>
      <c r="O42" s="1167"/>
      <c r="P42" s="1156"/>
      <c r="Q42" s="1157"/>
      <c r="R42" s="1158"/>
      <c r="S42" s="1152"/>
      <c r="T42" s="1153"/>
      <c r="Y42" s="4"/>
      <c r="Z42" s="4"/>
      <c r="AA42" s="4"/>
      <c r="AC42" s="4"/>
    </row>
    <row r="43" spans="1:29" ht="21">
      <c r="A43" s="110"/>
      <c r="B43" s="1099">
        <v>26</v>
      </c>
      <c r="C43" s="1100"/>
      <c r="D43" s="1102" t="str">
        <f>IF(VLOOKUP(B43,'２.住戸一覧'!$B:$AM,3,0)="","",VLOOKUP(B43,'２.住戸一覧'!$B:$AM,3,0))</f>
        <v/>
      </c>
      <c r="E43" s="1104"/>
      <c r="F43" s="1102" t="str">
        <f>IF(VLOOKUP(B43,'２.住戸一覧'!$B:$AM,6,0)="","",VLOOKUP(B43,'２.住戸一覧'!$B:$AM,6,0))</f>
        <v/>
      </c>
      <c r="G43" s="1104"/>
      <c r="H43" s="1156"/>
      <c r="I43" s="1158"/>
      <c r="J43" s="1152"/>
      <c r="K43" s="1153"/>
      <c r="L43" s="1154"/>
      <c r="M43" s="1155"/>
      <c r="N43" s="1166"/>
      <c r="O43" s="1167"/>
      <c r="P43" s="1156"/>
      <c r="Q43" s="1157"/>
      <c r="R43" s="1158"/>
      <c r="S43" s="1152"/>
      <c r="T43" s="1153"/>
      <c r="Y43" s="4"/>
      <c r="Z43" s="4"/>
      <c r="AA43" s="4"/>
      <c r="AC43" s="4"/>
    </row>
    <row r="44" spans="1:29" ht="21">
      <c r="A44" s="110"/>
      <c r="B44" s="1099">
        <v>27</v>
      </c>
      <c r="C44" s="1100"/>
      <c r="D44" s="1102" t="str">
        <f>IF(VLOOKUP(B44,'２.住戸一覧'!$B:$AM,3,0)="","",VLOOKUP(B44,'２.住戸一覧'!$B:$AM,3,0))</f>
        <v/>
      </c>
      <c r="E44" s="1104"/>
      <c r="F44" s="1102" t="str">
        <f>IF(VLOOKUP(B44,'２.住戸一覧'!$B:$AM,6,0)="","",VLOOKUP(B44,'２.住戸一覧'!$B:$AM,6,0))</f>
        <v/>
      </c>
      <c r="G44" s="1104"/>
      <c r="H44" s="1156"/>
      <c r="I44" s="1158"/>
      <c r="J44" s="1152"/>
      <c r="K44" s="1153"/>
      <c r="L44" s="1154"/>
      <c r="M44" s="1155"/>
      <c r="N44" s="1166"/>
      <c r="O44" s="1167"/>
      <c r="P44" s="1156"/>
      <c r="Q44" s="1157"/>
      <c r="R44" s="1158"/>
      <c r="S44" s="1152"/>
      <c r="T44" s="1153"/>
      <c r="Y44" s="4"/>
      <c r="Z44" s="4"/>
      <c r="AA44" s="4"/>
      <c r="AC44" s="4"/>
    </row>
    <row r="45" spans="1:29" ht="21">
      <c r="A45" s="110"/>
      <c r="B45" s="1099">
        <v>28</v>
      </c>
      <c r="C45" s="1100"/>
      <c r="D45" s="1102" t="str">
        <f>IF(VLOOKUP(B45,'２.住戸一覧'!$B:$AM,3,0)="","",VLOOKUP(B45,'２.住戸一覧'!$B:$AM,3,0))</f>
        <v/>
      </c>
      <c r="E45" s="1104"/>
      <c r="F45" s="1102" t="str">
        <f>IF(VLOOKUP(B45,'２.住戸一覧'!$B:$AM,6,0)="","",VLOOKUP(B45,'２.住戸一覧'!$B:$AM,6,0))</f>
        <v/>
      </c>
      <c r="G45" s="1104"/>
      <c r="H45" s="1156"/>
      <c r="I45" s="1158"/>
      <c r="J45" s="1152"/>
      <c r="K45" s="1153"/>
      <c r="L45" s="1154"/>
      <c r="M45" s="1155"/>
      <c r="N45" s="1166"/>
      <c r="O45" s="1167"/>
      <c r="P45" s="1156"/>
      <c r="Q45" s="1157"/>
      <c r="R45" s="1158"/>
      <c r="S45" s="1152"/>
      <c r="T45" s="1153"/>
      <c r="Y45" s="4"/>
      <c r="Z45" s="4"/>
      <c r="AA45" s="4"/>
      <c r="AC45" s="4"/>
    </row>
    <row r="46" spans="1:29" ht="21">
      <c r="A46" s="110"/>
      <c r="B46" s="1099">
        <v>29</v>
      </c>
      <c r="C46" s="1100"/>
      <c r="D46" s="1102" t="str">
        <f>IF(VLOOKUP(B46,'２.住戸一覧'!$B:$AM,3,0)="","",VLOOKUP(B46,'２.住戸一覧'!$B:$AM,3,0))</f>
        <v/>
      </c>
      <c r="E46" s="1104"/>
      <c r="F46" s="1102" t="str">
        <f>IF(VLOOKUP(B46,'２.住戸一覧'!$B:$AM,6,0)="","",VLOOKUP(B46,'２.住戸一覧'!$B:$AM,6,0))</f>
        <v/>
      </c>
      <c r="G46" s="1104"/>
      <c r="H46" s="1156"/>
      <c r="I46" s="1158"/>
      <c r="J46" s="1152"/>
      <c r="K46" s="1153"/>
      <c r="L46" s="1154"/>
      <c r="M46" s="1155"/>
      <c r="N46" s="1166"/>
      <c r="O46" s="1167"/>
      <c r="P46" s="1156"/>
      <c r="Q46" s="1157"/>
      <c r="R46" s="1158"/>
      <c r="S46" s="1152"/>
      <c r="T46" s="1153"/>
      <c r="Y46" s="4"/>
      <c r="Z46" s="4"/>
      <c r="AA46" s="4"/>
      <c r="AC46" s="4"/>
    </row>
    <row r="47" spans="1:29" ht="21">
      <c r="A47" s="110"/>
      <c r="B47" s="1099">
        <v>30</v>
      </c>
      <c r="C47" s="1100"/>
      <c r="D47" s="1102" t="str">
        <f>IF(VLOOKUP(B47,'２.住戸一覧'!$B:$AM,3,0)="","",VLOOKUP(B47,'２.住戸一覧'!$B:$AM,3,0))</f>
        <v/>
      </c>
      <c r="E47" s="1104"/>
      <c r="F47" s="1102" t="str">
        <f>IF(VLOOKUP(B47,'２.住戸一覧'!$B:$AM,6,0)="","",VLOOKUP(B47,'２.住戸一覧'!$B:$AM,6,0))</f>
        <v/>
      </c>
      <c r="G47" s="1104"/>
      <c r="H47" s="1156"/>
      <c r="I47" s="1158"/>
      <c r="J47" s="1152"/>
      <c r="K47" s="1153"/>
      <c r="L47" s="1154"/>
      <c r="M47" s="1155"/>
      <c r="N47" s="1166"/>
      <c r="O47" s="1167"/>
      <c r="P47" s="1156"/>
      <c r="Q47" s="1157"/>
      <c r="R47" s="1158"/>
      <c r="S47" s="1152"/>
      <c r="T47" s="1153"/>
      <c r="Y47" s="4"/>
      <c r="Z47" s="4"/>
      <c r="AA47" s="4"/>
      <c r="AC47" s="4"/>
    </row>
    <row r="48" spans="1:29" ht="21" hidden="1" outlineLevel="1">
      <c r="A48" s="110"/>
      <c r="B48" s="1099">
        <v>31</v>
      </c>
      <c r="C48" s="1100"/>
      <c r="D48" s="1102" t="str">
        <f>IF(VLOOKUP(B48,'２.住戸一覧'!$B:$AM,3,0)="","",VLOOKUP(B48,'２.住戸一覧'!$B:$AM,3,0))</f>
        <v/>
      </c>
      <c r="E48" s="1104"/>
      <c r="F48" s="1102" t="str">
        <f>IF(VLOOKUP(B48,'２.住戸一覧'!$B:$AM,6,0)="","",VLOOKUP(B48,'２.住戸一覧'!$B:$AM,6,0))</f>
        <v/>
      </c>
      <c r="G48" s="1104"/>
      <c r="H48" s="1156"/>
      <c r="I48" s="1158"/>
      <c r="J48" s="1152"/>
      <c r="K48" s="1153"/>
      <c r="L48" s="1154"/>
      <c r="M48" s="1155"/>
      <c r="N48" s="1166"/>
      <c r="O48" s="1167"/>
      <c r="P48" s="1156"/>
      <c r="Q48" s="1157"/>
      <c r="R48" s="1158"/>
      <c r="S48" s="1152"/>
      <c r="T48" s="1153"/>
      <c r="Y48" s="4"/>
      <c r="Z48" s="4"/>
      <c r="AA48" s="4"/>
      <c r="AC48" s="4"/>
    </row>
    <row r="49" spans="1:29" ht="21" hidden="1" outlineLevel="1">
      <c r="A49" s="110"/>
      <c r="B49" s="1099">
        <v>32</v>
      </c>
      <c r="C49" s="1100"/>
      <c r="D49" s="1102" t="str">
        <f>IF(VLOOKUP(B49,'２.住戸一覧'!$B:$AM,3,0)="","",VLOOKUP(B49,'２.住戸一覧'!$B:$AM,3,0))</f>
        <v/>
      </c>
      <c r="E49" s="1104"/>
      <c r="F49" s="1102" t="str">
        <f>IF(VLOOKUP(B49,'２.住戸一覧'!$B:$AM,6,0)="","",VLOOKUP(B49,'２.住戸一覧'!$B:$AM,6,0))</f>
        <v/>
      </c>
      <c r="G49" s="1104"/>
      <c r="H49" s="1156"/>
      <c r="I49" s="1158"/>
      <c r="J49" s="1152"/>
      <c r="K49" s="1153"/>
      <c r="L49" s="1154"/>
      <c r="M49" s="1155"/>
      <c r="N49" s="1166"/>
      <c r="O49" s="1167"/>
      <c r="P49" s="1156"/>
      <c r="Q49" s="1157"/>
      <c r="R49" s="1158"/>
      <c r="S49" s="1152"/>
      <c r="T49" s="1153"/>
      <c r="Y49" s="4"/>
      <c r="Z49" s="4"/>
      <c r="AA49" s="4"/>
      <c r="AC49" s="4"/>
    </row>
    <row r="50" spans="1:29" ht="21" hidden="1" outlineLevel="1">
      <c r="A50" s="110"/>
      <c r="B50" s="1099">
        <v>33</v>
      </c>
      <c r="C50" s="1100"/>
      <c r="D50" s="1102" t="str">
        <f>IF(VLOOKUP(B50,'２.住戸一覧'!$B:$AM,3,0)="","",VLOOKUP(B50,'２.住戸一覧'!$B:$AM,3,0))</f>
        <v/>
      </c>
      <c r="E50" s="1104"/>
      <c r="F50" s="1102" t="str">
        <f>IF(VLOOKUP(B50,'２.住戸一覧'!$B:$AM,6,0)="","",VLOOKUP(B50,'２.住戸一覧'!$B:$AM,6,0))</f>
        <v/>
      </c>
      <c r="G50" s="1104"/>
      <c r="H50" s="1156"/>
      <c r="I50" s="1158"/>
      <c r="J50" s="1152"/>
      <c r="K50" s="1153"/>
      <c r="L50" s="1154"/>
      <c r="M50" s="1155"/>
      <c r="N50" s="1166"/>
      <c r="O50" s="1167"/>
      <c r="P50" s="1156"/>
      <c r="Q50" s="1157"/>
      <c r="R50" s="1158"/>
      <c r="S50" s="1152"/>
      <c r="T50" s="1153"/>
      <c r="Y50" s="4"/>
      <c r="Z50" s="4"/>
      <c r="AA50" s="4"/>
      <c r="AC50" s="4"/>
    </row>
    <row r="51" spans="1:29" ht="21" hidden="1" outlineLevel="1">
      <c r="A51" s="110"/>
      <c r="B51" s="1099">
        <v>34</v>
      </c>
      <c r="C51" s="1100"/>
      <c r="D51" s="1102" t="str">
        <f>IF(VLOOKUP(B51,'２.住戸一覧'!$B:$AM,3,0)="","",VLOOKUP(B51,'２.住戸一覧'!$B:$AM,3,0))</f>
        <v/>
      </c>
      <c r="E51" s="1104"/>
      <c r="F51" s="1102" t="str">
        <f>IF(VLOOKUP(B51,'２.住戸一覧'!$B:$AM,6,0)="","",VLOOKUP(B51,'２.住戸一覧'!$B:$AM,6,0))</f>
        <v/>
      </c>
      <c r="G51" s="1104"/>
      <c r="H51" s="1156"/>
      <c r="I51" s="1158"/>
      <c r="J51" s="1152"/>
      <c r="K51" s="1153"/>
      <c r="L51" s="1154"/>
      <c r="M51" s="1155"/>
      <c r="N51" s="1166"/>
      <c r="O51" s="1167"/>
      <c r="P51" s="1156"/>
      <c r="Q51" s="1157"/>
      <c r="R51" s="1158"/>
      <c r="S51" s="1152"/>
      <c r="T51" s="1153"/>
      <c r="Y51" s="4"/>
      <c r="Z51" s="4"/>
      <c r="AA51" s="4"/>
      <c r="AC51" s="4"/>
    </row>
    <row r="52" spans="1:29" ht="21" hidden="1" outlineLevel="1">
      <c r="A52" s="110"/>
      <c r="B52" s="1099">
        <v>35</v>
      </c>
      <c r="C52" s="1100"/>
      <c r="D52" s="1102" t="str">
        <f>IF(VLOOKUP(B52,'２.住戸一覧'!$B:$AM,3,0)="","",VLOOKUP(B52,'２.住戸一覧'!$B:$AM,3,0))</f>
        <v/>
      </c>
      <c r="E52" s="1104"/>
      <c r="F52" s="1102" t="str">
        <f>IF(VLOOKUP(B52,'２.住戸一覧'!$B:$AM,6,0)="","",VLOOKUP(B52,'２.住戸一覧'!$B:$AM,6,0))</f>
        <v/>
      </c>
      <c r="G52" s="1104"/>
      <c r="H52" s="1156"/>
      <c r="I52" s="1158"/>
      <c r="J52" s="1152"/>
      <c r="K52" s="1153"/>
      <c r="L52" s="1154"/>
      <c r="M52" s="1155"/>
      <c r="N52" s="1166"/>
      <c r="O52" s="1167"/>
      <c r="P52" s="1156"/>
      <c r="Q52" s="1157"/>
      <c r="R52" s="1158"/>
      <c r="S52" s="1152"/>
      <c r="T52" s="1153"/>
      <c r="Y52" s="4"/>
      <c r="Z52" s="4"/>
      <c r="AA52" s="4"/>
      <c r="AC52" s="4"/>
    </row>
    <row r="53" spans="1:29" ht="21" hidden="1" outlineLevel="1">
      <c r="A53" s="110"/>
      <c r="B53" s="1099">
        <v>36</v>
      </c>
      <c r="C53" s="1100"/>
      <c r="D53" s="1102" t="str">
        <f>IF(VLOOKUP(B53,'２.住戸一覧'!$B:$AM,3,0)="","",VLOOKUP(B53,'２.住戸一覧'!$B:$AM,3,0))</f>
        <v/>
      </c>
      <c r="E53" s="1104"/>
      <c r="F53" s="1102" t="str">
        <f>IF(VLOOKUP(B53,'２.住戸一覧'!$B:$AM,6,0)="","",VLOOKUP(B53,'２.住戸一覧'!$B:$AM,6,0))</f>
        <v/>
      </c>
      <c r="G53" s="1104"/>
      <c r="H53" s="1156"/>
      <c r="I53" s="1158"/>
      <c r="J53" s="1152"/>
      <c r="K53" s="1153"/>
      <c r="L53" s="1154"/>
      <c r="M53" s="1155"/>
      <c r="N53" s="1166"/>
      <c r="O53" s="1167"/>
      <c r="P53" s="1156"/>
      <c r="Q53" s="1157"/>
      <c r="R53" s="1158"/>
      <c r="S53" s="1152"/>
      <c r="T53" s="1153"/>
      <c r="Y53" s="4"/>
      <c r="Z53" s="4"/>
      <c r="AA53" s="4"/>
      <c r="AC53" s="4"/>
    </row>
    <row r="54" spans="1:29" ht="21" hidden="1" outlineLevel="1">
      <c r="A54" s="110"/>
      <c r="B54" s="1099">
        <v>37</v>
      </c>
      <c r="C54" s="1100"/>
      <c r="D54" s="1102" t="str">
        <f>IF(VLOOKUP(B54,'２.住戸一覧'!$B:$AM,3,0)="","",VLOOKUP(B54,'２.住戸一覧'!$B:$AM,3,0))</f>
        <v/>
      </c>
      <c r="E54" s="1104"/>
      <c r="F54" s="1102" t="str">
        <f>IF(VLOOKUP(B54,'２.住戸一覧'!$B:$AM,6,0)="","",VLOOKUP(B54,'２.住戸一覧'!$B:$AM,6,0))</f>
        <v/>
      </c>
      <c r="G54" s="1104"/>
      <c r="H54" s="1156"/>
      <c r="I54" s="1158"/>
      <c r="J54" s="1152"/>
      <c r="K54" s="1153"/>
      <c r="L54" s="1154"/>
      <c r="M54" s="1155"/>
      <c r="N54" s="1166"/>
      <c r="O54" s="1167"/>
      <c r="P54" s="1156"/>
      <c r="Q54" s="1157"/>
      <c r="R54" s="1158"/>
      <c r="S54" s="1152"/>
      <c r="T54" s="1153"/>
      <c r="Y54" s="4"/>
      <c r="Z54" s="4"/>
      <c r="AA54" s="4"/>
      <c r="AC54" s="4"/>
    </row>
    <row r="55" spans="1:29" ht="21" hidden="1" outlineLevel="1">
      <c r="A55" s="110"/>
      <c r="B55" s="1099">
        <v>38</v>
      </c>
      <c r="C55" s="1100"/>
      <c r="D55" s="1102" t="str">
        <f>IF(VLOOKUP(B55,'２.住戸一覧'!$B:$AM,3,0)="","",VLOOKUP(B55,'２.住戸一覧'!$B:$AM,3,0))</f>
        <v/>
      </c>
      <c r="E55" s="1104"/>
      <c r="F55" s="1102" t="str">
        <f>IF(VLOOKUP(B55,'２.住戸一覧'!$B:$AM,6,0)="","",VLOOKUP(B55,'２.住戸一覧'!$B:$AM,6,0))</f>
        <v/>
      </c>
      <c r="G55" s="1104"/>
      <c r="H55" s="1156"/>
      <c r="I55" s="1158"/>
      <c r="J55" s="1152"/>
      <c r="K55" s="1153"/>
      <c r="L55" s="1154"/>
      <c r="M55" s="1155"/>
      <c r="N55" s="1166"/>
      <c r="O55" s="1167"/>
      <c r="P55" s="1156"/>
      <c r="Q55" s="1157"/>
      <c r="R55" s="1158"/>
      <c r="S55" s="1152"/>
      <c r="T55" s="1153"/>
      <c r="Y55" s="4"/>
      <c r="Z55" s="4"/>
      <c r="AA55" s="4"/>
      <c r="AC55" s="4"/>
    </row>
    <row r="56" spans="1:29" ht="21" hidden="1" outlineLevel="1">
      <c r="A56" s="110"/>
      <c r="B56" s="1099">
        <v>39</v>
      </c>
      <c r="C56" s="1100"/>
      <c r="D56" s="1102" t="str">
        <f>IF(VLOOKUP(B56,'２.住戸一覧'!$B:$AM,3,0)="","",VLOOKUP(B56,'２.住戸一覧'!$B:$AM,3,0))</f>
        <v/>
      </c>
      <c r="E56" s="1104"/>
      <c r="F56" s="1102" t="str">
        <f>IF(VLOOKUP(B56,'２.住戸一覧'!$B:$AM,6,0)="","",VLOOKUP(B56,'２.住戸一覧'!$B:$AM,6,0))</f>
        <v/>
      </c>
      <c r="G56" s="1104"/>
      <c r="H56" s="1156"/>
      <c r="I56" s="1158"/>
      <c r="J56" s="1152"/>
      <c r="K56" s="1153"/>
      <c r="L56" s="1154"/>
      <c r="M56" s="1155"/>
      <c r="N56" s="1166"/>
      <c r="O56" s="1167"/>
      <c r="P56" s="1156"/>
      <c r="Q56" s="1157"/>
      <c r="R56" s="1158"/>
      <c r="S56" s="1152"/>
      <c r="T56" s="1153"/>
      <c r="Y56" s="4"/>
      <c r="Z56" s="4"/>
      <c r="AA56" s="4"/>
      <c r="AC56" s="4"/>
    </row>
    <row r="57" spans="1:29" ht="21" hidden="1" outlineLevel="1">
      <c r="A57" s="110"/>
      <c r="B57" s="1099">
        <v>40</v>
      </c>
      <c r="C57" s="1100"/>
      <c r="D57" s="1102" t="str">
        <f>IF(VLOOKUP(B57,'２.住戸一覧'!$B:$AM,3,0)="","",VLOOKUP(B57,'２.住戸一覧'!$B:$AM,3,0))</f>
        <v/>
      </c>
      <c r="E57" s="1104"/>
      <c r="F57" s="1102" t="str">
        <f>IF(VLOOKUP(B57,'２.住戸一覧'!$B:$AM,6,0)="","",VLOOKUP(B57,'２.住戸一覧'!$B:$AM,6,0))</f>
        <v/>
      </c>
      <c r="G57" s="1104"/>
      <c r="H57" s="1156"/>
      <c r="I57" s="1158"/>
      <c r="J57" s="1152"/>
      <c r="K57" s="1153"/>
      <c r="L57" s="1154"/>
      <c r="M57" s="1155"/>
      <c r="N57" s="1166"/>
      <c r="O57" s="1167"/>
      <c r="P57" s="1156"/>
      <c r="Q57" s="1157"/>
      <c r="R57" s="1158"/>
      <c r="S57" s="1152"/>
      <c r="T57" s="1153"/>
      <c r="Y57" s="4"/>
      <c r="Z57" s="4"/>
      <c r="AA57" s="4"/>
      <c r="AC57" s="4"/>
    </row>
    <row r="58" spans="1:29" ht="21" hidden="1" outlineLevel="1">
      <c r="A58" s="110"/>
      <c r="B58" s="1099">
        <v>41</v>
      </c>
      <c r="C58" s="1100"/>
      <c r="D58" s="1102" t="str">
        <f>IF(VLOOKUP(B58,'２.住戸一覧'!$B:$AM,3,0)="","",VLOOKUP(B58,'２.住戸一覧'!$B:$AM,3,0))</f>
        <v/>
      </c>
      <c r="E58" s="1104"/>
      <c r="F58" s="1102" t="str">
        <f>IF(VLOOKUP(B58,'２.住戸一覧'!$B:$AM,6,0)="","",VLOOKUP(B58,'２.住戸一覧'!$B:$AM,6,0))</f>
        <v/>
      </c>
      <c r="G58" s="1104"/>
      <c r="H58" s="1156"/>
      <c r="I58" s="1158"/>
      <c r="J58" s="1152"/>
      <c r="K58" s="1153"/>
      <c r="L58" s="1154"/>
      <c r="M58" s="1155"/>
      <c r="N58" s="1166"/>
      <c r="O58" s="1167"/>
      <c r="P58" s="1156"/>
      <c r="Q58" s="1157"/>
      <c r="R58" s="1158"/>
      <c r="S58" s="1152"/>
      <c r="T58" s="1153"/>
      <c r="Y58" s="4"/>
      <c r="Z58" s="4"/>
      <c r="AA58" s="4"/>
      <c r="AC58" s="4"/>
    </row>
    <row r="59" spans="1:29" ht="21" hidden="1" outlineLevel="1">
      <c r="A59" s="110"/>
      <c r="B59" s="1099">
        <v>42</v>
      </c>
      <c r="C59" s="1100"/>
      <c r="D59" s="1102" t="str">
        <f>IF(VLOOKUP(B59,'２.住戸一覧'!$B:$AM,3,0)="","",VLOOKUP(B59,'２.住戸一覧'!$B:$AM,3,0))</f>
        <v/>
      </c>
      <c r="E59" s="1104"/>
      <c r="F59" s="1102" t="str">
        <f>IF(VLOOKUP(B59,'２.住戸一覧'!$B:$AM,6,0)="","",VLOOKUP(B59,'２.住戸一覧'!$B:$AM,6,0))</f>
        <v/>
      </c>
      <c r="G59" s="1104"/>
      <c r="H59" s="1156"/>
      <c r="I59" s="1158"/>
      <c r="J59" s="1152"/>
      <c r="K59" s="1153"/>
      <c r="L59" s="1154"/>
      <c r="M59" s="1155"/>
      <c r="N59" s="1166"/>
      <c r="O59" s="1167"/>
      <c r="P59" s="1156"/>
      <c r="Q59" s="1157"/>
      <c r="R59" s="1158"/>
      <c r="S59" s="1152"/>
      <c r="T59" s="1153"/>
      <c r="Y59" s="4"/>
      <c r="Z59" s="4"/>
      <c r="AA59" s="4"/>
      <c r="AC59" s="4"/>
    </row>
    <row r="60" spans="1:29" ht="21" hidden="1" outlineLevel="1">
      <c r="A60" s="110"/>
      <c r="B60" s="1099">
        <v>43</v>
      </c>
      <c r="C60" s="1100"/>
      <c r="D60" s="1102" t="str">
        <f>IF(VLOOKUP(B60,'２.住戸一覧'!$B:$AM,3,0)="","",VLOOKUP(B60,'２.住戸一覧'!$B:$AM,3,0))</f>
        <v/>
      </c>
      <c r="E60" s="1104"/>
      <c r="F60" s="1102" t="str">
        <f>IF(VLOOKUP(B60,'２.住戸一覧'!$B:$AM,6,0)="","",VLOOKUP(B60,'２.住戸一覧'!$B:$AM,6,0))</f>
        <v/>
      </c>
      <c r="G60" s="1104"/>
      <c r="H60" s="1156"/>
      <c r="I60" s="1158"/>
      <c r="J60" s="1152"/>
      <c r="K60" s="1153"/>
      <c r="L60" s="1154"/>
      <c r="M60" s="1155"/>
      <c r="N60" s="1166"/>
      <c r="O60" s="1167"/>
      <c r="P60" s="1156"/>
      <c r="Q60" s="1157"/>
      <c r="R60" s="1158"/>
      <c r="S60" s="1152"/>
      <c r="T60" s="1153"/>
      <c r="Y60" s="4"/>
      <c r="Z60" s="4"/>
      <c r="AA60" s="4"/>
      <c r="AC60" s="4"/>
    </row>
    <row r="61" spans="1:29" ht="21" hidden="1" outlineLevel="1">
      <c r="A61" s="110"/>
      <c r="B61" s="1099">
        <v>44</v>
      </c>
      <c r="C61" s="1100"/>
      <c r="D61" s="1102" t="str">
        <f>IF(VLOOKUP(B61,'２.住戸一覧'!$B:$AM,3,0)="","",VLOOKUP(B61,'２.住戸一覧'!$B:$AM,3,0))</f>
        <v/>
      </c>
      <c r="E61" s="1104"/>
      <c r="F61" s="1102" t="str">
        <f>IF(VLOOKUP(B61,'２.住戸一覧'!$B:$AM,6,0)="","",VLOOKUP(B61,'２.住戸一覧'!$B:$AM,6,0))</f>
        <v/>
      </c>
      <c r="G61" s="1104"/>
      <c r="H61" s="1156"/>
      <c r="I61" s="1158"/>
      <c r="J61" s="1152"/>
      <c r="K61" s="1153"/>
      <c r="L61" s="1154"/>
      <c r="M61" s="1155"/>
      <c r="N61" s="1166"/>
      <c r="O61" s="1167"/>
      <c r="P61" s="1156"/>
      <c r="Q61" s="1157"/>
      <c r="R61" s="1158"/>
      <c r="S61" s="1152"/>
      <c r="T61" s="1153"/>
      <c r="Y61" s="4"/>
      <c r="Z61" s="4"/>
      <c r="AA61" s="4"/>
      <c r="AC61" s="4"/>
    </row>
    <row r="62" spans="1:29" ht="21" hidden="1" outlineLevel="1">
      <c r="A62" s="110"/>
      <c r="B62" s="1099">
        <v>45</v>
      </c>
      <c r="C62" s="1100"/>
      <c r="D62" s="1102" t="str">
        <f>IF(VLOOKUP(B62,'２.住戸一覧'!$B:$AM,3,0)="","",VLOOKUP(B62,'２.住戸一覧'!$B:$AM,3,0))</f>
        <v/>
      </c>
      <c r="E62" s="1104"/>
      <c r="F62" s="1102" t="str">
        <f>IF(VLOOKUP(B62,'２.住戸一覧'!$B:$AM,6,0)="","",VLOOKUP(B62,'２.住戸一覧'!$B:$AM,6,0))</f>
        <v/>
      </c>
      <c r="G62" s="1104"/>
      <c r="H62" s="1156"/>
      <c r="I62" s="1158"/>
      <c r="J62" s="1152"/>
      <c r="K62" s="1153"/>
      <c r="L62" s="1154"/>
      <c r="M62" s="1155"/>
      <c r="N62" s="1166"/>
      <c r="O62" s="1167"/>
      <c r="P62" s="1156"/>
      <c r="Q62" s="1157"/>
      <c r="R62" s="1158"/>
      <c r="S62" s="1152"/>
      <c r="T62" s="1153"/>
      <c r="Y62" s="4"/>
      <c r="Z62" s="4"/>
      <c r="AA62" s="4"/>
      <c r="AC62" s="4"/>
    </row>
    <row r="63" spans="1:29" ht="21" hidden="1" outlineLevel="1">
      <c r="A63" s="110"/>
      <c r="B63" s="1099">
        <v>46</v>
      </c>
      <c r="C63" s="1100"/>
      <c r="D63" s="1102" t="str">
        <f>IF(VLOOKUP(B63,'２.住戸一覧'!$B:$AM,3,0)="","",VLOOKUP(B63,'２.住戸一覧'!$B:$AM,3,0))</f>
        <v/>
      </c>
      <c r="E63" s="1104"/>
      <c r="F63" s="1102" t="str">
        <f>IF(VLOOKUP(B63,'２.住戸一覧'!$B:$AM,6,0)="","",VLOOKUP(B63,'２.住戸一覧'!$B:$AM,6,0))</f>
        <v/>
      </c>
      <c r="G63" s="1104"/>
      <c r="H63" s="1156"/>
      <c r="I63" s="1158"/>
      <c r="J63" s="1152"/>
      <c r="K63" s="1153"/>
      <c r="L63" s="1154"/>
      <c r="M63" s="1155"/>
      <c r="N63" s="1166"/>
      <c r="O63" s="1167"/>
      <c r="P63" s="1156"/>
      <c r="Q63" s="1157"/>
      <c r="R63" s="1158"/>
      <c r="S63" s="1152"/>
      <c r="T63" s="1153"/>
      <c r="Y63" s="4"/>
      <c r="Z63" s="4"/>
      <c r="AA63" s="4"/>
      <c r="AC63" s="4"/>
    </row>
    <row r="64" spans="1:29" ht="21" hidden="1" outlineLevel="1">
      <c r="A64" s="110"/>
      <c r="B64" s="1099">
        <v>47</v>
      </c>
      <c r="C64" s="1100"/>
      <c r="D64" s="1102" t="str">
        <f>IF(VLOOKUP(B64,'２.住戸一覧'!$B:$AM,3,0)="","",VLOOKUP(B64,'２.住戸一覧'!$B:$AM,3,0))</f>
        <v/>
      </c>
      <c r="E64" s="1104"/>
      <c r="F64" s="1102" t="str">
        <f>IF(VLOOKUP(B64,'２.住戸一覧'!$B:$AM,6,0)="","",VLOOKUP(B64,'２.住戸一覧'!$B:$AM,6,0))</f>
        <v/>
      </c>
      <c r="G64" s="1104"/>
      <c r="H64" s="1156"/>
      <c r="I64" s="1158"/>
      <c r="J64" s="1152"/>
      <c r="K64" s="1153"/>
      <c r="L64" s="1154"/>
      <c r="M64" s="1155"/>
      <c r="N64" s="1166"/>
      <c r="O64" s="1167"/>
      <c r="P64" s="1156"/>
      <c r="Q64" s="1157"/>
      <c r="R64" s="1158"/>
      <c r="S64" s="1152"/>
      <c r="T64" s="1153"/>
      <c r="Y64" s="4"/>
      <c r="Z64" s="4"/>
      <c r="AA64" s="4"/>
      <c r="AC64" s="4"/>
    </row>
    <row r="65" spans="1:29" ht="21" hidden="1" outlineLevel="1">
      <c r="A65" s="110"/>
      <c r="B65" s="1099">
        <v>48</v>
      </c>
      <c r="C65" s="1100"/>
      <c r="D65" s="1102" t="str">
        <f>IF(VLOOKUP(B65,'２.住戸一覧'!$B:$AM,3,0)="","",VLOOKUP(B65,'２.住戸一覧'!$B:$AM,3,0))</f>
        <v/>
      </c>
      <c r="E65" s="1104"/>
      <c r="F65" s="1102" t="str">
        <f>IF(VLOOKUP(B65,'２.住戸一覧'!$B:$AM,6,0)="","",VLOOKUP(B65,'２.住戸一覧'!$B:$AM,6,0))</f>
        <v/>
      </c>
      <c r="G65" s="1104"/>
      <c r="H65" s="1156"/>
      <c r="I65" s="1158"/>
      <c r="J65" s="1152"/>
      <c r="K65" s="1153"/>
      <c r="L65" s="1154"/>
      <c r="M65" s="1155"/>
      <c r="N65" s="1166"/>
      <c r="O65" s="1167"/>
      <c r="P65" s="1156"/>
      <c r="Q65" s="1157"/>
      <c r="R65" s="1158"/>
      <c r="S65" s="1152"/>
      <c r="T65" s="1153"/>
      <c r="Y65" s="4"/>
      <c r="Z65" s="4"/>
      <c r="AA65" s="4"/>
      <c r="AC65" s="4"/>
    </row>
    <row r="66" spans="1:29" ht="21" hidden="1" outlineLevel="1">
      <c r="A66" s="110"/>
      <c r="B66" s="1099">
        <v>49</v>
      </c>
      <c r="C66" s="1100"/>
      <c r="D66" s="1102" t="str">
        <f>IF(VLOOKUP(B66,'２.住戸一覧'!$B:$AM,3,0)="","",VLOOKUP(B66,'２.住戸一覧'!$B:$AM,3,0))</f>
        <v/>
      </c>
      <c r="E66" s="1104"/>
      <c r="F66" s="1102" t="str">
        <f>IF(VLOOKUP(B66,'２.住戸一覧'!$B:$AM,6,0)="","",VLOOKUP(B66,'２.住戸一覧'!$B:$AM,6,0))</f>
        <v/>
      </c>
      <c r="G66" s="1104"/>
      <c r="H66" s="1156"/>
      <c r="I66" s="1158"/>
      <c r="J66" s="1152"/>
      <c r="K66" s="1153"/>
      <c r="L66" s="1154"/>
      <c r="M66" s="1155"/>
      <c r="N66" s="1166"/>
      <c r="O66" s="1167"/>
      <c r="P66" s="1156"/>
      <c r="Q66" s="1157"/>
      <c r="R66" s="1158"/>
      <c r="S66" s="1152"/>
      <c r="T66" s="1153"/>
      <c r="Y66" s="4"/>
      <c r="Z66" s="4"/>
      <c r="AA66" s="4"/>
      <c r="AC66" s="4"/>
    </row>
    <row r="67" spans="1:29" ht="21" hidden="1" outlineLevel="1">
      <c r="A67" s="110"/>
      <c r="B67" s="1099">
        <v>50</v>
      </c>
      <c r="C67" s="1100"/>
      <c r="D67" s="1102" t="str">
        <f>IF(VLOOKUP(B67,'２.住戸一覧'!$B:$AM,3,0)="","",VLOOKUP(B67,'２.住戸一覧'!$B:$AM,3,0))</f>
        <v/>
      </c>
      <c r="E67" s="1104"/>
      <c r="F67" s="1102" t="str">
        <f>IF(VLOOKUP(B67,'２.住戸一覧'!$B:$AM,6,0)="","",VLOOKUP(B67,'２.住戸一覧'!$B:$AM,6,0))</f>
        <v/>
      </c>
      <c r="G67" s="1104"/>
      <c r="H67" s="1156"/>
      <c r="I67" s="1158"/>
      <c r="J67" s="1152"/>
      <c r="K67" s="1153"/>
      <c r="L67" s="1154"/>
      <c r="M67" s="1155"/>
      <c r="N67" s="1166"/>
      <c r="O67" s="1167"/>
      <c r="P67" s="1156"/>
      <c r="Q67" s="1157"/>
      <c r="R67" s="1158"/>
      <c r="S67" s="1152"/>
      <c r="T67" s="1153"/>
      <c r="Y67" s="4"/>
      <c r="Z67" s="4"/>
      <c r="AA67" s="4"/>
      <c r="AC67" s="4"/>
    </row>
    <row r="68" spans="1:29" ht="21" hidden="1" outlineLevel="1">
      <c r="A68" s="110"/>
      <c r="B68" s="1099">
        <v>51</v>
      </c>
      <c r="C68" s="1100"/>
      <c r="D68" s="1102" t="str">
        <f>IF(VLOOKUP(B68,'２.住戸一覧'!$B:$AM,3,0)="","",VLOOKUP(B68,'２.住戸一覧'!$B:$AM,3,0))</f>
        <v/>
      </c>
      <c r="E68" s="1104"/>
      <c r="F68" s="1102" t="str">
        <f>IF(VLOOKUP(B68,'２.住戸一覧'!$B:$AM,6,0)="","",VLOOKUP(B68,'２.住戸一覧'!$B:$AM,6,0))</f>
        <v/>
      </c>
      <c r="G68" s="1104"/>
      <c r="H68" s="1156"/>
      <c r="I68" s="1158"/>
      <c r="J68" s="1152"/>
      <c r="K68" s="1153"/>
      <c r="L68" s="1154"/>
      <c r="M68" s="1155"/>
      <c r="N68" s="1166"/>
      <c r="O68" s="1167"/>
      <c r="P68" s="1156"/>
      <c r="Q68" s="1157"/>
      <c r="R68" s="1158"/>
      <c r="S68" s="1152"/>
      <c r="T68" s="1153"/>
      <c r="Y68" s="4"/>
      <c r="Z68" s="4"/>
      <c r="AA68" s="4"/>
      <c r="AC68" s="4"/>
    </row>
    <row r="69" spans="1:29" ht="21" hidden="1" outlineLevel="1">
      <c r="A69" s="110"/>
      <c r="B69" s="1099">
        <v>52</v>
      </c>
      <c r="C69" s="1100"/>
      <c r="D69" s="1102" t="str">
        <f>IF(VLOOKUP(B69,'２.住戸一覧'!$B:$AM,3,0)="","",VLOOKUP(B69,'２.住戸一覧'!$B:$AM,3,0))</f>
        <v/>
      </c>
      <c r="E69" s="1104"/>
      <c r="F69" s="1102" t="str">
        <f>IF(VLOOKUP(B69,'２.住戸一覧'!$B:$AM,6,0)="","",VLOOKUP(B69,'２.住戸一覧'!$B:$AM,6,0))</f>
        <v/>
      </c>
      <c r="G69" s="1104"/>
      <c r="H69" s="1156"/>
      <c r="I69" s="1158"/>
      <c r="J69" s="1152"/>
      <c r="K69" s="1153"/>
      <c r="L69" s="1154"/>
      <c r="M69" s="1155"/>
      <c r="N69" s="1166"/>
      <c r="O69" s="1167"/>
      <c r="P69" s="1156"/>
      <c r="Q69" s="1157"/>
      <c r="R69" s="1158"/>
      <c r="S69" s="1152"/>
      <c r="T69" s="1153"/>
      <c r="Y69" s="4"/>
      <c r="Z69" s="4"/>
      <c r="AA69" s="4"/>
      <c r="AC69" s="4"/>
    </row>
    <row r="70" spans="1:29" ht="21" hidden="1" outlineLevel="1">
      <c r="A70" s="110"/>
      <c r="B70" s="1099">
        <v>53</v>
      </c>
      <c r="C70" s="1100"/>
      <c r="D70" s="1102" t="str">
        <f>IF(VLOOKUP(B70,'２.住戸一覧'!$B:$AM,3,0)="","",VLOOKUP(B70,'２.住戸一覧'!$B:$AM,3,0))</f>
        <v/>
      </c>
      <c r="E70" s="1104"/>
      <c r="F70" s="1102" t="str">
        <f>IF(VLOOKUP(B70,'２.住戸一覧'!$B:$AM,6,0)="","",VLOOKUP(B70,'２.住戸一覧'!$B:$AM,6,0))</f>
        <v/>
      </c>
      <c r="G70" s="1104"/>
      <c r="H70" s="1156"/>
      <c r="I70" s="1158"/>
      <c r="J70" s="1152"/>
      <c r="K70" s="1153"/>
      <c r="L70" s="1154"/>
      <c r="M70" s="1155"/>
      <c r="N70" s="1166"/>
      <c r="O70" s="1167"/>
      <c r="P70" s="1156"/>
      <c r="Q70" s="1157"/>
      <c r="R70" s="1158"/>
      <c r="S70" s="1152"/>
      <c r="T70" s="1153"/>
      <c r="Y70" s="4"/>
      <c r="Z70" s="4"/>
      <c r="AA70" s="4"/>
      <c r="AC70" s="4"/>
    </row>
    <row r="71" spans="1:29" ht="21" hidden="1" outlineLevel="1">
      <c r="A71" s="110"/>
      <c r="B71" s="1099">
        <v>54</v>
      </c>
      <c r="C71" s="1100"/>
      <c r="D71" s="1102" t="str">
        <f>IF(VLOOKUP(B71,'２.住戸一覧'!$B:$AM,3,0)="","",VLOOKUP(B71,'２.住戸一覧'!$B:$AM,3,0))</f>
        <v/>
      </c>
      <c r="E71" s="1104"/>
      <c r="F71" s="1102" t="str">
        <f>IF(VLOOKUP(B71,'２.住戸一覧'!$B:$AM,6,0)="","",VLOOKUP(B71,'２.住戸一覧'!$B:$AM,6,0))</f>
        <v/>
      </c>
      <c r="G71" s="1104"/>
      <c r="H71" s="1156"/>
      <c r="I71" s="1158"/>
      <c r="J71" s="1152"/>
      <c r="K71" s="1153"/>
      <c r="L71" s="1154"/>
      <c r="M71" s="1155"/>
      <c r="N71" s="1166"/>
      <c r="O71" s="1167"/>
      <c r="P71" s="1156"/>
      <c r="Q71" s="1157"/>
      <c r="R71" s="1158"/>
      <c r="S71" s="1152"/>
      <c r="T71" s="1153"/>
      <c r="Y71" s="4"/>
      <c r="Z71" s="4"/>
      <c r="AA71" s="4"/>
      <c r="AC71" s="4"/>
    </row>
    <row r="72" spans="1:29" ht="21" hidden="1" outlineLevel="1">
      <c r="A72" s="110"/>
      <c r="B72" s="1099">
        <v>55</v>
      </c>
      <c r="C72" s="1100"/>
      <c r="D72" s="1102" t="str">
        <f>IF(VLOOKUP(B72,'２.住戸一覧'!$B:$AM,3,0)="","",VLOOKUP(B72,'２.住戸一覧'!$B:$AM,3,0))</f>
        <v/>
      </c>
      <c r="E72" s="1104"/>
      <c r="F72" s="1102" t="str">
        <f>IF(VLOOKUP(B72,'２.住戸一覧'!$B:$AM,6,0)="","",VLOOKUP(B72,'２.住戸一覧'!$B:$AM,6,0))</f>
        <v/>
      </c>
      <c r="G72" s="1104"/>
      <c r="H72" s="1156"/>
      <c r="I72" s="1158"/>
      <c r="J72" s="1152"/>
      <c r="K72" s="1153"/>
      <c r="L72" s="1154"/>
      <c r="M72" s="1155"/>
      <c r="N72" s="1166"/>
      <c r="O72" s="1167"/>
      <c r="P72" s="1156"/>
      <c r="Q72" s="1157"/>
      <c r="R72" s="1158"/>
      <c r="S72" s="1152"/>
      <c r="T72" s="1153"/>
      <c r="Y72" s="4"/>
      <c r="Z72" s="4"/>
      <c r="AA72" s="4"/>
      <c r="AC72" s="4"/>
    </row>
    <row r="73" spans="1:29" ht="21" hidden="1" outlineLevel="1">
      <c r="A73" s="110"/>
      <c r="B73" s="1099">
        <v>56</v>
      </c>
      <c r="C73" s="1100"/>
      <c r="D73" s="1102" t="str">
        <f>IF(VLOOKUP(B73,'２.住戸一覧'!$B:$AM,3,0)="","",VLOOKUP(B73,'２.住戸一覧'!$B:$AM,3,0))</f>
        <v/>
      </c>
      <c r="E73" s="1104"/>
      <c r="F73" s="1102" t="str">
        <f>IF(VLOOKUP(B73,'２.住戸一覧'!$B:$AM,6,0)="","",VLOOKUP(B73,'２.住戸一覧'!$B:$AM,6,0))</f>
        <v/>
      </c>
      <c r="G73" s="1104"/>
      <c r="H73" s="1156"/>
      <c r="I73" s="1158"/>
      <c r="J73" s="1152"/>
      <c r="K73" s="1153"/>
      <c r="L73" s="1154"/>
      <c r="M73" s="1155"/>
      <c r="N73" s="1166"/>
      <c r="O73" s="1167"/>
      <c r="P73" s="1156"/>
      <c r="Q73" s="1157"/>
      <c r="R73" s="1158"/>
      <c r="S73" s="1152"/>
      <c r="T73" s="1153"/>
      <c r="Y73" s="4"/>
      <c r="Z73" s="4"/>
      <c r="AA73" s="4"/>
      <c r="AC73" s="4"/>
    </row>
    <row r="74" spans="1:29" ht="21" hidden="1" outlineLevel="1">
      <c r="A74" s="110"/>
      <c r="B74" s="1099">
        <v>57</v>
      </c>
      <c r="C74" s="1100"/>
      <c r="D74" s="1102" t="str">
        <f>IF(VLOOKUP(B74,'２.住戸一覧'!$B:$AM,3,0)="","",VLOOKUP(B74,'２.住戸一覧'!$B:$AM,3,0))</f>
        <v/>
      </c>
      <c r="E74" s="1104"/>
      <c r="F74" s="1102" t="str">
        <f>IF(VLOOKUP(B74,'２.住戸一覧'!$B:$AM,6,0)="","",VLOOKUP(B74,'２.住戸一覧'!$B:$AM,6,0))</f>
        <v/>
      </c>
      <c r="G74" s="1104"/>
      <c r="H74" s="1156"/>
      <c r="I74" s="1158"/>
      <c r="J74" s="1152"/>
      <c r="K74" s="1153"/>
      <c r="L74" s="1154"/>
      <c r="M74" s="1155"/>
      <c r="N74" s="1166"/>
      <c r="O74" s="1167"/>
      <c r="P74" s="1156"/>
      <c r="Q74" s="1157"/>
      <c r="R74" s="1158"/>
      <c r="S74" s="1152"/>
      <c r="T74" s="1153"/>
      <c r="Y74" s="4"/>
      <c r="Z74" s="4"/>
      <c r="AA74" s="4"/>
      <c r="AC74" s="4"/>
    </row>
    <row r="75" spans="1:29" ht="21" hidden="1" outlineLevel="1">
      <c r="A75" s="110"/>
      <c r="B75" s="1099">
        <v>58</v>
      </c>
      <c r="C75" s="1100"/>
      <c r="D75" s="1102" t="str">
        <f>IF(VLOOKUP(B75,'２.住戸一覧'!$B:$AM,3,0)="","",VLOOKUP(B75,'２.住戸一覧'!$B:$AM,3,0))</f>
        <v/>
      </c>
      <c r="E75" s="1104"/>
      <c r="F75" s="1102" t="str">
        <f>IF(VLOOKUP(B75,'２.住戸一覧'!$B:$AM,6,0)="","",VLOOKUP(B75,'２.住戸一覧'!$B:$AM,6,0))</f>
        <v/>
      </c>
      <c r="G75" s="1104"/>
      <c r="H75" s="1156"/>
      <c r="I75" s="1158"/>
      <c r="J75" s="1152"/>
      <c r="K75" s="1153"/>
      <c r="L75" s="1154"/>
      <c r="M75" s="1155"/>
      <c r="N75" s="1166"/>
      <c r="O75" s="1167"/>
      <c r="P75" s="1156"/>
      <c r="Q75" s="1157"/>
      <c r="R75" s="1158"/>
      <c r="S75" s="1152"/>
      <c r="T75" s="1153"/>
      <c r="Y75" s="4"/>
      <c r="Z75" s="4"/>
      <c r="AA75" s="4"/>
      <c r="AC75" s="4"/>
    </row>
    <row r="76" spans="1:29" ht="21" hidden="1" outlineLevel="1">
      <c r="A76" s="110"/>
      <c r="B76" s="1099">
        <v>59</v>
      </c>
      <c r="C76" s="1100"/>
      <c r="D76" s="1102" t="str">
        <f>IF(VLOOKUP(B76,'２.住戸一覧'!$B:$AM,3,0)="","",VLOOKUP(B76,'２.住戸一覧'!$B:$AM,3,0))</f>
        <v/>
      </c>
      <c r="E76" s="1104"/>
      <c r="F76" s="1102" t="str">
        <f>IF(VLOOKUP(B76,'２.住戸一覧'!$B:$AM,6,0)="","",VLOOKUP(B76,'２.住戸一覧'!$B:$AM,6,0))</f>
        <v/>
      </c>
      <c r="G76" s="1104"/>
      <c r="H76" s="1156"/>
      <c r="I76" s="1158"/>
      <c r="J76" s="1152"/>
      <c r="K76" s="1153"/>
      <c r="L76" s="1154"/>
      <c r="M76" s="1155"/>
      <c r="N76" s="1166"/>
      <c r="O76" s="1167"/>
      <c r="P76" s="1156"/>
      <c r="Q76" s="1157"/>
      <c r="R76" s="1158"/>
      <c r="S76" s="1152"/>
      <c r="T76" s="1153"/>
      <c r="Y76" s="4"/>
      <c r="Z76" s="4"/>
      <c r="AA76" s="4"/>
      <c r="AC76" s="4"/>
    </row>
    <row r="77" spans="1:29" ht="21" hidden="1" outlineLevel="1">
      <c r="A77" s="110"/>
      <c r="B77" s="1099">
        <v>60</v>
      </c>
      <c r="C77" s="1100"/>
      <c r="D77" s="1102" t="str">
        <f>IF(VLOOKUP(B77,'２.住戸一覧'!$B:$AM,3,0)="","",VLOOKUP(B77,'２.住戸一覧'!$B:$AM,3,0))</f>
        <v/>
      </c>
      <c r="E77" s="1104"/>
      <c r="F77" s="1102" t="str">
        <f>IF(VLOOKUP(B77,'２.住戸一覧'!$B:$AM,6,0)="","",VLOOKUP(B77,'２.住戸一覧'!$B:$AM,6,0))</f>
        <v/>
      </c>
      <c r="G77" s="1104"/>
      <c r="H77" s="1156"/>
      <c r="I77" s="1158"/>
      <c r="J77" s="1152"/>
      <c r="K77" s="1153"/>
      <c r="L77" s="1154"/>
      <c r="M77" s="1155"/>
      <c r="N77" s="1166"/>
      <c r="O77" s="1167"/>
      <c r="P77" s="1156"/>
      <c r="Q77" s="1157"/>
      <c r="R77" s="1158"/>
      <c r="S77" s="1152"/>
      <c r="T77" s="1153"/>
      <c r="Y77" s="4"/>
      <c r="Z77" s="4"/>
      <c r="AA77" s="4"/>
      <c r="AC77" s="4"/>
    </row>
    <row r="78" spans="1:29" ht="21" hidden="1" outlineLevel="1">
      <c r="A78" s="110"/>
      <c r="B78" s="1099">
        <v>61</v>
      </c>
      <c r="C78" s="1100"/>
      <c r="D78" s="1102" t="str">
        <f>IF(VLOOKUP(B78,'２.住戸一覧'!$B:$AM,3,0)="","",VLOOKUP(B78,'２.住戸一覧'!$B:$AM,3,0))</f>
        <v/>
      </c>
      <c r="E78" s="1104"/>
      <c r="F78" s="1102" t="str">
        <f>IF(VLOOKUP(B78,'２.住戸一覧'!$B:$AM,6,0)="","",VLOOKUP(B78,'２.住戸一覧'!$B:$AM,6,0))</f>
        <v/>
      </c>
      <c r="G78" s="1104"/>
      <c r="H78" s="1156"/>
      <c r="I78" s="1158"/>
      <c r="J78" s="1152"/>
      <c r="K78" s="1153"/>
      <c r="L78" s="1154"/>
      <c r="M78" s="1155"/>
      <c r="N78" s="1166"/>
      <c r="O78" s="1167"/>
      <c r="P78" s="1156"/>
      <c r="Q78" s="1157"/>
      <c r="R78" s="1158"/>
      <c r="S78" s="1152"/>
      <c r="T78" s="1153"/>
      <c r="Y78" s="4"/>
      <c r="Z78" s="4"/>
      <c r="AA78" s="4"/>
      <c r="AC78" s="4"/>
    </row>
    <row r="79" spans="1:29" ht="21" hidden="1" outlineLevel="1">
      <c r="A79" s="110"/>
      <c r="B79" s="1099">
        <v>62</v>
      </c>
      <c r="C79" s="1100"/>
      <c r="D79" s="1102" t="str">
        <f>IF(VLOOKUP(B79,'２.住戸一覧'!$B:$AM,3,0)="","",VLOOKUP(B79,'２.住戸一覧'!$B:$AM,3,0))</f>
        <v/>
      </c>
      <c r="E79" s="1104"/>
      <c r="F79" s="1102" t="str">
        <f>IF(VLOOKUP(B79,'２.住戸一覧'!$B:$AM,6,0)="","",VLOOKUP(B79,'２.住戸一覧'!$B:$AM,6,0))</f>
        <v/>
      </c>
      <c r="G79" s="1104"/>
      <c r="H79" s="1156"/>
      <c r="I79" s="1158"/>
      <c r="J79" s="1152"/>
      <c r="K79" s="1153"/>
      <c r="L79" s="1154"/>
      <c r="M79" s="1155"/>
      <c r="N79" s="1166"/>
      <c r="O79" s="1167"/>
      <c r="P79" s="1156"/>
      <c r="Q79" s="1157"/>
      <c r="R79" s="1158"/>
      <c r="S79" s="1152"/>
      <c r="T79" s="1153"/>
      <c r="Y79" s="4"/>
      <c r="Z79" s="4"/>
      <c r="AA79" s="4"/>
      <c r="AC79" s="4"/>
    </row>
    <row r="80" spans="1:29" ht="21" hidden="1" outlineLevel="1">
      <c r="A80" s="110"/>
      <c r="B80" s="1099">
        <v>63</v>
      </c>
      <c r="C80" s="1100"/>
      <c r="D80" s="1102" t="str">
        <f>IF(VLOOKUP(B80,'２.住戸一覧'!$B:$AM,3,0)="","",VLOOKUP(B80,'２.住戸一覧'!$B:$AM,3,0))</f>
        <v/>
      </c>
      <c r="E80" s="1104"/>
      <c r="F80" s="1102" t="str">
        <f>IF(VLOOKUP(B80,'２.住戸一覧'!$B:$AM,6,0)="","",VLOOKUP(B80,'２.住戸一覧'!$B:$AM,6,0))</f>
        <v/>
      </c>
      <c r="G80" s="1104"/>
      <c r="H80" s="1156"/>
      <c r="I80" s="1158"/>
      <c r="J80" s="1152"/>
      <c r="K80" s="1153"/>
      <c r="L80" s="1154"/>
      <c r="M80" s="1155"/>
      <c r="N80" s="1166"/>
      <c r="O80" s="1167"/>
      <c r="P80" s="1156"/>
      <c r="Q80" s="1157"/>
      <c r="R80" s="1158"/>
      <c r="S80" s="1152"/>
      <c r="T80" s="1153"/>
      <c r="Y80" s="4"/>
      <c r="Z80" s="4"/>
      <c r="AA80" s="4"/>
      <c r="AC80" s="4"/>
    </row>
    <row r="81" spans="1:29" ht="21" hidden="1" outlineLevel="1">
      <c r="A81" s="110"/>
      <c r="B81" s="1099">
        <v>64</v>
      </c>
      <c r="C81" s="1100"/>
      <c r="D81" s="1102" t="str">
        <f>IF(VLOOKUP(B81,'２.住戸一覧'!$B:$AM,3,0)="","",VLOOKUP(B81,'２.住戸一覧'!$B:$AM,3,0))</f>
        <v/>
      </c>
      <c r="E81" s="1104"/>
      <c r="F81" s="1102" t="str">
        <f>IF(VLOOKUP(B81,'２.住戸一覧'!$B:$AM,6,0)="","",VLOOKUP(B81,'２.住戸一覧'!$B:$AM,6,0))</f>
        <v/>
      </c>
      <c r="G81" s="1104"/>
      <c r="H81" s="1156"/>
      <c r="I81" s="1158"/>
      <c r="J81" s="1152"/>
      <c r="K81" s="1153"/>
      <c r="L81" s="1154"/>
      <c r="M81" s="1155"/>
      <c r="N81" s="1166"/>
      <c r="O81" s="1167"/>
      <c r="P81" s="1156"/>
      <c r="Q81" s="1157"/>
      <c r="R81" s="1158"/>
      <c r="S81" s="1152"/>
      <c r="T81" s="1153"/>
      <c r="Y81" s="4"/>
      <c r="Z81" s="4"/>
      <c r="AA81" s="4"/>
      <c r="AC81" s="4"/>
    </row>
    <row r="82" spans="1:29" ht="21" hidden="1" outlineLevel="1">
      <c r="A82" s="110"/>
      <c r="B82" s="1099">
        <v>65</v>
      </c>
      <c r="C82" s="1100"/>
      <c r="D82" s="1102" t="str">
        <f>IF(VLOOKUP(B82,'２.住戸一覧'!$B:$AM,3,0)="","",VLOOKUP(B82,'２.住戸一覧'!$B:$AM,3,0))</f>
        <v/>
      </c>
      <c r="E82" s="1104"/>
      <c r="F82" s="1102" t="str">
        <f>IF(VLOOKUP(B82,'２.住戸一覧'!$B:$AM,6,0)="","",VLOOKUP(B82,'２.住戸一覧'!$B:$AM,6,0))</f>
        <v/>
      </c>
      <c r="G82" s="1104"/>
      <c r="H82" s="1156"/>
      <c r="I82" s="1158"/>
      <c r="J82" s="1152"/>
      <c r="K82" s="1153"/>
      <c r="L82" s="1154"/>
      <c r="M82" s="1155"/>
      <c r="N82" s="1166"/>
      <c r="O82" s="1167"/>
      <c r="P82" s="1156"/>
      <c r="Q82" s="1157"/>
      <c r="R82" s="1158"/>
      <c r="S82" s="1152"/>
      <c r="T82" s="1153"/>
      <c r="Y82" s="4"/>
      <c r="Z82" s="4"/>
      <c r="AA82" s="4"/>
      <c r="AC82" s="4"/>
    </row>
    <row r="83" spans="1:29" ht="21" hidden="1" outlineLevel="1">
      <c r="A83" s="110"/>
      <c r="B83" s="1099">
        <v>66</v>
      </c>
      <c r="C83" s="1100"/>
      <c r="D83" s="1102" t="str">
        <f>IF(VLOOKUP(B83,'２.住戸一覧'!$B:$AM,3,0)="","",VLOOKUP(B83,'２.住戸一覧'!$B:$AM,3,0))</f>
        <v/>
      </c>
      <c r="E83" s="1104"/>
      <c r="F83" s="1102" t="str">
        <f>IF(VLOOKUP(B83,'２.住戸一覧'!$B:$AM,6,0)="","",VLOOKUP(B83,'２.住戸一覧'!$B:$AM,6,0))</f>
        <v/>
      </c>
      <c r="G83" s="1104"/>
      <c r="H83" s="1156"/>
      <c r="I83" s="1158"/>
      <c r="J83" s="1152"/>
      <c r="K83" s="1153"/>
      <c r="L83" s="1154"/>
      <c r="M83" s="1155"/>
      <c r="N83" s="1166"/>
      <c r="O83" s="1167"/>
      <c r="P83" s="1156"/>
      <c r="Q83" s="1157"/>
      <c r="R83" s="1158"/>
      <c r="S83" s="1152"/>
      <c r="T83" s="1153"/>
      <c r="Y83" s="4"/>
      <c r="Z83" s="4"/>
      <c r="AA83" s="4"/>
      <c r="AC83" s="4"/>
    </row>
    <row r="84" spans="1:29" ht="21" hidden="1" outlineLevel="1">
      <c r="A84" s="110"/>
      <c r="B84" s="1099">
        <v>67</v>
      </c>
      <c r="C84" s="1100"/>
      <c r="D84" s="1102" t="str">
        <f>IF(VLOOKUP(B84,'２.住戸一覧'!$B:$AM,3,0)="","",VLOOKUP(B84,'２.住戸一覧'!$B:$AM,3,0))</f>
        <v/>
      </c>
      <c r="E84" s="1104"/>
      <c r="F84" s="1102" t="str">
        <f>IF(VLOOKUP(B84,'２.住戸一覧'!$B:$AM,6,0)="","",VLOOKUP(B84,'２.住戸一覧'!$B:$AM,6,0))</f>
        <v/>
      </c>
      <c r="G84" s="1104"/>
      <c r="H84" s="1156"/>
      <c r="I84" s="1158"/>
      <c r="J84" s="1152"/>
      <c r="K84" s="1153"/>
      <c r="L84" s="1154"/>
      <c r="M84" s="1155"/>
      <c r="N84" s="1166"/>
      <c r="O84" s="1167"/>
      <c r="P84" s="1156"/>
      <c r="Q84" s="1157"/>
      <c r="R84" s="1158"/>
      <c r="S84" s="1152"/>
      <c r="T84" s="1153"/>
      <c r="Y84" s="4"/>
      <c r="Z84" s="4"/>
      <c r="AA84" s="4"/>
      <c r="AC84" s="4"/>
    </row>
    <row r="85" spans="1:29" ht="21" hidden="1" outlineLevel="1">
      <c r="A85" s="110"/>
      <c r="B85" s="1099">
        <v>68</v>
      </c>
      <c r="C85" s="1100"/>
      <c r="D85" s="1102" t="str">
        <f>IF(VLOOKUP(B85,'２.住戸一覧'!$B:$AM,3,0)="","",VLOOKUP(B85,'２.住戸一覧'!$B:$AM,3,0))</f>
        <v/>
      </c>
      <c r="E85" s="1104"/>
      <c r="F85" s="1102" t="str">
        <f>IF(VLOOKUP(B85,'２.住戸一覧'!$B:$AM,6,0)="","",VLOOKUP(B85,'２.住戸一覧'!$B:$AM,6,0))</f>
        <v/>
      </c>
      <c r="G85" s="1104"/>
      <c r="H85" s="1156"/>
      <c r="I85" s="1158"/>
      <c r="J85" s="1152"/>
      <c r="K85" s="1153"/>
      <c r="L85" s="1154"/>
      <c r="M85" s="1155"/>
      <c r="N85" s="1166"/>
      <c r="O85" s="1167"/>
      <c r="P85" s="1156"/>
      <c r="Q85" s="1157"/>
      <c r="R85" s="1158"/>
      <c r="S85" s="1152"/>
      <c r="T85" s="1153"/>
      <c r="Y85" s="4"/>
      <c r="Z85" s="4"/>
      <c r="AA85" s="4"/>
      <c r="AC85" s="4"/>
    </row>
    <row r="86" spans="1:29" ht="21" hidden="1" outlineLevel="1">
      <c r="A86" s="110"/>
      <c r="B86" s="1099">
        <v>69</v>
      </c>
      <c r="C86" s="1100"/>
      <c r="D86" s="1102" t="str">
        <f>IF(VLOOKUP(B86,'２.住戸一覧'!$B:$AM,3,0)="","",VLOOKUP(B86,'２.住戸一覧'!$B:$AM,3,0))</f>
        <v/>
      </c>
      <c r="E86" s="1104"/>
      <c r="F86" s="1102" t="str">
        <f>IF(VLOOKUP(B86,'２.住戸一覧'!$B:$AM,6,0)="","",VLOOKUP(B86,'２.住戸一覧'!$B:$AM,6,0))</f>
        <v/>
      </c>
      <c r="G86" s="1104"/>
      <c r="H86" s="1156"/>
      <c r="I86" s="1158"/>
      <c r="J86" s="1152"/>
      <c r="K86" s="1153"/>
      <c r="L86" s="1154"/>
      <c r="M86" s="1155"/>
      <c r="N86" s="1166"/>
      <c r="O86" s="1167"/>
      <c r="P86" s="1156"/>
      <c r="Q86" s="1157"/>
      <c r="R86" s="1158"/>
      <c r="S86" s="1152"/>
      <c r="T86" s="1153"/>
      <c r="Y86" s="4"/>
      <c r="Z86" s="4"/>
      <c r="AA86" s="4"/>
      <c r="AC86" s="4"/>
    </row>
    <row r="87" spans="1:29" ht="21" hidden="1" outlineLevel="1">
      <c r="A87" s="110"/>
      <c r="B87" s="1099">
        <v>70</v>
      </c>
      <c r="C87" s="1100"/>
      <c r="D87" s="1102" t="str">
        <f>IF(VLOOKUP(B87,'２.住戸一覧'!$B:$AM,3,0)="","",VLOOKUP(B87,'２.住戸一覧'!$B:$AM,3,0))</f>
        <v/>
      </c>
      <c r="E87" s="1104"/>
      <c r="F87" s="1102" t="str">
        <f>IF(VLOOKUP(B87,'２.住戸一覧'!$B:$AM,6,0)="","",VLOOKUP(B87,'２.住戸一覧'!$B:$AM,6,0))</f>
        <v/>
      </c>
      <c r="G87" s="1104"/>
      <c r="H87" s="1156"/>
      <c r="I87" s="1158"/>
      <c r="J87" s="1152"/>
      <c r="K87" s="1153"/>
      <c r="L87" s="1154"/>
      <c r="M87" s="1155"/>
      <c r="N87" s="1166"/>
      <c r="O87" s="1167"/>
      <c r="P87" s="1156"/>
      <c r="Q87" s="1157"/>
      <c r="R87" s="1158"/>
      <c r="S87" s="1152"/>
      <c r="T87" s="1153"/>
      <c r="Y87" s="4"/>
      <c r="Z87" s="4"/>
      <c r="AA87" s="4"/>
      <c r="AC87" s="4"/>
    </row>
    <row r="88" spans="1:29" ht="21" hidden="1" outlineLevel="1">
      <c r="A88" s="110"/>
      <c r="B88" s="1099">
        <v>71</v>
      </c>
      <c r="C88" s="1100"/>
      <c r="D88" s="1102" t="str">
        <f>IF(VLOOKUP(B88,'２.住戸一覧'!$B:$AM,3,0)="","",VLOOKUP(B88,'２.住戸一覧'!$B:$AM,3,0))</f>
        <v/>
      </c>
      <c r="E88" s="1104"/>
      <c r="F88" s="1102" t="str">
        <f>IF(VLOOKUP(B88,'２.住戸一覧'!$B:$AM,6,0)="","",VLOOKUP(B88,'２.住戸一覧'!$B:$AM,6,0))</f>
        <v/>
      </c>
      <c r="G88" s="1104"/>
      <c r="H88" s="1156"/>
      <c r="I88" s="1158"/>
      <c r="J88" s="1152"/>
      <c r="K88" s="1153"/>
      <c r="L88" s="1154"/>
      <c r="M88" s="1155"/>
      <c r="N88" s="1166"/>
      <c r="O88" s="1167"/>
      <c r="P88" s="1156"/>
      <c r="Q88" s="1157"/>
      <c r="R88" s="1158"/>
      <c r="S88" s="1152"/>
      <c r="T88" s="1153"/>
      <c r="Y88" s="4"/>
      <c r="Z88" s="4"/>
      <c r="AA88" s="4"/>
      <c r="AC88" s="4"/>
    </row>
    <row r="89" spans="1:29" ht="21" hidden="1" outlineLevel="1">
      <c r="A89" s="110"/>
      <c r="B89" s="1099">
        <v>72</v>
      </c>
      <c r="C89" s="1100"/>
      <c r="D89" s="1102" t="str">
        <f>IF(VLOOKUP(B89,'２.住戸一覧'!$B:$AM,3,0)="","",VLOOKUP(B89,'２.住戸一覧'!$B:$AM,3,0))</f>
        <v/>
      </c>
      <c r="E89" s="1104"/>
      <c r="F89" s="1102" t="str">
        <f>IF(VLOOKUP(B89,'２.住戸一覧'!$B:$AM,6,0)="","",VLOOKUP(B89,'２.住戸一覧'!$B:$AM,6,0))</f>
        <v/>
      </c>
      <c r="G89" s="1104"/>
      <c r="H89" s="1156"/>
      <c r="I89" s="1158"/>
      <c r="J89" s="1152"/>
      <c r="K89" s="1153"/>
      <c r="L89" s="1154"/>
      <c r="M89" s="1155"/>
      <c r="N89" s="1166"/>
      <c r="O89" s="1167"/>
      <c r="P89" s="1156"/>
      <c r="Q89" s="1157"/>
      <c r="R89" s="1158"/>
      <c r="S89" s="1152"/>
      <c r="T89" s="1153"/>
      <c r="Y89" s="4"/>
      <c r="Z89" s="4"/>
      <c r="AA89" s="4"/>
      <c r="AC89" s="4"/>
    </row>
    <row r="90" spans="1:29" ht="21" hidden="1" outlineLevel="1">
      <c r="A90" s="110"/>
      <c r="B90" s="1099">
        <v>73</v>
      </c>
      <c r="C90" s="1100"/>
      <c r="D90" s="1102" t="str">
        <f>IF(VLOOKUP(B90,'２.住戸一覧'!$B:$AM,3,0)="","",VLOOKUP(B90,'２.住戸一覧'!$B:$AM,3,0))</f>
        <v/>
      </c>
      <c r="E90" s="1104"/>
      <c r="F90" s="1102" t="str">
        <f>IF(VLOOKUP(B90,'２.住戸一覧'!$B:$AM,6,0)="","",VLOOKUP(B90,'２.住戸一覧'!$B:$AM,6,0))</f>
        <v/>
      </c>
      <c r="G90" s="1104"/>
      <c r="H90" s="1156"/>
      <c r="I90" s="1158"/>
      <c r="J90" s="1152"/>
      <c r="K90" s="1153"/>
      <c r="L90" s="1154"/>
      <c r="M90" s="1155"/>
      <c r="N90" s="1166"/>
      <c r="O90" s="1167"/>
      <c r="P90" s="1156"/>
      <c r="Q90" s="1157"/>
      <c r="R90" s="1158"/>
      <c r="S90" s="1152"/>
      <c r="T90" s="1153"/>
      <c r="Y90" s="4"/>
      <c r="Z90" s="4"/>
      <c r="AA90" s="4"/>
      <c r="AC90" s="4"/>
    </row>
    <row r="91" spans="1:29" ht="21" hidden="1" outlineLevel="1">
      <c r="A91" s="110"/>
      <c r="B91" s="1099">
        <v>74</v>
      </c>
      <c r="C91" s="1100"/>
      <c r="D91" s="1102" t="str">
        <f>IF(VLOOKUP(B91,'２.住戸一覧'!$B:$AM,3,0)="","",VLOOKUP(B91,'２.住戸一覧'!$B:$AM,3,0))</f>
        <v/>
      </c>
      <c r="E91" s="1104"/>
      <c r="F91" s="1102" t="str">
        <f>IF(VLOOKUP(B91,'２.住戸一覧'!$B:$AM,6,0)="","",VLOOKUP(B91,'２.住戸一覧'!$B:$AM,6,0))</f>
        <v/>
      </c>
      <c r="G91" s="1104"/>
      <c r="H91" s="1156"/>
      <c r="I91" s="1158"/>
      <c r="J91" s="1152"/>
      <c r="K91" s="1153"/>
      <c r="L91" s="1154"/>
      <c r="M91" s="1155"/>
      <c r="N91" s="1166"/>
      <c r="O91" s="1167"/>
      <c r="P91" s="1156"/>
      <c r="Q91" s="1157"/>
      <c r="R91" s="1158"/>
      <c r="S91" s="1152"/>
      <c r="T91" s="1153"/>
      <c r="Y91" s="4"/>
      <c r="Z91" s="4"/>
      <c r="AA91" s="4"/>
      <c r="AC91" s="4"/>
    </row>
    <row r="92" spans="1:29" ht="21" hidden="1" outlineLevel="1">
      <c r="A92" s="110"/>
      <c r="B92" s="1099">
        <v>75</v>
      </c>
      <c r="C92" s="1100"/>
      <c r="D92" s="1102" t="str">
        <f>IF(VLOOKUP(B92,'２.住戸一覧'!$B:$AM,3,0)="","",VLOOKUP(B92,'２.住戸一覧'!$B:$AM,3,0))</f>
        <v/>
      </c>
      <c r="E92" s="1104"/>
      <c r="F92" s="1102" t="str">
        <f>IF(VLOOKUP(B92,'２.住戸一覧'!$B:$AM,6,0)="","",VLOOKUP(B92,'２.住戸一覧'!$B:$AM,6,0))</f>
        <v/>
      </c>
      <c r="G92" s="1104"/>
      <c r="H92" s="1156"/>
      <c r="I92" s="1158"/>
      <c r="J92" s="1152"/>
      <c r="K92" s="1153"/>
      <c r="L92" s="1154"/>
      <c r="M92" s="1155"/>
      <c r="N92" s="1166"/>
      <c r="O92" s="1167"/>
      <c r="P92" s="1156"/>
      <c r="Q92" s="1157"/>
      <c r="R92" s="1158"/>
      <c r="S92" s="1152"/>
      <c r="T92" s="1153"/>
      <c r="Y92" s="4"/>
      <c r="Z92" s="4"/>
      <c r="AA92" s="4"/>
      <c r="AC92" s="4"/>
    </row>
    <row r="93" spans="1:29" ht="21" hidden="1" outlineLevel="1">
      <c r="A93" s="110"/>
      <c r="B93" s="1099">
        <v>76</v>
      </c>
      <c r="C93" s="1100"/>
      <c r="D93" s="1102" t="str">
        <f>IF(VLOOKUP(B93,'２.住戸一覧'!$B:$AM,3,0)="","",VLOOKUP(B93,'２.住戸一覧'!$B:$AM,3,0))</f>
        <v/>
      </c>
      <c r="E93" s="1104"/>
      <c r="F93" s="1102" t="str">
        <f>IF(VLOOKUP(B93,'２.住戸一覧'!$B:$AM,6,0)="","",VLOOKUP(B93,'２.住戸一覧'!$B:$AM,6,0))</f>
        <v/>
      </c>
      <c r="G93" s="1104"/>
      <c r="H93" s="1156"/>
      <c r="I93" s="1158"/>
      <c r="J93" s="1152"/>
      <c r="K93" s="1153"/>
      <c r="L93" s="1154"/>
      <c r="M93" s="1155"/>
      <c r="N93" s="1166"/>
      <c r="O93" s="1167"/>
      <c r="P93" s="1156"/>
      <c r="Q93" s="1157"/>
      <c r="R93" s="1158"/>
      <c r="S93" s="1152"/>
      <c r="T93" s="1153"/>
      <c r="Y93" s="4"/>
      <c r="Z93" s="4"/>
      <c r="AA93" s="4"/>
      <c r="AC93" s="4"/>
    </row>
    <row r="94" spans="1:29" ht="21" hidden="1" outlineLevel="1">
      <c r="A94" s="110"/>
      <c r="B94" s="1099">
        <v>77</v>
      </c>
      <c r="C94" s="1100"/>
      <c r="D94" s="1102" t="str">
        <f>IF(VLOOKUP(B94,'２.住戸一覧'!$B:$AM,3,0)="","",VLOOKUP(B94,'２.住戸一覧'!$B:$AM,3,0))</f>
        <v/>
      </c>
      <c r="E94" s="1104"/>
      <c r="F94" s="1102" t="str">
        <f>IF(VLOOKUP(B94,'２.住戸一覧'!$B:$AM,6,0)="","",VLOOKUP(B94,'２.住戸一覧'!$B:$AM,6,0))</f>
        <v/>
      </c>
      <c r="G94" s="1104"/>
      <c r="H94" s="1156"/>
      <c r="I94" s="1158"/>
      <c r="J94" s="1152"/>
      <c r="K94" s="1153"/>
      <c r="L94" s="1154"/>
      <c r="M94" s="1155"/>
      <c r="N94" s="1166"/>
      <c r="O94" s="1167"/>
      <c r="P94" s="1156"/>
      <c r="Q94" s="1157"/>
      <c r="R94" s="1158"/>
      <c r="S94" s="1152"/>
      <c r="T94" s="1153"/>
      <c r="Y94" s="4"/>
      <c r="Z94" s="4"/>
      <c r="AA94" s="4"/>
      <c r="AC94" s="4"/>
    </row>
    <row r="95" spans="1:29" ht="21" hidden="1" outlineLevel="1">
      <c r="A95" s="110"/>
      <c r="B95" s="1099">
        <v>78</v>
      </c>
      <c r="C95" s="1100"/>
      <c r="D95" s="1102" t="str">
        <f>IF(VLOOKUP(B95,'２.住戸一覧'!$B:$AM,3,0)="","",VLOOKUP(B95,'２.住戸一覧'!$B:$AM,3,0))</f>
        <v/>
      </c>
      <c r="E95" s="1104"/>
      <c r="F95" s="1102" t="str">
        <f>IF(VLOOKUP(B95,'２.住戸一覧'!$B:$AM,6,0)="","",VLOOKUP(B95,'２.住戸一覧'!$B:$AM,6,0))</f>
        <v/>
      </c>
      <c r="G95" s="1104"/>
      <c r="H95" s="1156"/>
      <c r="I95" s="1158"/>
      <c r="J95" s="1152"/>
      <c r="K95" s="1153"/>
      <c r="L95" s="1154"/>
      <c r="M95" s="1155"/>
      <c r="N95" s="1166"/>
      <c r="O95" s="1167"/>
      <c r="P95" s="1156"/>
      <c r="Q95" s="1157"/>
      <c r="R95" s="1158"/>
      <c r="S95" s="1152"/>
      <c r="T95" s="1153"/>
      <c r="Y95" s="4"/>
      <c r="Z95" s="4"/>
      <c r="AA95" s="4"/>
      <c r="AC95" s="4"/>
    </row>
    <row r="96" spans="1:29" ht="21" hidden="1" outlineLevel="1">
      <c r="A96" s="110"/>
      <c r="B96" s="1099">
        <v>79</v>
      </c>
      <c r="C96" s="1100"/>
      <c r="D96" s="1102" t="str">
        <f>IF(VLOOKUP(B96,'２.住戸一覧'!$B:$AM,3,0)="","",VLOOKUP(B96,'２.住戸一覧'!$B:$AM,3,0))</f>
        <v/>
      </c>
      <c r="E96" s="1104"/>
      <c r="F96" s="1102" t="str">
        <f>IF(VLOOKUP(B96,'２.住戸一覧'!$B:$AM,6,0)="","",VLOOKUP(B96,'２.住戸一覧'!$B:$AM,6,0))</f>
        <v/>
      </c>
      <c r="G96" s="1104"/>
      <c r="H96" s="1156"/>
      <c r="I96" s="1158"/>
      <c r="J96" s="1152"/>
      <c r="K96" s="1153"/>
      <c r="L96" s="1154"/>
      <c r="M96" s="1155"/>
      <c r="N96" s="1166"/>
      <c r="O96" s="1167"/>
      <c r="P96" s="1156"/>
      <c r="Q96" s="1157"/>
      <c r="R96" s="1158"/>
      <c r="S96" s="1152"/>
      <c r="T96" s="1153"/>
      <c r="Y96" s="4"/>
      <c r="Z96" s="4"/>
      <c r="AA96" s="4"/>
      <c r="AC96" s="4"/>
    </row>
    <row r="97" spans="1:29" ht="21" hidden="1" outlineLevel="1">
      <c r="A97" s="110"/>
      <c r="B97" s="1099">
        <v>80</v>
      </c>
      <c r="C97" s="1100"/>
      <c r="D97" s="1102" t="str">
        <f>IF(VLOOKUP(B97,'２.住戸一覧'!$B:$AM,3,0)="","",VLOOKUP(B97,'２.住戸一覧'!$B:$AM,3,0))</f>
        <v/>
      </c>
      <c r="E97" s="1104"/>
      <c r="F97" s="1102" t="str">
        <f>IF(VLOOKUP(B97,'２.住戸一覧'!$B:$AM,6,0)="","",VLOOKUP(B97,'２.住戸一覧'!$B:$AM,6,0))</f>
        <v/>
      </c>
      <c r="G97" s="1104"/>
      <c r="H97" s="1156"/>
      <c r="I97" s="1158"/>
      <c r="J97" s="1152"/>
      <c r="K97" s="1153"/>
      <c r="L97" s="1154"/>
      <c r="M97" s="1155"/>
      <c r="N97" s="1166"/>
      <c r="O97" s="1167"/>
      <c r="P97" s="1156"/>
      <c r="Q97" s="1157"/>
      <c r="R97" s="1158"/>
      <c r="S97" s="1152"/>
      <c r="T97" s="1153"/>
      <c r="Y97" s="4"/>
      <c r="Z97" s="4"/>
      <c r="AA97" s="4"/>
      <c r="AC97" s="4"/>
    </row>
    <row r="98" spans="1:29" ht="21" hidden="1" outlineLevel="1">
      <c r="A98" s="110"/>
      <c r="B98" s="1099">
        <v>81</v>
      </c>
      <c r="C98" s="1100"/>
      <c r="D98" s="1102" t="str">
        <f>IF(VLOOKUP(B98,'２.住戸一覧'!$B:$AM,3,0)="","",VLOOKUP(B98,'２.住戸一覧'!$B:$AM,3,0))</f>
        <v/>
      </c>
      <c r="E98" s="1104"/>
      <c r="F98" s="1102" t="str">
        <f>IF(VLOOKUP(B98,'２.住戸一覧'!$B:$AM,6,0)="","",VLOOKUP(B98,'２.住戸一覧'!$B:$AM,6,0))</f>
        <v/>
      </c>
      <c r="G98" s="1104"/>
      <c r="H98" s="1156"/>
      <c r="I98" s="1158"/>
      <c r="J98" s="1152"/>
      <c r="K98" s="1153"/>
      <c r="L98" s="1154"/>
      <c r="M98" s="1155"/>
      <c r="N98" s="1166"/>
      <c r="O98" s="1167"/>
      <c r="P98" s="1156"/>
      <c r="Q98" s="1157"/>
      <c r="R98" s="1158"/>
      <c r="S98" s="1152"/>
      <c r="T98" s="1153"/>
      <c r="Y98" s="4"/>
      <c r="Z98" s="4"/>
      <c r="AA98" s="4"/>
      <c r="AC98" s="4"/>
    </row>
    <row r="99" spans="1:29" ht="21" hidden="1" outlineLevel="1">
      <c r="A99" s="110"/>
      <c r="B99" s="1099">
        <v>82</v>
      </c>
      <c r="C99" s="1100"/>
      <c r="D99" s="1102" t="str">
        <f>IF(VLOOKUP(B99,'２.住戸一覧'!$B:$AM,3,0)="","",VLOOKUP(B99,'２.住戸一覧'!$B:$AM,3,0))</f>
        <v/>
      </c>
      <c r="E99" s="1104"/>
      <c r="F99" s="1102" t="str">
        <f>IF(VLOOKUP(B99,'２.住戸一覧'!$B:$AM,6,0)="","",VLOOKUP(B99,'２.住戸一覧'!$B:$AM,6,0))</f>
        <v/>
      </c>
      <c r="G99" s="1104"/>
      <c r="H99" s="1156"/>
      <c r="I99" s="1158"/>
      <c r="J99" s="1152"/>
      <c r="K99" s="1153"/>
      <c r="L99" s="1154"/>
      <c r="M99" s="1155"/>
      <c r="N99" s="1166"/>
      <c r="O99" s="1167"/>
      <c r="P99" s="1156"/>
      <c r="Q99" s="1157"/>
      <c r="R99" s="1158"/>
      <c r="S99" s="1152"/>
      <c r="T99" s="1153"/>
      <c r="Y99" s="4"/>
      <c r="Z99" s="4"/>
      <c r="AA99" s="4"/>
      <c r="AC99" s="4"/>
    </row>
    <row r="100" spans="1:29" ht="21" hidden="1" outlineLevel="1">
      <c r="A100" s="110"/>
      <c r="B100" s="1099">
        <v>83</v>
      </c>
      <c r="C100" s="1100"/>
      <c r="D100" s="1102" t="str">
        <f>IF(VLOOKUP(B100,'２.住戸一覧'!$B:$AM,3,0)="","",VLOOKUP(B100,'２.住戸一覧'!$B:$AM,3,0))</f>
        <v/>
      </c>
      <c r="E100" s="1104"/>
      <c r="F100" s="1102" t="str">
        <f>IF(VLOOKUP(B100,'２.住戸一覧'!$B:$AM,6,0)="","",VLOOKUP(B100,'２.住戸一覧'!$B:$AM,6,0))</f>
        <v/>
      </c>
      <c r="G100" s="1104"/>
      <c r="H100" s="1156"/>
      <c r="I100" s="1158"/>
      <c r="J100" s="1152"/>
      <c r="K100" s="1153"/>
      <c r="L100" s="1154"/>
      <c r="M100" s="1155"/>
      <c r="N100" s="1166"/>
      <c r="O100" s="1167"/>
      <c r="P100" s="1156"/>
      <c r="Q100" s="1157"/>
      <c r="R100" s="1158"/>
      <c r="S100" s="1152"/>
      <c r="T100" s="1153"/>
      <c r="Y100" s="4"/>
      <c r="Z100" s="4"/>
      <c r="AA100" s="4"/>
      <c r="AC100" s="4"/>
    </row>
    <row r="101" spans="1:29" ht="21" hidden="1" outlineLevel="1">
      <c r="A101" s="110"/>
      <c r="B101" s="1099">
        <v>84</v>
      </c>
      <c r="C101" s="1100"/>
      <c r="D101" s="1102" t="str">
        <f>IF(VLOOKUP(B101,'２.住戸一覧'!$B:$AM,3,0)="","",VLOOKUP(B101,'２.住戸一覧'!$B:$AM,3,0))</f>
        <v/>
      </c>
      <c r="E101" s="1104"/>
      <c r="F101" s="1102" t="str">
        <f>IF(VLOOKUP(B101,'２.住戸一覧'!$B:$AM,6,0)="","",VLOOKUP(B101,'２.住戸一覧'!$B:$AM,6,0))</f>
        <v/>
      </c>
      <c r="G101" s="1104"/>
      <c r="H101" s="1156"/>
      <c r="I101" s="1158"/>
      <c r="J101" s="1152"/>
      <c r="K101" s="1153"/>
      <c r="L101" s="1154"/>
      <c r="M101" s="1155"/>
      <c r="N101" s="1166"/>
      <c r="O101" s="1167"/>
      <c r="P101" s="1156"/>
      <c r="Q101" s="1157"/>
      <c r="R101" s="1158"/>
      <c r="S101" s="1152"/>
      <c r="T101" s="1153"/>
      <c r="Y101" s="4"/>
      <c r="Z101" s="4"/>
      <c r="AA101" s="4"/>
      <c r="AC101" s="4"/>
    </row>
    <row r="102" spans="1:29" ht="21" hidden="1" outlineLevel="1">
      <c r="A102" s="110"/>
      <c r="B102" s="1099">
        <v>85</v>
      </c>
      <c r="C102" s="1100"/>
      <c r="D102" s="1102" t="str">
        <f>IF(VLOOKUP(B102,'２.住戸一覧'!$B:$AM,3,0)="","",VLOOKUP(B102,'２.住戸一覧'!$B:$AM,3,0))</f>
        <v/>
      </c>
      <c r="E102" s="1104"/>
      <c r="F102" s="1102" t="str">
        <f>IF(VLOOKUP(B102,'２.住戸一覧'!$B:$AM,6,0)="","",VLOOKUP(B102,'２.住戸一覧'!$B:$AM,6,0))</f>
        <v/>
      </c>
      <c r="G102" s="1104"/>
      <c r="H102" s="1156"/>
      <c r="I102" s="1158"/>
      <c r="J102" s="1152"/>
      <c r="K102" s="1153"/>
      <c r="L102" s="1154"/>
      <c r="M102" s="1155"/>
      <c r="N102" s="1166"/>
      <c r="O102" s="1167"/>
      <c r="P102" s="1156"/>
      <c r="Q102" s="1157"/>
      <c r="R102" s="1158"/>
      <c r="S102" s="1152"/>
      <c r="T102" s="1153"/>
      <c r="Y102" s="4"/>
      <c r="Z102" s="4"/>
      <c r="AA102" s="4"/>
      <c r="AC102" s="4"/>
    </row>
    <row r="103" spans="1:29" ht="21" hidden="1" outlineLevel="1">
      <c r="A103" s="110"/>
      <c r="B103" s="1099">
        <v>86</v>
      </c>
      <c r="C103" s="1100"/>
      <c r="D103" s="1102" t="str">
        <f>IF(VLOOKUP(B103,'２.住戸一覧'!$B:$AM,3,0)="","",VLOOKUP(B103,'２.住戸一覧'!$B:$AM,3,0))</f>
        <v/>
      </c>
      <c r="E103" s="1104"/>
      <c r="F103" s="1102" t="str">
        <f>IF(VLOOKUP(B103,'２.住戸一覧'!$B:$AM,6,0)="","",VLOOKUP(B103,'２.住戸一覧'!$B:$AM,6,0))</f>
        <v/>
      </c>
      <c r="G103" s="1104"/>
      <c r="H103" s="1156"/>
      <c r="I103" s="1158"/>
      <c r="J103" s="1152"/>
      <c r="K103" s="1153"/>
      <c r="L103" s="1154"/>
      <c r="M103" s="1155"/>
      <c r="N103" s="1166"/>
      <c r="O103" s="1167"/>
      <c r="P103" s="1156"/>
      <c r="Q103" s="1157"/>
      <c r="R103" s="1158"/>
      <c r="S103" s="1152"/>
      <c r="T103" s="1153"/>
      <c r="Y103" s="4"/>
      <c r="Z103" s="4"/>
      <c r="AA103" s="4"/>
      <c r="AC103" s="4"/>
    </row>
    <row r="104" spans="1:29" ht="21" hidden="1" outlineLevel="1">
      <c r="A104" s="110"/>
      <c r="B104" s="1099">
        <v>87</v>
      </c>
      <c r="C104" s="1100"/>
      <c r="D104" s="1102" t="str">
        <f>IF(VLOOKUP(B104,'２.住戸一覧'!$B:$AM,3,0)="","",VLOOKUP(B104,'２.住戸一覧'!$B:$AM,3,0))</f>
        <v/>
      </c>
      <c r="E104" s="1104"/>
      <c r="F104" s="1102" t="str">
        <f>IF(VLOOKUP(B104,'２.住戸一覧'!$B:$AM,6,0)="","",VLOOKUP(B104,'２.住戸一覧'!$B:$AM,6,0))</f>
        <v/>
      </c>
      <c r="G104" s="1104"/>
      <c r="H104" s="1156"/>
      <c r="I104" s="1158"/>
      <c r="J104" s="1152"/>
      <c r="K104" s="1153"/>
      <c r="L104" s="1154"/>
      <c r="M104" s="1155"/>
      <c r="N104" s="1166"/>
      <c r="O104" s="1167"/>
      <c r="P104" s="1156"/>
      <c r="Q104" s="1157"/>
      <c r="R104" s="1158"/>
      <c r="S104" s="1152"/>
      <c r="T104" s="1153"/>
      <c r="Y104" s="4"/>
      <c r="Z104" s="4"/>
      <c r="AA104" s="4"/>
      <c r="AC104" s="4"/>
    </row>
    <row r="105" spans="1:29" ht="21" hidden="1" outlineLevel="1">
      <c r="A105" s="110"/>
      <c r="B105" s="1099">
        <v>88</v>
      </c>
      <c r="C105" s="1100"/>
      <c r="D105" s="1102" t="str">
        <f>IF(VLOOKUP(B105,'２.住戸一覧'!$B:$AM,3,0)="","",VLOOKUP(B105,'２.住戸一覧'!$B:$AM,3,0))</f>
        <v/>
      </c>
      <c r="E105" s="1104"/>
      <c r="F105" s="1102" t="str">
        <f>IF(VLOOKUP(B105,'２.住戸一覧'!$B:$AM,6,0)="","",VLOOKUP(B105,'２.住戸一覧'!$B:$AM,6,0))</f>
        <v/>
      </c>
      <c r="G105" s="1104"/>
      <c r="H105" s="1156"/>
      <c r="I105" s="1158"/>
      <c r="J105" s="1152"/>
      <c r="K105" s="1153"/>
      <c r="L105" s="1154"/>
      <c r="M105" s="1155"/>
      <c r="N105" s="1166"/>
      <c r="O105" s="1167"/>
      <c r="P105" s="1156"/>
      <c r="Q105" s="1157"/>
      <c r="R105" s="1158"/>
      <c r="S105" s="1152"/>
      <c r="T105" s="1153"/>
      <c r="Y105" s="4"/>
      <c r="Z105" s="4"/>
      <c r="AA105" s="4"/>
      <c r="AC105" s="4"/>
    </row>
    <row r="106" spans="1:29" ht="21" hidden="1" outlineLevel="1">
      <c r="A106" s="110"/>
      <c r="B106" s="1099">
        <v>89</v>
      </c>
      <c r="C106" s="1100"/>
      <c r="D106" s="1102" t="str">
        <f>IF(VLOOKUP(B106,'２.住戸一覧'!$B:$AM,3,0)="","",VLOOKUP(B106,'２.住戸一覧'!$B:$AM,3,0))</f>
        <v/>
      </c>
      <c r="E106" s="1104"/>
      <c r="F106" s="1102" t="str">
        <f>IF(VLOOKUP(B106,'２.住戸一覧'!$B:$AM,6,0)="","",VLOOKUP(B106,'２.住戸一覧'!$B:$AM,6,0))</f>
        <v/>
      </c>
      <c r="G106" s="1104"/>
      <c r="H106" s="1156"/>
      <c r="I106" s="1158"/>
      <c r="J106" s="1152"/>
      <c r="K106" s="1153"/>
      <c r="L106" s="1154"/>
      <c r="M106" s="1155"/>
      <c r="N106" s="1166"/>
      <c r="O106" s="1167"/>
      <c r="P106" s="1156"/>
      <c r="Q106" s="1157"/>
      <c r="R106" s="1158"/>
      <c r="S106" s="1152"/>
      <c r="T106" s="1153"/>
      <c r="Y106" s="4"/>
      <c r="Z106" s="4"/>
      <c r="AA106" s="4"/>
      <c r="AC106" s="4"/>
    </row>
    <row r="107" spans="1:29" ht="21" hidden="1" outlineLevel="1">
      <c r="A107" s="110"/>
      <c r="B107" s="1099">
        <v>90</v>
      </c>
      <c r="C107" s="1100"/>
      <c r="D107" s="1102" t="str">
        <f>IF(VLOOKUP(B107,'２.住戸一覧'!$B:$AM,3,0)="","",VLOOKUP(B107,'２.住戸一覧'!$B:$AM,3,0))</f>
        <v/>
      </c>
      <c r="E107" s="1104"/>
      <c r="F107" s="1102" t="str">
        <f>IF(VLOOKUP(B107,'２.住戸一覧'!$B:$AM,6,0)="","",VLOOKUP(B107,'２.住戸一覧'!$B:$AM,6,0))</f>
        <v/>
      </c>
      <c r="G107" s="1104"/>
      <c r="H107" s="1156"/>
      <c r="I107" s="1158"/>
      <c r="J107" s="1152"/>
      <c r="K107" s="1153"/>
      <c r="L107" s="1154"/>
      <c r="M107" s="1155"/>
      <c r="N107" s="1166"/>
      <c r="O107" s="1167"/>
      <c r="P107" s="1156"/>
      <c r="Q107" s="1157"/>
      <c r="R107" s="1158"/>
      <c r="S107" s="1152"/>
      <c r="T107" s="1153"/>
      <c r="Y107" s="4"/>
      <c r="Z107" s="4"/>
      <c r="AA107" s="4"/>
      <c r="AC107" s="4"/>
    </row>
    <row r="108" spans="1:29" ht="21" hidden="1" outlineLevel="1">
      <c r="A108" s="110"/>
      <c r="B108" s="1099">
        <v>91</v>
      </c>
      <c r="C108" s="1100"/>
      <c r="D108" s="1102" t="str">
        <f>IF(VLOOKUP(B108,'２.住戸一覧'!$B:$AM,3,0)="","",VLOOKUP(B108,'２.住戸一覧'!$B:$AM,3,0))</f>
        <v/>
      </c>
      <c r="E108" s="1104"/>
      <c r="F108" s="1102" t="str">
        <f>IF(VLOOKUP(B108,'２.住戸一覧'!$B:$AM,6,0)="","",VLOOKUP(B108,'２.住戸一覧'!$B:$AM,6,0))</f>
        <v/>
      </c>
      <c r="G108" s="1104"/>
      <c r="H108" s="1156"/>
      <c r="I108" s="1158"/>
      <c r="J108" s="1152"/>
      <c r="K108" s="1153"/>
      <c r="L108" s="1154"/>
      <c r="M108" s="1155"/>
      <c r="N108" s="1166"/>
      <c r="O108" s="1167"/>
      <c r="P108" s="1156"/>
      <c r="Q108" s="1157"/>
      <c r="R108" s="1158"/>
      <c r="S108" s="1152"/>
      <c r="T108" s="1153"/>
      <c r="Y108" s="4"/>
      <c r="Z108" s="4"/>
      <c r="AA108" s="4"/>
      <c r="AC108" s="4"/>
    </row>
    <row r="109" spans="1:29" ht="21" hidden="1" outlineLevel="1">
      <c r="A109" s="110"/>
      <c r="B109" s="1099">
        <v>92</v>
      </c>
      <c r="C109" s="1100"/>
      <c r="D109" s="1102" t="str">
        <f>IF(VLOOKUP(B109,'２.住戸一覧'!$B:$AM,3,0)="","",VLOOKUP(B109,'２.住戸一覧'!$B:$AM,3,0))</f>
        <v/>
      </c>
      <c r="E109" s="1104"/>
      <c r="F109" s="1102" t="str">
        <f>IF(VLOOKUP(B109,'２.住戸一覧'!$B:$AM,6,0)="","",VLOOKUP(B109,'２.住戸一覧'!$B:$AM,6,0))</f>
        <v/>
      </c>
      <c r="G109" s="1104"/>
      <c r="H109" s="1156"/>
      <c r="I109" s="1158"/>
      <c r="J109" s="1152"/>
      <c r="K109" s="1153"/>
      <c r="L109" s="1154"/>
      <c r="M109" s="1155"/>
      <c r="N109" s="1166"/>
      <c r="O109" s="1167"/>
      <c r="P109" s="1156"/>
      <c r="Q109" s="1157"/>
      <c r="R109" s="1158"/>
      <c r="S109" s="1152"/>
      <c r="T109" s="1153"/>
      <c r="Y109" s="4"/>
      <c r="Z109" s="4"/>
      <c r="AA109" s="4"/>
      <c r="AC109" s="4"/>
    </row>
    <row r="110" spans="1:29" ht="21" hidden="1" outlineLevel="1">
      <c r="A110" s="110"/>
      <c r="B110" s="1099">
        <v>93</v>
      </c>
      <c r="C110" s="1100"/>
      <c r="D110" s="1102" t="str">
        <f>IF(VLOOKUP(B110,'２.住戸一覧'!$B:$AM,3,0)="","",VLOOKUP(B110,'２.住戸一覧'!$B:$AM,3,0))</f>
        <v/>
      </c>
      <c r="E110" s="1104"/>
      <c r="F110" s="1102" t="str">
        <f>IF(VLOOKUP(B110,'２.住戸一覧'!$B:$AM,6,0)="","",VLOOKUP(B110,'２.住戸一覧'!$B:$AM,6,0))</f>
        <v/>
      </c>
      <c r="G110" s="1104"/>
      <c r="H110" s="1156"/>
      <c r="I110" s="1158"/>
      <c r="J110" s="1152"/>
      <c r="K110" s="1153"/>
      <c r="L110" s="1154"/>
      <c r="M110" s="1155"/>
      <c r="N110" s="1166"/>
      <c r="O110" s="1167"/>
      <c r="P110" s="1156"/>
      <c r="Q110" s="1157"/>
      <c r="R110" s="1158"/>
      <c r="S110" s="1152"/>
      <c r="T110" s="1153"/>
      <c r="Y110" s="4"/>
      <c r="Z110" s="4"/>
      <c r="AA110" s="4"/>
      <c r="AC110" s="4"/>
    </row>
    <row r="111" spans="1:29" ht="21" hidden="1" outlineLevel="1">
      <c r="A111" s="110"/>
      <c r="B111" s="1099">
        <v>94</v>
      </c>
      <c r="C111" s="1100"/>
      <c r="D111" s="1102" t="str">
        <f>IF(VLOOKUP(B111,'２.住戸一覧'!$B:$AM,3,0)="","",VLOOKUP(B111,'２.住戸一覧'!$B:$AM,3,0))</f>
        <v/>
      </c>
      <c r="E111" s="1104"/>
      <c r="F111" s="1102" t="str">
        <f>IF(VLOOKUP(B111,'２.住戸一覧'!$B:$AM,6,0)="","",VLOOKUP(B111,'２.住戸一覧'!$B:$AM,6,0))</f>
        <v/>
      </c>
      <c r="G111" s="1104"/>
      <c r="H111" s="1156"/>
      <c r="I111" s="1158"/>
      <c r="J111" s="1152"/>
      <c r="K111" s="1153"/>
      <c r="L111" s="1154"/>
      <c r="M111" s="1155"/>
      <c r="N111" s="1166"/>
      <c r="O111" s="1167"/>
      <c r="P111" s="1156"/>
      <c r="Q111" s="1157"/>
      <c r="R111" s="1158"/>
      <c r="S111" s="1152"/>
      <c r="T111" s="1153"/>
      <c r="Y111" s="4"/>
      <c r="Z111" s="4"/>
      <c r="AA111" s="4"/>
      <c r="AC111" s="4"/>
    </row>
    <row r="112" spans="1:29" ht="21" hidden="1" outlineLevel="1">
      <c r="A112" s="110"/>
      <c r="B112" s="1099">
        <v>95</v>
      </c>
      <c r="C112" s="1100"/>
      <c r="D112" s="1102" t="str">
        <f>IF(VLOOKUP(B112,'２.住戸一覧'!$B:$AM,3,0)="","",VLOOKUP(B112,'２.住戸一覧'!$B:$AM,3,0))</f>
        <v/>
      </c>
      <c r="E112" s="1104"/>
      <c r="F112" s="1102" t="str">
        <f>IF(VLOOKUP(B112,'２.住戸一覧'!$B:$AM,6,0)="","",VLOOKUP(B112,'２.住戸一覧'!$B:$AM,6,0))</f>
        <v/>
      </c>
      <c r="G112" s="1104"/>
      <c r="H112" s="1156"/>
      <c r="I112" s="1158"/>
      <c r="J112" s="1152"/>
      <c r="K112" s="1153"/>
      <c r="L112" s="1154"/>
      <c r="M112" s="1155"/>
      <c r="N112" s="1166"/>
      <c r="O112" s="1167"/>
      <c r="P112" s="1156"/>
      <c r="Q112" s="1157"/>
      <c r="R112" s="1158"/>
      <c r="S112" s="1152"/>
      <c r="T112" s="1153"/>
      <c r="Y112" s="4"/>
      <c r="Z112" s="4"/>
      <c r="AA112" s="4"/>
      <c r="AC112" s="4"/>
    </row>
    <row r="113" spans="1:29" ht="21" hidden="1" outlineLevel="1">
      <c r="A113" s="110"/>
      <c r="B113" s="1099">
        <v>96</v>
      </c>
      <c r="C113" s="1100"/>
      <c r="D113" s="1102" t="str">
        <f>IF(VLOOKUP(B113,'２.住戸一覧'!$B:$AM,3,0)="","",VLOOKUP(B113,'２.住戸一覧'!$B:$AM,3,0))</f>
        <v/>
      </c>
      <c r="E113" s="1104"/>
      <c r="F113" s="1102" t="str">
        <f>IF(VLOOKUP(B113,'２.住戸一覧'!$B:$AM,6,0)="","",VLOOKUP(B113,'２.住戸一覧'!$B:$AM,6,0))</f>
        <v/>
      </c>
      <c r="G113" s="1104"/>
      <c r="H113" s="1156"/>
      <c r="I113" s="1158"/>
      <c r="J113" s="1152"/>
      <c r="K113" s="1153"/>
      <c r="L113" s="1154"/>
      <c r="M113" s="1155"/>
      <c r="N113" s="1166"/>
      <c r="O113" s="1167"/>
      <c r="P113" s="1156"/>
      <c r="Q113" s="1157"/>
      <c r="R113" s="1158"/>
      <c r="S113" s="1152"/>
      <c r="T113" s="1153"/>
      <c r="Y113" s="4"/>
      <c r="Z113" s="4"/>
      <c r="AA113" s="4"/>
      <c r="AC113" s="4"/>
    </row>
    <row r="114" spans="1:29" ht="21" hidden="1" outlineLevel="1">
      <c r="A114" s="110"/>
      <c r="B114" s="1099">
        <v>97</v>
      </c>
      <c r="C114" s="1100"/>
      <c r="D114" s="1102" t="str">
        <f>IF(VLOOKUP(B114,'２.住戸一覧'!$B:$AM,3,0)="","",VLOOKUP(B114,'２.住戸一覧'!$B:$AM,3,0))</f>
        <v/>
      </c>
      <c r="E114" s="1104"/>
      <c r="F114" s="1102" t="str">
        <f>IF(VLOOKUP(B114,'２.住戸一覧'!$B:$AM,6,0)="","",VLOOKUP(B114,'２.住戸一覧'!$B:$AM,6,0))</f>
        <v/>
      </c>
      <c r="G114" s="1104"/>
      <c r="H114" s="1156"/>
      <c r="I114" s="1158"/>
      <c r="J114" s="1152"/>
      <c r="K114" s="1153"/>
      <c r="L114" s="1154"/>
      <c r="M114" s="1155"/>
      <c r="N114" s="1166"/>
      <c r="O114" s="1167"/>
      <c r="P114" s="1156"/>
      <c r="Q114" s="1157"/>
      <c r="R114" s="1158"/>
      <c r="S114" s="1152"/>
      <c r="T114" s="1153"/>
      <c r="Y114" s="4"/>
      <c r="Z114" s="4"/>
      <c r="AA114" s="4"/>
      <c r="AC114" s="4"/>
    </row>
    <row r="115" spans="1:29" ht="21" hidden="1" outlineLevel="1">
      <c r="A115" s="110"/>
      <c r="B115" s="1099">
        <v>98</v>
      </c>
      <c r="C115" s="1100"/>
      <c r="D115" s="1102" t="str">
        <f>IF(VLOOKUP(B115,'２.住戸一覧'!$B:$AM,3,0)="","",VLOOKUP(B115,'２.住戸一覧'!$B:$AM,3,0))</f>
        <v/>
      </c>
      <c r="E115" s="1104"/>
      <c r="F115" s="1102" t="str">
        <f>IF(VLOOKUP(B115,'２.住戸一覧'!$B:$AM,6,0)="","",VLOOKUP(B115,'２.住戸一覧'!$B:$AM,6,0))</f>
        <v/>
      </c>
      <c r="G115" s="1104"/>
      <c r="H115" s="1156"/>
      <c r="I115" s="1158"/>
      <c r="J115" s="1152"/>
      <c r="K115" s="1153"/>
      <c r="L115" s="1154"/>
      <c r="M115" s="1155"/>
      <c r="N115" s="1166"/>
      <c r="O115" s="1167"/>
      <c r="P115" s="1156"/>
      <c r="Q115" s="1157"/>
      <c r="R115" s="1158"/>
      <c r="S115" s="1152"/>
      <c r="T115" s="1153"/>
      <c r="Y115" s="4"/>
      <c r="Z115" s="4"/>
      <c r="AA115" s="4"/>
      <c r="AC115" s="4"/>
    </row>
    <row r="116" spans="1:29" ht="21" hidden="1" outlineLevel="1">
      <c r="A116" s="110"/>
      <c r="B116" s="1099">
        <v>99</v>
      </c>
      <c r="C116" s="1100"/>
      <c r="D116" s="1102" t="str">
        <f>IF(VLOOKUP(B116,'２.住戸一覧'!$B:$AM,3,0)="","",VLOOKUP(B116,'２.住戸一覧'!$B:$AM,3,0))</f>
        <v/>
      </c>
      <c r="E116" s="1104"/>
      <c r="F116" s="1102" t="str">
        <f>IF(VLOOKUP(B116,'２.住戸一覧'!$B:$AM,6,0)="","",VLOOKUP(B116,'２.住戸一覧'!$B:$AM,6,0))</f>
        <v/>
      </c>
      <c r="G116" s="1104"/>
      <c r="H116" s="1156"/>
      <c r="I116" s="1158"/>
      <c r="J116" s="1152"/>
      <c r="K116" s="1153"/>
      <c r="L116" s="1154"/>
      <c r="M116" s="1155"/>
      <c r="N116" s="1166"/>
      <c r="O116" s="1167"/>
      <c r="P116" s="1156"/>
      <c r="Q116" s="1157"/>
      <c r="R116" s="1158"/>
      <c r="S116" s="1152"/>
      <c r="T116" s="1153"/>
      <c r="Y116" s="4"/>
      <c r="Z116" s="4"/>
      <c r="AA116" s="4"/>
      <c r="AC116" s="4"/>
    </row>
    <row r="117" spans="1:29" ht="21" hidden="1" outlineLevel="1">
      <c r="A117" s="110"/>
      <c r="B117" s="1099">
        <v>100</v>
      </c>
      <c r="C117" s="1100"/>
      <c r="D117" s="1102" t="str">
        <f>IF(VLOOKUP(B117,'２.住戸一覧'!$B:$AM,3,0)="","",VLOOKUP(B117,'２.住戸一覧'!$B:$AM,3,0))</f>
        <v/>
      </c>
      <c r="E117" s="1104"/>
      <c r="F117" s="1102" t="str">
        <f>IF(VLOOKUP(B117,'２.住戸一覧'!$B:$AM,6,0)="","",VLOOKUP(B117,'２.住戸一覧'!$B:$AM,6,0))</f>
        <v/>
      </c>
      <c r="G117" s="1104"/>
      <c r="H117" s="1156"/>
      <c r="I117" s="1158"/>
      <c r="J117" s="1152"/>
      <c r="K117" s="1153"/>
      <c r="L117" s="1154"/>
      <c r="M117" s="1155"/>
      <c r="N117" s="1166"/>
      <c r="O117" s="1167"/>
      <c r="P117" s="1156"/>
      <c r="Q117" s="1157"/>
      <c r="R117" s="1158"/>
      <c r="S117" s="1152"/>
      <c r="T117" s="1153"/>
      <c r="Y117" s="4"/>
      <c r="Z117" s="4"/>
      <c r="AA117" s="4"/>
      <c r="AC117" s="4"/>
    </row>
    <row r="118" spans="1:29" ht="21" hidden="1" outlineLevel="1">
      <c r="A118" s="110"/>
      <c r="B118" s="1099">
        <v>101</v>
      </c>
      <c r="C118" s="1100"/>
      <c r="D118" s="1102" t="str">
        <f>IF(VLOOKUP(B118,'２.住戸一覧'!$B:$AM,3,0)="","",VLOOKUP(B118,'２.住戸一覧'!$B:$AM,3,0))</f>
        <v/>
      </c>
      <c r="E118" s="1104"/>
      <c r="F118" s="1102" t="str">
        <f>IF(VLOOKUP(B118,'２.住戸一覧'!$B:$AM,6,0)="","",VLOOKUP(B118,'２.住戸一覧'!$B:$AM,6,0))</f>
        <v/>
      </c>
      <c r="G118" s="1104"/>
      <c r="H118" s="1156"/>
      <c r="I118" s="1158"/>
      <c r="J118" s="1152"/>
      <c r="K118" s="1153"/>
      <c r="L118" s="1154"/>
      <c r="M118" s="1155"/>
      <c r="N118" s="1166"/>
      <c r="O118" s="1167"/>
      <c r="P118" s="1156"/>
      <c r="Q118" s="1157"/>
      <c r="R118" s="1158"/>
      <c r="S118" s="1152"/>
      <c r="T118" s="1153"/>
      <c r="Y118" s="4"/>
      <c r="Z118" s="4"/>
      <c r="AA118" s="4"/>
      <c r="AC118" s="4"/>
    </row>
    <row r="119" spans="1:29" ht="21" hidden="1" outlineLevel="1">
      <c r="A119" s="110"/>
      <c r="B119" s="1099">
        <v>102</v>
      </c>
      <c r="C119" s="1100"/>
      <c r="D119" s="1102" t="str">
        <f>IF(VLOOKUP(B119,'２.住戸一覧'!$B:$AM,3,0)="","",VLOOKUP(B119,'２.住戸一覧'!$B:$AM,3,0))</f>
        <v/>
      </c>
      <c r="E119" s="1104"/>
      <c r="F119" s="1102" t="str">
        <f>IF(VLOOKUP(B119,'２.住戸一覧'!$B:$AM,6,0)="","",VLOOKUP(B119,'２.住戸一覧'!$B:$AM,6,0))</f>
        <v/>
      </c>
      <c r="G119" s="1104"/>
      <c r="H119" s="1156"/>
      <c r="I119" s="1158"/>
      <c r="J119" s="1152"/>
      <c r="K119" s="1153"/>
      <c r="L119" s="1154"/>
      <c r="M119" s="1155"/>
      <c r="N119" s="1166"/>
      <c r="O119" s="1167"/>
      <c r="P119" s="1156"/>
      <c r="Q119" s="1157"/>
      <c r="R119" s="1158"/>
      <c r="S119" s="1152"/>
      <c r="T119" s="1153"/>
      <c r="Y119" s="4"/>
      <c r="Z119" s="4"/>
      <c r="AA119" s="4"/>
      <c r="AC119" s="4"/>
    </row>
    <row r="120" spans="1:29" ht="21" hidden="1" outlineLevel="1">
      <c r="A120" s="110"/>
      <c r="B120" s="1099">
        <v>103</v>
      </c>
      <c r="C120" s="1100"/>
      <c r="D120" s="1102" t="str">
        <f>IF(VLOOKUP(B120,'２.住戸一覧'!$B:$AM,3,0)="","",VLOOKUP(B120,'２.住戸一覧'!$B:$AM,3,0))</f>
        <v/>
      </c>
      <c r="E120" s="1104"/>
      <c r="F120" s="1102" t="str">
        <f>IF(VLOOKUP(B120,'２.住戸一覧'!$B:$AM,6,0)="","",VLOOKUP(B120,'２.住戸一覧'!$B:$AM,6,0))</f>
        <v/>
      </c>
      <c r="G120" s="1104"/>
      <c r="H120" s="1156"/>
      <c r="I120" s="1158"/>
      <c r="J120" s="1152"/>
      <c r="K120" s="1153"/>
      <c r="L120" s="1154"/>
      <c r="M120" s="1155"/>
      <c r="N120" s="1166"/>
      <c r="O120" s="1167"/>
      <c r="P120" s="1156"/>
      <c r="Q120" s="1157"/>
      <c r="R120" s="1158"/>
      <c r="S120" s="1152"/>
      <c r="T120" s="1153"/>
      <c r="Y120" s="4"/>
      <c r="Z120" s="4"/>
      <c r="AA120" s="4"/>
      <c r="AC120" s="4"/>
    </row>
    <row r="121" spans="1:29" ht="21" hidden="1" outlineLevel="1">
      <c r="A121" s="110"/>
      <c r="B121" s="1099">
        <v>104</v>
      </c>
      <c r="C121" s="1100"/>
      <c r="D121" s="1102" t="str">
        <f>IF(VLOOKUP(B121,'２.住戸一覧'!$B:$AM,3,0)="","",VLOOKUP(B121,'２.住戸一覧'!$B:$AM,3,0))</f>
        <v/>
      </c>
      <c r="E121" s="1104"/>
      <c r="F121" s="1102" t="str">
        <f>IF(VLOOKUP(B121,'２.住戸一覧'!$B:$AM,6,0)="","",VLOOKUP(B121,'２.住戸一覧'!$B:$AM,6,0))</f>
        <v/>
      </c>
      <c r="G121" s="1104"/>
      <c r="H121" s="1156"/>
      <c r="I121" s="1158"/>
      <c r="J121" s="1152"/>
      <c r="K121" s="1153"/>
      <c r="L121" s="1154"/>
      <c r="M121" s="1155"/>
      <c r="N121" s="1166"/>
      <c r="O121" s="1167"/>
      <c r="P121" s="1156"/>
      <c r="Q121" s="1157"/>
      <c r="R121" s="1158"/>
      <c r="S121" s="1152"/>
      <c r="T121" s="1153"/>
      <c r="Y121" s="4"/>
      <c r="Z121" s="4"/>
      <c r="AA121" s="4"/>
      <c r="AC121" s="4"/>
    </row>
    <row r="122" spans="1:29" ht="21" hidden="1" outlineLevel="1">
      <c r="A122" s="110"/>
      <c r="B122" s="1099">
        <v>105</v>
      </c>
      <c r="C122" s="1100"/>
      <c r="D122" s="1102" t="str">
        <f>IF(VLOOKUP(B122,'２.住戸一覧'!$B:$AM,3,0)="","",VLOOKUP(B122,'２.住戸一覧'!$B:$AM,3,0))</f>
        <v/>
      </c>
      <c r="E122" s="1104"/>
      <c r="F122" s="1102" t="str">
        <f>IF(VLOOKUP(B122,'２.住戸一覧'!$B:$AM,6,0)="","",VLOOKUP(B122,'２.住戸一覧'!$B:$AM,6,0))</f>
        <v/>
      </c>
      <c r="G122" s="1104"/>
      <c r="H122" s="1156"/>
      <c r="I122" s="1158"/>
      <c r="J122" s="1152"/>
      <c r="K122" s="1153"/>
      <c r="L122" s="1154"/>
      <c r="M122" s="1155"/>
      <c r="N122" s="1166"/>
      <c r="O122" s="1167"/>
      <c r="P122" s="1156"/>
      <c r="Q122" s="1157"/>
      <c r="R122" s="1158"/>
      <c r="S122" s="1152"/>
      <c r="T122" s="1153"/>
      <c r="Y122" s="4"/>
      <c r="Z122" s="4"/>
      <c r="AA122" s="4"/>
      <c r="AC122" s="4"/>
    </row>
    <row r="123" spans="1:29" ht="21" hidden="1" outlineLevel="1">
      <c r="A123" s="110"/>
      <c r="B123" s="1099">
        <v>106</v>
      </c>
      <c r="C123" s="1100"/>
      <c r="D123" s="1102" t="str">
        <f>IF(VLOOKUP(B123,'２.住戸一覧'!$B:$AM,3,0)="","",VLOOKUP(B123,'２.住戸一覧'!$B:$AM,3,0))</f>
        <v/>
      </c>
      <c r="E123" s="1104"/>
      <c r="F123" s="1102" t="str">
        <f>IF(VLOOKUP(B123,'２.住戸一覧'!$B:$AM,6,0)="","",VLOOKUP(B123,'２.住戸一覧'!$B:$AM,6,0))</f>
        <v/>
      </c>
      <c r="G123" s="1104"/>
      <c r="H123" s="1156"/>
      <c r="I123" s="1158"/>
      <c r="J123" s="1152"/>
      <c r="K123" s="1153"/>
      <c r="L123" s="1154"/>
      <c r="M123" s="1155"/>
      <c r="N123" s="1166"/>
      <c r="O123" s="1167"/>
      <c r="P123" s="1156"/>
      <c r="Q123" s="1157"/>
      <c r="R123" s="1158"/>
      <c r="S123" s="1152"/>
      <c r="T123" s="1153"/>
      <c r="Y123" s="4"/>
      <c r="Z123" s="4"/>
      <c r="AA123" s="4"/>
      <c r="AC123" s="4"/>
    </row>
    <row r="124" spans="1:29" ht="21" hidden="1" outlineLevel="1">
      <c r="A124" s="110"/>
      <c r="B124" s="1099">
        <v>107</v>
      </c>
      <c r="C124" s="1100"/>
      <c r="D124" s="1102" t="str">
        <f>IF(VLOOKUP(B124,'２.住戸一覧'!$B:$AM,3,0)="","",VLOOKUP(B124,'２.住戸一覧'!$B:$AM,3,0))</f>
        <v/>
      </c>
      <c r="E124" s="1104"/>
      <c r="F124" s="1102" t="str">
        <f>IF(VLOOKUP(B124,'２.住戸一覧'!$B:$AM,6,0)="","",VLOOKUP(B124,'２.住戸一覧'!$B:$AM,6,0))</f>
        <v/>
      </c>
      <c r="G124" s="1104"/>
      <c r="H124" s="1156"/>
      <c r="I124" s="1158"/>
      <c r="J124" s="1152"/>
      <c r="K124" s="1153"/>
      <c r="L124" s="1154"/>
      <c r="M124" s="1155"/>
      <c r="N124" s="1166"/>
      <c r="O124" s="1167"/>
      <c r="P124" s="1156"/>
      <c r="Q124" s="1157"/>
      <c r="R124" s="1158"/>
      <c r="S124" s="1152"/>
      <c r="T124" s="1153"/>
      <c r="Y124" s="4"/>
      <c r="Z124" s="4"/>
      <c r="AA124" s="4"/>
      <c r="AC124" s="4"/>
    </row>
    <row r="125" spans="1:29" ht="21" hidden="1" outlineLevel="1">
      <c r="A125" s="110"/>
      <c r="B125" s="1099">
        <v>108</v>
      </c>
      <c r="C125" s="1100"/>
      <c r="D125" s="1102" t="str">
        <f>IF(VLOOKUP(B125,'２.住戸一覧'!$B:$AM,3,0)="","",VLOOKUP(B125,'２.住戸一覧'!$B:$AM,3,0))</f>
        <v/>
      </c>
      <c r="E125" s="1104"/>
      <c r="F125" s="1102" t="str">
        <f>IF(VLOOKUP(B125,'２.住戸一覧'!$B:$AM,6,0)="","",VLOOKUP(B125,'２.住戸一覧'!$B:$AM,6,0))</f>
        <v/>
      </c>
      <c r="G125" s="1104"/>
      <c r="H125" s="1156"/>
      <c r="I125" s="1158"/>
      <c r="J125" s="1152"/>
      <c r="K125" s="1153"/>
      <c r="L125" s="1154"/>
      <c r="M125" s="1155"/>
      <c r="N125" s="1166"/>
      <c r="O125" s="1167"/>
      <c r="P125" s="1156"/>
      <c r="Q125" s="1157"/>
      <c r="R125" s="1158"/>
      <c r="S125" s="1152"/>
      <c r="T125" s="1153"/>
      <c r="Y125" s="4"/>
      <c r="Z125" s="4"/>
      <c r="AA125" s="4"/>
      <c r="AC125" s="4"/>
    </row>
    <row r="126" spans="1:29" ht="21" hidden="1" outlineLevel="1">
      <c r="A126" s="110"/>
      <c r="B126" s="1099">
        <v>109</v>
      </c>
      <c r="C126" s="1100"/>
      <c r="D126" s="1102" t="str">
        <f>IF(VLOOKUP(B126,'２.住戸一覧'!$B:$AM,3,0)="","",VLOOKUP(B126,'２.住戸一覧'!$B:$AM,3,0))</f>
        <v/>
      </c>
      <c r="E126" s="1104"/>
      <c r="F126" s="1102" t="str">
        <f>IF(VLOOKUP(B126,'２.住戸一覧'!$B:$AM,6,0)="","",VLOOKUP(B126,'２.住戸一覧'!$B:$AM,6,0))</f>
        <v/>
      </c>
      <c r="G126" s="1104"/>
      <c r="H126" s="1156"/>
      <c r="I126" s="1158"/>
      <c r="J126" s="1152"/>
      <c r="K126" s="1153"/>
      <c r="L126" s="1154"/>
      <c r="M126" s="1155"/>
      <c r="N126" s="1166"/>
      <c r="O126" s="1167"/>
      <c r="P126" s="1156"/>
      <c r="Q126" s="1157"/>
      <c r="R126" s="1158"/>
      <c r="S126" s="1152"/>
      <c r="T126" s="1153"/>
      <c r="Y126" s="4"/>
      <c r="Z126" s="4"/>
      <c r="AA126" s="4"/>
      <c r="AC126" s="4"/>
    </row>
    <row r="127" spans="1:29" ht="21" hidden="1" outlineLevel="1">
      <c r="A127" s="110"/>
      <c r="B127" s="1099">
        <v>110</v>
      </c>
      <c r="C127" s="1100"/>
      <c r="D127" s="1102" t="str">
        <f>IF(VLOOKUP(B127,'２.住戸一覧'!$B:$AM,3,0)="","",VLOOKUP(B127,'２.住戸一覧'!$B:$AM,3,0))</f>
        <v/>
      </c>
      <c r="E127" s="1104"/>
      <c r="F127" s="1102" t="str">
        <f>IF(VLOOKUP(B127,'２.住戸一覧'!$B:$AM,6,0)="","",VLOOKUP(B127,'２.住戸一覧'!$B:$AM,6,0))</f>
        <v/>
      </c>
      <c r="G127" s="1104"/>
      <c r="H127" s="1156"/>
      <c r="I127" s="1158"/>
      <c r="J127" s="1152"/>
      <c r="K127" s="1153"/>
      <c r="L127" s="1154"/>
      <c r="M127" s="1155"/>
      <c r="N127" s="1166"/>
      <c r="O127" s="1167"/>
      <c r="P127" s="1156"/>
      <c r="Q127" s="1157"/>
      <c r="R127" s="1158"/>
      <c r="S127" s="1152"/>
      <c r="T127" s="1153"/>
      <c r="Y127" s="4"/>
      <c r="Z127" s="4"/>
      <c r="AA127" s="4"/>
      <c r="AC127" s="4"/>
    </row>
    <row r="128" spans="1:29" ht="21" hidden="1" outlineLevel="1">
      <c r="A128" s="110"/>
      <c r="B128" s="1099">
        <v>111</v>
      </c>
      <c r="C128" s="1100"/>
      <c r="D128" s="1102" t="str">
        <f>IF(VLOOKUP(B128,'２.住戸一覧'!$B:$AM,3,0)="","",VLOOKUP(B128,'２.住戸一覧'!$B:$AM,3,0))</f>
        <v/>
      </c>
      <c r="E128" s="1104"/>
      <c r="F128" s="1102" t="str">
        <f>IF(VLOOKUP(B128,'２.住戸一覧'!$B:$AM,6,0)="","",VLOOKUP(B128,'２.住戸一覧'!$B:$AM,6,0))</f>
        <v/>
      </c>
      <c r="G128" s="1104"/>
      <c r="H128" s="1156"/>
      <c r="I128" s="1158"/>
      <c r="J128" s="1152"/>
      <c r="K128" s="1153"/>
      <c r="L128" s="1154"/>
      <c r="M128" s="1155"/>
      <c r="N128" s="1166"/>
      <c r="O128" s="1167"/>
      <c r="P128" s="1156"/>
      <c r="Q128" s="1157"/>
      <c r="R128" s="1158"/>
      <c r="S128" s="1152"/>
      <c r="T128" s="1153"/>
      <c r="Y128" s="4"/>
      <c r="Z128" s="4"/>
      <c r="AA128" s="4"/>
      <c r="AC128" s="4"/>
    </row>
    <row r="129" spans="1:29" ht="21" hidden="1" outlineLevel="1">
      <c r="A129" s="110"/>
      <c r="B129" s="1099">
        <v>112</v>
      </c>
      <c r="C129" s="1100"/>
      <c r="D129" s="1102" t="str">
        <f>IF(VLOOKUP(B129,'２.住戸一覧'!$B:$AM,3,0)="","",VLOOKUP(B129,'２.住戸一覧'!$B:$AM,3,0))</f>
        <v/>
      </c>
      <c r="E129" s="1104"/>
      <c r="F129" s="1102" t="str">
        <f>IF(VLOOKUP(B129,'２.住戸一覧'!$B:$AM,6,0)="","",VLOOKUP(B129,'２.住戸一覧'!$B:$AM,6,0))</f>
        <v/>
      </c>
      <c r="G129" s="1104"/>
      <c r="H129" s="1156"/>
      <c r="I129" s="1158"/>
      <c r="J129" s="1152"/>
      <c r="K129" s="1153"/>
      <c r="L129" s="1154"/>
      <c r="M129" s="1155"/>
      <c r="N129" s="1166"/>
      <c r="O129" s="1167"/>
      <c r="P129" s="1156"/>
      <c r="Q129" s="1157"/>
      <c r="R129" s="1158"/>
      <c r="S129" s="1152"/>
      <c r="T129" s="1153"/>
      <c r="Y129" s="4"/>
      <c r="Z129" s="4"/>
      <c r="AA129" s="4"/>
      <c r="AC129" s="4"/>
    </row>
    <row r="130" spans="1:29" ht="21" hidden="1" outlineLevel="1">
      <c r="A130" s="110"/>
      <c r="B130" s="1099">
        <v>113</v>
      </c>
      <c r="C130" s="1100"/>
      <c r="D130" s="1102" t="str">
        <f>IF(VLOOKUP(B130,'２.住戸一覧'!$B:$AM,3,0)="","",VLOOKUP(B130,'２.住戸一覧'!$B:$AM,3,0))</f>
        <v/>
      </c>
      <c r="E130" s="1104"/>
      <c r="F130" s="1102" t="str">
        <f>IF(VLOOKUP(B130,'２.住戸一覧'!$B:$AM,6,0)="","",VLOOKUP(B130,'２.住戸一覧'!$B:$AM,6,0))</f>
        <v/>
      </c>
      <c r="G130" s="1104"/>
      <c r="H130" s="1156"/>
      <c r="I130" s="1158"/>
      <c r="J130" s="1152"/>
      <c r="K130" s="1153"/>
      <c r="L130" s="1154"/>
      <c r="M130" s="1155"/>
      <c r="N130" s="1166"/>
      <c r="O130" s="1167"/>
      <c r="P130" s="1156"/>
      <c r="Q130" s="1157"/>
      <c r="R130" s="1158"/>
      <c r="S130" s="1152"/>
      <c r="T130" s="1153"/>
      <c r="Y130" s="4"/>
      <c r="Z130" s="4"/>
      <c r="AA130" s="4"/>
      <c r="AC130" s="4"/>
    </row>
    <row r="131" spans="1:29" ht="21" hidden="1" outlineLevel="1">
      <c r="A131" s="110"/>
      <c r="B131" s="1099">
        <v>114</v>
      </c>
      <c r="C131" s="1100"/>
      <c r="D131" s="1102" t="str">
        <f>IF(VLOOKUP(B131,'２.住戸一覧'!$B:$AM,3,0)="","",VLOOKUP(B131,'２.住戸一覧'!$B:$AM,3,0))</f>
        <v/>
      </c>
      <c r="E131" s="1104"/>
      <c r="F131" s="1102" t="str">
        <f>IF(VLOOKUP(B131,'２.住戸一覧'!$B:$AM,6,0)="","",VLOOKUP(B131,'２.住戸一覧'!$B:$AM,6,0))</f>
        <v/>
      </c>
      <c r="G131" s="1104"/>
      <c r="H131" s="1156"/>
      <c r="I131" s="1158"/>
      <c r="J131" s="1152"/>
      <c r="K131" s="1153"/>
      <c r="L131" s="1154"/>
      <c r="M131" s="1155"/>
      <c r="N131" s="1166"/>
      <c r="O131" s="1167"/>
      <c r="P131" s="1156"/>
      <c r="Q131" s="1157"/>
      <c r="R131" s="1158"/>
      <c r="S131" s="1152"/>
      <c r="T131" s="1153"/>
      <c r="Y131" s="4"/>
      <c r="Z131" s="4"/>
      <c r="AA131" s="4"/>
      <c r="AC131" s="4"/>
    </row>
    <row r="132" spans="1:29" ht="21" hidden="1" outlineLevel="1">
      <c r="A132" s="110"/>
      <c r="B132" s="1099">
        <v>115</v>
      </c>
      <c r="C132" s="1100"/>
      <c r="D132" s="1102" t="str">
        <f>IF(VLOOKUP(B132,'２.住戸一覧'!$B:$AM,3,0)="","",VLOOKUP(B132,'２.住戸一覧'!$B:$AM,3,0))</f>
        <v/>
      </c>
      <c r="E132" s="1104"/>
      <c r="F132" s="1102" t="str">
        <f>IF(VLOOKUP(B132,'２.住戸一覧'!$B:$AM,6,0)="","",VLOOKUP(B132,'２.住戸一覧'!$B:$AM,6,0))</f>
        <v/>
      </c>
      <c r="G132" s="1104"/>
      <c r="H132" s="1156"/>
      <c r="I132" s="1158"/>
      <c r="J132" s="1152"/>
      <c r="K132" s="1153"/>
      <c r="L132" s="1154"/>
      <c r="M132" s="1155"/>
      <c r="N132" s="1166"/>
      <c r="O132" s="1167"/>
      <c r="P132" s="1156"/>
      <c r="Q132" s="1157"/>
      <c r="R132" s="1158"/>
      <c r="S132" s="1152"/>
      <c r="T132" s="1153"/>
      <c r="Y132" s="4"/>
      <c r="Z132" s="4"/>
      <c r="AA132" s="4"/>
      <c r="AC132" s="4"/>
    </row>
    <row r="133" spans="1:29" ht="21" hidden="1" outlineLevel="1">
      <c r="A133" s="110"/>
      <c r="B133" s="1099">
        <v>116</v>
      </c>
      <c r="C133" s="1100"/>
      <c r="D133" s="1102" t="str">
        <f>IF(VLOOKUP(B133,'２.住戸一覧'!$B:$AM,3,0)="","",VLOOKUP(B133,'２.住戸一覧'!$B:$AM,3,0))</f>
        <v/>
      </c>
      <c r="E133" s="1104"/>
      <c r="F133" s="1102" t="str">
        <f>IF(VLOOKUP(B133,'２.住戸一覧'!$B:$AM,6,0)="","",VLOOKUP(B133,'２.住戸一覧'!$B:$AM,6,0))</f>
        <v/>
      </c>
      <c r="G133" s="1104"/>
      <c r="H133" s="1156"/>
      <c r="I133" s="1158"/>
      <c r="J133" s="1152"/>
      <c r="K133" s="1153"/>
      <c r="L133" s="1154"/>
      <c r="M133" s="1155"/>
      <c r="N133" s="1166"/>
      <c r="O133" s="1167"/>
      <c r="P133" s="1156"/>
      <c r="Q133" s="1157"/>
      <c r="R133" s="1158"/>
      <c r="S133" s="1152"/>
      <c r="T133" s="1153"/>
      <c r="Y133" s="4"/>
      <c r="Z133" s="4"/>
      <c r="AA133" s="4"/>
      <c r="AC133" s="4"/>
    </row>
    <row r="134" spans="1:29" ht="21" hidden="1" outlineLevel="1">
      <c r="A134" s="110"/>
      <c r="B134" s="1099">
        <v>117</v>
      </c>
      <c r="C134" s="1100"/>
      <c r="D134" s="1102" t="str">
        <f>IF(VLOOKUP(B134,'２.住戸一覧'!$B:$AM,3,0)="","",VLOOKUP(B134,'２.住戸一覧'!$B:$AM,3,0))</f>
        <v/>
      </c>
      <c r="E134" s="1104"/>
      <c r="F134" s="1102" t="str">
        <f>IF(VLOOKUP(B134,'２.住戸一覧'!$B:$AM,6,0)="","",VLOOKUP(B134,'２.住戸一覧'!$B:$AM,6,0))</f>
        <v/>
      </c>
      <c r="G134" s="1104"/>
      <c r="H134" s="1156"/>
      <c r="I134" s="1158"/>
      <c r="J134" s="1152"/>
      <c r="K134" s="1153"/>
      <c r="L134" s="1154"/>
      <c r="M134" s="1155"/>
      <c r="N134" s="1166"/>
      <c r="O134" s="1167"/>
      <c r="P134" s="1156"/>
      <c r="Q134" s="1157"/>
      <c r="R134" s="1158"/>
      <c r="S134" s="1152"/>
      <c r="T134" s="1153"/>
      <c r="Y134" s="4"/>
      <c r="Z134" s="4"/>
      <c r="AA134" s="4"/>
      <c r="AC134" s="4"/>
    </row>
    <row r="135" spans="1:29" ht="21" hidden="1" outlineLevel="1">
      <c r="A135" s="110"/>
      <c r="B135" s="1099">
        <v>118</v>
      </c>
      <c r="C135" s="1100"/>
      <c r="D135" s="1102" t="str">
        <f>IF(VLOOKUP(B135,'２.住戸一覧'!$B:$AM,3,0)="","",VLOOKUP(B135,'２.住戸一覧'!$B:$AM,3,0))</f>
        <v/>
      </c>
      <c r="E135" s="1104"/>
      <c r="F135" s="1102" t="str">
        <f>IF(VLOOKUP(B135,'２.住戸一覧'!$B:$AM,6,0)="","",VLOOKUP(B135,'２.住戸一覧'!$B:$AM,6,0))</f>
        <v/>
      </c>
      <c r="G135" s="1104"/>
      <c r="H135" s="1156"/>
      <c r="I135" s="1158"/>
      <c r="J135" s="1152"/>
      <c r="K135" s="1153"/>
      <c r="L135" s="1154"/>
      <c r="M135" s="1155"/>
      <c r="N135" s="1166"/>
      <c r="O135" s="1167"/>
      <c r="P135" s="1156"/>
      <c r="Q135" s="1157"/>
      <c r="R135" s="1158"/>
      <c r="S135" s="1152"/>
      <c r="T135" s="1153"/>
      <c r="Y135" s="4"/>
      <c r="Z135" s="4"/>
      <c r="AA135" s="4"/>
      <c r="AC135" s="4"/>
    </row>
    <row r="136" spans="1:29" ht="21" hidden="1" outlineLevel="1">
      <c r="A136" s="110"/>
      <c r="B136" s="1099">
        <v>119</v>
      </c>
      <c r="C136" s="1100"/>
      <c r="D136" s="1102" t="str">
        <f>IF(VLOOKUP(B136,'２.住戸一覧'!$B:$AM,3,0)="","",VLOOKUP(B136,'２.住戸一覧'!$B:$AM,3,0))</f>
        <v/>
      </c>
      <c r="E136" s="1104"/>
      <c r="F136" s="1102" t="str">
        <f>IF(VLOOKUP(B136,'２.住戸一覧'!$B:$AM,6,0)="","",VLOOKUP(B136,'２.住戸一覧'!$B:$AM,6,0))</f>
        <v/>
      </c>
      <c r="G136" s="1104"/>
      <c r="H136" s="1156"/>
      <c r="I136" s="1158"/>
      <c r="J136" s="1152"/>
      <c r="K136" s="1153"/>
      <c r="L136" s="1154"/>
      <c r="M136" s="1155"/>
      <c r="N136" s="1166"/>
      <c r="O136" s="1167"/>
      <c r="P136" s="1156"/>
      <c r="Q136" s="1157"/>
      <c r="R136" s="1158"/>
      <c r="S136" s="1152"/>
      <c r="T136" s="1153"/>
      <c r="Y136" s="4"/>
      <c r="Z136" s="4"/>
      <c r="AA136" s="4"/>
      <c r="AC136" s="4"/>
    </row>
    <row r="137" spans="1:29" ht="21" hidden="1" outlineLevel="1">
      <c r="A137" s="110"/>
      <c r="B137" s="1099">
        <v>120</v>
      </c>
      <c r="C137" s="1100"/>
      <c r="D137" s="1102" t="str">
        <f>IF(VLOOKUP(B137,'２.住戸一覧'!$B:$AM,3,0)="","",VLOOKUP(B137,'２.住戸一覧'!$B:$AM,3,0))</f>
        <v/>
      </c>
      <c r="E137" s="1104"/>
      <c r="F137" s="1102" t="str">
        <f>IF(VLOOKUP(B137,'２.住戸一覧'!$B:$AM,6,0)="","",VLOOKUP(B137,'２.住戸一覧'!$B:$AM,6,0))</f>
        <v/>
      </c>
      <c r="G137" s="1104"/>
      <c r="H137" s="1156"/>
      <c r="I137" s="1158"/>
      <c r="J137" s="1152"/>
      <c r="K137" s="1153"/>
      <c r="L137" s="1154"/>
      <c r="M137" s="1155"/>
      <c r="N137" s="1166"/>
      <c r="O137" s="1167"/>
      <c r="P137" s="1156"/>
      <c r="Q137" s="1157"/>
      <c r="R137" s="1158"/>
      <c r="S137" s="1152"/>
      <c r="T137" s="1153"/>
      <c r="Y137" s="4"/>
      <c r="Z137" s="4"/>
      <c r="AA137" s="4"/>
      <c r="AC137" s="4"/>
    </row>
    <row r="138" spans="1:29" ht="21" hidden="1" outlineLevel="1">
      <c r="A138" s="110"/>
      <c r="B138" s="1099">
        <v>121</v>
      </c>
      <c r="C138" s="1100"/>
      <c r="D138" s="1102" t="str">
        <f>IF(VLOOKUP(B138,'２.住戸一覧'!$B:$AM,3,0)="","",VLOOKUP(B138,'２.住戸一覧'!$B:$AM,3,0))</f>
        <v/>
      </c>
      <c r="E138" s="1104"/>
      <c r="F138" s="1102" t="str">
        <f>IF(VLOOKUP(B138,'２.住戸一覧'!$B:$AM,6,0)="","",VLOOKUP(B138,'２.住戸一覧'!$B:$AM,6,0))</f>
        <v/>
      </c>
      <c r="G138" s="1104"/>
      <c r="H138" s="1156"/>
      <c r="I138" s="1158"/>
      <c r="J138" s="1152"/>
      <c r="K138" s="1153"/>
      <c r="L138" s="1154"/>
      <c r="M138" s="1155"/>
      <c r="N138" s="1166"/>
      <c r="O138" s="1167"/>
      <c r="P138" s="1156"/>
      <c r="Q138" s="1157"/>
      <c r="R138" s="1158"/>
      <c r="S138" s="1152"/>
      <c r="T138" s="1153"/>
      <c r="Y138" s="4"/>
      <c r="Z138" s="4"/>
      <c r="AA138" s="4"/>
      <c r="AC138" s="4"/>
    </row>
    <row r="139" spans="1:29" ht="21" hidden="1" outlineLevel="1">
      <c r="A139" s="110"/>
      <c r="B139" s="1099">
        <v>122</v>
      </c>
      <c r="C139" s="1100"/>
      <c r="D139" s="1102" t="str">
        <f>IF(VLOOKUP(B139,'２.住戸一覧'!$B:$AM,3,0)="","",VLOOKUP(B139,'２.住戸一覧'!$B:$AM,3,0))</f>
        <v/>
      </c>
      <c r="E139" s="1104"/>
      <c r="F139" s="1102" t="str">
        <f>IF(VLOOKUP(B139,'２.住戸一覧'!$B:$AM,6,0)="","",VLOOKUP(B139,'２.住戸一覧'!$B:$AM,6,0))</f>
        <v/>
      </c>
      <c r="G139" s="1104"/>
      <c r="H139" s="1156"/>
      <c r="I139" s="1158"/>
      <c r="J139" s="1152"/>
      <c r="K139" s="1153"/>
      <c r="L139" s="1154"/>
      <c r="M139" s="1155"/>
      <c r="N139" s="1166"/>
      <c r="O139" s="1167"/>
      <c r="P139" s="1156"/>
      <c r="Q139" s="1157"/>
      <c r="R139" s="1158"/>
      <c r="S139" s="1152"/>
      <c r="T139" s="1153"/>
      <c r="Y139" s="4"/>
      <c r="Z139" s="4"/>
      <c r="AA139" s="4"/>
      <c r="AC139" s="4"/>
    </row>
    <row r="140" spans="1:29" ht="21" hidden="1" outlineLevel="1">
      <c r="A140" s="110"/>
      <c r="B140" s="1099">
        <v>123</v>
      </c>
      <c r="C140" s="1100"/>
      <c r="D140" s="1102" t="str">
        <f>IF(VLOOKUP(B140,'２.住戸一覧'!$B:$AM,3,0)="","",VLOOKUP(B140,'２.住戸一覧'!$B:$AM,3,0))</f>
        <v/>
      </c>
      <c r="E140" s="1104"/>
      <c r="F140" s="1102" t="str">
        <f>IF(VLOOKUP(B140,'２.住戸一覧'!$B:$AM,6,0)="","",VLOOKUP(B140,'２.住戸一覧'!$B:$AM,6,0))</f>
        <v/>
      </c>
      <c r="G140" s="1104"/>
      <c r="H140" s="1156"/>
      <c r="I140" s="1158"/>
      <c r="J140" s="1152"/>
      <c r="K140" s="1153"/>
      <c r="L140" s="1154"/>
      <c r="M140" s="1155"/>
      <c r="N140" s="1166"/>
      <c r="O140" s="1167"/>
      <c r="P140" s="1156"/>
      <c r="Q140" s="1157"/>
      <c r="R140" s="1158"/>
      <c r="S140" s="1152"/>
      <c r="T140" s="1153"/>
      <c r="Y140" s="4"/>
      <c r="Z140" s="4"/>
      <c r="AA140" s="4"/>
      <c r="AC140" s="4"/>
    </row>
    <row r="141" spans="1:29" ht="21" hidden="1" outlineLevel="1">
      <c r="A141" s="110"/>
      <c r="B141" s="1099">
        <v>124</v>
      </c>
      <c r="C141" s="1100"/>
      <c r="D141" s="1102" t="str">
        <f>IF(VLOOKUP(B141,'２.住戸一覧'!$B:$AM,3,0)="","",VLOOKUP(B141,'２.住戸一覧'!$B:$AM,3,0))</f>
        <v/>
      </c>
      <c r="E141" s="1104"/>
      <c r="F141" s="1102" t="str">
        <f>IF(VLOOKUP(B141,'２.住戸一覧'!$B:$AM,6,0)="","",VLOOKUP(B141,'２.住戸一覧'!$B:$AM,6,0))</f>
        <v/>
      </c>
      <c r="G141" s="1104"/>
      <c r="H141" s="1156"/>
      <c r="I141" s="1158"/>
      <c r="J141" s="1152"/>
      <c r="K141" s="1153"/>
      <c r="L141" s="1154"/>
      <c r="M141" s="1155"/>
      <c r="N141" s="1166"/>
      <c r="O141" s="1167"/>
      <c r="P141" s="1156"/>
      <c r="Q141" s="1157"/>
      <c r="R141" s="1158"/>
      <c r="S141" s="1152"/>
      <c r="T141" s="1153"/>
      <c r="Y141" s="4"/>
      <c r="Z141" s="4"/>
      <c r="AA141" s="4"/>
      <c r="AC141" s="4"/>
    </row>
    <row r="142" spans="1:29" ht="21" hidden="1" outlineLevel="1">
      <c r="A142" s="110"/>
      <c r="B142" s="1099">
        <v>125</v>
      </c>
      <c r="C142" s="1100"/>
      <c r="D142" s="1102" t="str">
        <f>IF(VLOOKUP(B142,'２.住戸一覧'!$B:$AM,3,0)="","",VLOOKUP(B142,'２.住戸一覧'!$B:$AM,3,0))</f>
        <v/>
      </c>
      <c r="E142" s="1104"/>
      <c r="F142" s="1102" t="str">
        <f>IF(VLOOKUP(B142,'２.住戸一覧'!$B:$AM,6,0)="","",VLOOKUP(B142,'２.住戸一覧'!$B:$AM,6,0))</f>
        <v/>
      </c>
      <c r="G142" s="1104"/>
      <c r="H142" s="1156"/>
      <c r="I142" s="1158"/>
      <c r="J142" s="1152"/>
      <c r="K142" s="1153"/>
      <c r="L142" s="1154"/>
      <c r="M142" s="1155"/>
      <c r="N142" s="1166"/>
      <c r="O142" s="1167"/>
      <c r="P142" s="1156"/>
      <c r="Q142" s="1157"/>
      <c r="R142" s="1158"/>
      <c r="S142" s="1152"/>
      <c r="T142" s="1153"/>
      <c r="Y142" s="4"/>
      <c r="Z142" s="4"/>
      <c r="AA142" s="4"/>
      <c r="AC142" s="4"/>
    </row>
    <row r="143" spans="1:29" ht="21" hidden="1" outlineLevel="1">
      <c r="A143" s="110"/>
      <c r="B143" s="1099">
        <v>126</v>
      </c>
      <c r="C143" s="1100"/>
      <c r="D143" s="1102" t="str">
        <f>IF(VLOOKUP(B143,'２.住戸一覧'!$B:$AM,3,0)="","",VLOOKUP(B143,'２.住戸一覧'!$B:$AM,3,0))</f>
        <v/>
      </c>
      <c r="E143" s="1104"/>
      <c r="F143" s="1102" t="str">
        <f>IF(VLOOKUP(B143,'２.住戸一覧'!$B:$AM,6,0)="","",VLOOKUP(B143,'２.住戸一覧'!$B:$AM,6,0))</f>
        <v/>
      </c>
      <c r="G143" s="1104"/>
      <c r="H143" s="1156"/>
      <c r="I143" s="1158"/>
      <c r="J143" s="1152"/>
      <c r="K143" s="1153"/>
      <c r="L143" s="1154"/>
      <c r="M143" s="1155"/>
      <c r="N143" s="1166"/>
      <c r="O143" s="1167"/>
      <c r="P143" s="1156"/>
      <c r="Q143" s="1157"/>
      <c r="R143" s="1158"/>
      <c r="S143" s="1152"/>
      <c r="T143" s="1153"/>
      <c r="Y143" s="4"/>
      <c r="Z143" s="4"/>
      <c r="AA143" s="4"/>
      <c r="AC143" s="4"/>
    </row>
    <row r="144" spans="1:29" ht="21" hidden="1" outlineLevel="1">
      <c r="A144" s="110"/>
      <c r="B144" s="1099">
        <v>127</v>
      </c>
      <c r="C144" s="1100"/>
      <c r="D144" s="1102" t="str">
        <f>IF(VLOOKUP(B144,'２.住戸一覧'!$B:$AM,3,0)="","",VLOOKUP(B144,'２.住戸一覧'!$B:$AM,3,0))</f>
        <v/>
      </c>
      <c r="E144" s="1104"/>
      <c r="F144" s="1102" t="str">
        <f>IF(VLOOKUP(B144,'２.住戸一覧'!$B:$AM,6,0)="","",VLOOKUP(B144,'２.住戸一覧'!$B:$AM,6,0))</f>
        <v/>
      </c>
      <c r="G144" s="1104"/>
      <c r="H144" s="1156"/>
      <c r="I144" s="1158"/>
      <c r="J144" s="1152"/>
      <c r="K144" s="1153"/>
      <c r="L144" s="1154"/>
      <c r="M144" s="1155"/>
      <c r="N144" s="1166"/>
      <c r="O144" s="1167"/>
      <c r="P144" s="1156"/>
      <c r="Q144" s="1157"/>
      <c r="R144" s="1158"/>
      <c r="S144" s="1152"/>
      <c r="T144" s="1153"/>
      <c r="Y144" s="4"/>
      <c r="Z144" s="4"/>
      <c r="AA144" s="4"/>
      <c r="AC144" s="4"/>
    </row>
    <row r="145" spans="1:29" ht="21" hidden="1" outlineLevel="1">
      <c r="A145" s="110"/>
      <c r="B145" s="1099">
        <v>128</v>
      </c>
      <c r="C145" s="1100"/>
      <c r="D145" s="1102" t="str">
        <f>IF(VLOOKUP(B145,'２.住戸一覧'!$B:$AM,3,0)="","",VLOOKUP(B145,'２.住戸一覧'!$B:$AM,3,0))</f>
        <v/>
      </c>
      <c r="E145" s="1104"/>
      <c r="F145" s="1102" t="str">
        <f>IF(VLOOKUP(B145,'２.住戸一覧'!$B:$AM,6,0)="","",VLOOKUP(B145,'２.住戸一覧'!$B:$AM,6,0))</f>
        <v/>
      </c>
      <c r="G145" s="1104"/>
      <c r="H145" s="1156"/>
      <c r="I145" s="1158"/>
      <c r="J145" s="1152"/>
      <c r="K145" s="1153"/>
      <c r="L145" s="1154"/>
      <c r="M145" s="1155"/>
      <c r="N145" s="1166"/>
      <c r="O145" s="1167"/>
      <c r="P145" s="1156"/>
      <c r="Q145" s="1157"/>
      <c r="R145" s="1158"/>
      <c r="S145" s="1152"/>
      <c r="T145" s="1153"/>
      <c r="Y145" s="4"/>
      <c r="Z145" s="4"/>
      <c r="AA145" s="4"/>
      <c r="AC145" s="4"/>
    </row>
    <row r="146" spans="1:29" ht="21" hidden="1" outlineLevel="1">
      <c r="A146" s="110"/>
      <c r="B146" s="1099">
        <v>129</v>
      </c>
      <c r="C146" s="1100"/>
      <c r="D146" s="1102" t="str">
        <f>IF(VLOOKUP(B146,'２.住戸一覧'!$B:$AM,3,0)="","",VLOOKUP(B146,'２.住戸一覧'!$B:$AM,3,0))</f>
        <v/>
      </c>
      <c r="E146" s="1104"/>
      <c r="F146" s="1102" t="str">
        <f>IF(VLOOKUP(B146,'２.住戸一覧'!$B:$AM,6,0)="","",VLOOKUP(B146,'２.住戸一覧'!$B:$AM,6,0))</f>
        <v/>
      </c>
      <c r="G146" s="1104"/>
      <c r="H146" s="1156"/>
      <c r="I146" s="1158"/>
      <c r="J146" s="1152"/>
      <c r="K146" s="1153"/>
      <c r="L146" s="1154"/>
      <c r="M146" s="1155"/>
      <c r="N146" s="1166"/>
      <c r="O146" s="1167"/>
      <c r="P146" s="1156"/>
      <c r="Q146" s="1157"/>
      <c r="R146" s="1158"/>
      <c r="S146" s="1152"/>
      <c r="T146" s="1153"/>
      <c r="Y146" s="4"/>
      <c r="Z146" s="4"/>
      <c r="AA146" s="4"/>
      <c r="AC146" s="4"/>
    </row>
    <row r="147" spans="1:29" ht="21" hidden="1" outlineLevel="1">
      <c r="A147" s="110"/>
      <c r="B147" s="1099">
        <v>130</v>
      </c>
      <c r="C147" s="1100"/>
      <c r="D147" s="1102" t="str">
        <f>IF(VLOOKUP(B147,'２.住戸一覧'!$B:$AM,3,0)="","",VLOOKUP(B147,'２.住戸一覧'!$B:$AM,3,0))</f>
        <v/>
      </c>
      <c r="E147" s="1104"/>
      <c r="F147" s="1102" t="str">
        <f>IF(VLOOKUP(B147,'２.住戸一覧'!$B:$AM,6,0)="","",VLOOKUP(B147,'２.住戸一覧'!$B:$AM,6,0))</f>
        <v/>
      </c>
      <c r="G147" s="1104"/>
      <c r="H147" s="1156"/>
      <c r="I147" s="1158"/>
      <c r="J147" s="1152"/>
      <c r="K147" s="1153"/>
      <c r="L147" s="1154"/>
      <c r="M147" s="1155"/>
      <c r="N147" s="1166"/>
      <c r="O147" s="1167"/>
      <c r="P147" s="1156"/>
      <c r="Q147" s="1157"/>
      <c r="R147" s="1158"/>
      <c r="S147" s="1152"/>
      <c r="T147" s="1153"/>
      <c r="Y147" s="4"/>
      <c r="Z147" s="4"/>
      <c r="AA147" s="4"/>
      <c r="AC147" s="4"/>
    </row>
    <row r="148" spans="1:29" ht="21" hidden="1" outlineLevel="1">
      <c r="A148" s="110"/>
      <c r="B148" s="1099">
        <v>131</v>
      </c>
      <c r="C148" s="1100"/>
      <c r="D148" s="1102" t="str">
        <f>IF(VLOOKUP(B148,'２.住戸一覧'!$B:$AM,3,0)="","",VLOOKUP(B148,'２.住戸一覧'!$B:$AM,3,0))</f>
        <v/>
      </c>
      <c r="E148" s="1104"/>
      <c r="F148" s="1102" t="str">
        <f>IF(VLOOKUP(B148,'２.住戸一覧'!$B:$AM,6,0)="","",VLOOKUP(B148,'２.住戸一覧'!$B:$AM,6,0))</f>
        <v/>
      </c>
      <c r="G148" s="1104"/>
      <c r="H148" s="1156"/>
      <c r="I148" s="1158"/>
      <c r="J148" s="1152"/>
      <c r="K148" s="1153"/>
      <c r="L148" s="1154"/>
      <c r="M148" s="1155"/>
      <c r="N148" s="1166"/>
      <c r="O148" s="1167"/>
      <c r="P148" s="1156"/>
      <c r="Q148" s="1157"/>
      <c r="R148" s="1158"/>
      <c r="S148" s="1152"/>
      <c r="T148" s="1153"/>
      <c r="Y148" s="4"/>
      <c r="Z148" s="4"/>
      <c r="AA148" s="4"/>
      <c r="AC148" s="4"/>
    </row>
    <row r="149" spans="1:29" ht="21" hidden="1" outlineLevel="1">
      <c r="A149" s="110"/>
      <c r="B149" s="1099">
        <v>132</v>
      </c>
      <c r="C149" s="1100"/>
      <c r="D149" s="1102" t="str">
        <f>IF(VLOOKUP(B149,'２.住戸一覧'!$B:$AM,3,0)="","",VLOOKUP(B149,'２.住戸一覧'!$B:$AM,3,0))</f>
        <v/>
      </c>
      <c r="E149" s="1104"/>
      <c r="F149" s="1102" t="str">
        <f>IF(VLOOKUP(B149,'２.住戸一覧'!$B:$AM,6,0)="","",VLOOKUP(B149,'２.住戸一覧'!$B:$AM,6,0))</f>
        <v/>
      </c>
      <c r="G149" s="1104"/>
      <c r="H149" s="1156"/>
      <c r="I149" s="1158"/>
      <c r="J149" s="1152"/>
      <c r="K149" s="1153"/>
      <c r="L149" s="1154"/>
      <c r="M149" s="1155"/>
      <c r="N149" s="1166"/>
      <c r="O149" s="1167"/>
      <c r="P149" s="1156"/>
      <c r="Q149" s="1157"/>
      <c r="R149" s="1158"/>
      <c r="S149" s="1152"/>
      <c r="T149" s="1153"/>
      <c r="Y149" s="4"/>
      <c r="Z149" s="4"/>
      <c r="AA149" s="4"/>
      <c r="AC149" s="4"/>
    </row>
    <row r="150" spans="1:29" ht="21" hidden="1" outlineLevel="1">
      <c r="A150" s="110"/>
      <c r="B150" s="1099">
        <v>133</v>
      </c>
      <c r="C150" s="1100"/>
      <c r="D150" s="1102" t="str">
        <f>IF(VLOOKUP(B150,'２.住戸一覧'!$B:$AM,3,0)="","",VLOOKUP(B150,'２.住戸一覧'!$B:$AM,3,0))</f>
        <v/>
      </c>
      <c r="E150" s="1104"/>
      <c r="F150" s="1102" t="str">
        <f>IF(VLOOKUP(B150,'２.住戸一覧'!$B:$AM,6,0)="","",VLOOKUP(B150,'２.住戸一覧'!$B:$AM,6,0))</f>
        <v/>
      </c>
      <c r="G150" s="1104"/>
      <c r="H150" s="1156"/>
      <c r="I150" s="1158"/>
      <c r="J150" s="1152"/>
      <c r="K150" s="1153"/>
      <c r="L150" s="1154"/>
      <c r="M150" s="1155"/>
      <c r="N150" s="1166"/>
      <c r="O150" s="1167"/>
      <c r="P150" s="1156"/>
      <c r="Q150" s="1157"/>
      <c r="R150" s="1158"/>
      <c r="S150" s="1152"/>
      <c r="T150" s="1153"/>
      <c r="Y150" s="4"/>
      <c r="Z150" s="4"/>
      <c r="AA150" s="4"/>
      <c r="AC150" s="4"/>
    </row>
    <row r="151" spans="1:29" ht="21" hidden="1" outlineLevel="1">
      <c r="A151" s="110"/>
      <c r="B151" s="1099">
        <v>134</v>
      </c>
      <c r="C151" s="1100"/>
      <c r="D151" s="1102" t="str">
        <f>IF(VLOOKUP(B151,'２.住戸一覧'!$B:$AM,3,0)="","",VLOOKUP(B151,'２.住戸一覧'!$B:$AM,3,0))</f>
        <v/>
      </c>
      <c r="E151" s="1104"/>
      <c r="F151" s="1102" t="str">
        <f>IF(VLOOKUP(B151,'２.住戸一覧'!$B:$AM,6,0)="","",VLOOKUP(B151,'２.住戸一覧'!$B:$AM,6,0))</f>
        <v/>
      </c>
      <c r="G151" s="1104"/>
      <c r="H151" s="1156"/>
      <c r="I151" s="1158"/>
      <c r="J151" s="1152"/>
      <c r="K151" s="1153"/>
      <c r="L151" s="1154"/>
      <c r="M151" s="1155"/>
      <c r="N151" s="1166"/>
      <c r="O151" s="1167"/>
      <c r="P151" s="1156"/>
      <c r="Q151" s="1157"/>
      <c r="R151" s="1158"/>
      <c r="S151" s="1152"/>
      <c r="T151" s="1153"/>
      <c r="Y151" s="4"/>
      <c r="Z151" s="4"/>
      <c r="AA151" s="4"/>
      <c r="AC151" s="4"/>
    </row>
    <row r="152" spans="1:29" ht="21" hidden="1" outlineLevel="1">
      <c r="A152" s="110"/>
      <c r="B152" s="1099">
        <v>135</v>
      </c>
      <c r="C152" s="1100"/>
      <c r="D152" s="1102" t="str">
        <f>IF(VLOOKUP(B152,'２.住戸一覧'!$B:$AM,3,0)="","",VLOOKUP(B152,'２.住戸一覧'!$B:$AM,3,0))</f>
        <v/>
      </c>
      <c r="E152" s="1104"/>
      <c r="F152" s="1102" t="str">
        <f>IF(VLOOKUP(B152,'２.住戸一覧'!$B:$AM,6,0)="","",VLOOKUP(B152,'２.住戸一覧'!$B:$AM,6,0))</f>
        <v/>
      </c>
      <c r="G152" s="1104"/>
      <c r="H152" s="1156"/>
      <c r="I152" s="1158"/>
      <c r="J152" s="1152"/>
      <c r="K152" s="1153"/>
      <c r="L152" s="1154"/>
      <c r="M152" s="1155"/>
      <c r="N152" s="1166"/>
      <c r="O152" s="1167"/>
      <c r="P152" s="1156"/>
      <c r="Q152" s="1157"/>
      <c r="R152" s="1158"/>
      <c r="S152" s="1152"/>
      <c r="T152" s="1153"/>
      <c r="Y152" s="4"/>
      <c r="Z152" s="4"/>
      <c r="AA152" s="4"/>
      <c r="AC152" s="4"/>
    </row>
    <row r="153" spans="1:29" ht="21" hidden="1" outlineLevel="1">
      <c r="A153" s="110"/>
      <c r="B153" s="1099">
        <v>136</v>
      </c>
      <c r="C153" s="1100"/>
      <c r="D153" s="1102" t="str">
        <f>IF(VLOOKUP(B153,'２.住戸一覧'!$B:$AM,3,0)="","",VLOOKUP(B153,'２.住戸一覧'!$B:$AM,3,0))</f>
        <v/>
      </c>
      <c r="E153" s="1104"/>
      <c r="F153" s="1102" t="str">
        <f>IF(VLOOKUP(B153,'２.住戸一覧'!$B:$AM,6,0)="","",VLOOKUP(B153,'２.住戸一覧'!$B:$AM,6,0))</f>
        <v/>
      </c>
      <c r="G153" s="1104"/>
      <c r="H153" s="1156"/>
      <c r="I153" s="1158"/>
      <c r="J153" s="1152"/>
      <c r="K153" s="1153"/>
      <c r="L153" s="1154"/>
      <c r="M153" s="1155"/>
      <c r="N153" s="1166"/>
      <c r="O153" s="1167"/>
      <c r="P153" s="1156"/>
      <c r="Q153" s="1157"/>
      <c r="R153" s="1158"/>
      <c r="S153" s="1152"/>
      <c r="T153" s="1153"/>
      <c r="Y153" s="4"/>
      <c r="Z153" s="4"/>
      <c r="AA153" s="4"/>
      <c r="AC153" s="4"/>
    </row>
    <row r="154" spans="1:29" ht="21" hidden="1" outlineLevel="1">
      <c r="A154" s="110"/>
      <c r="B154" s="1099">
        <v>137</v>
      </c>
      <c r="C154" s="1100"/>
      <c r="D154" s="1102" t="str">
        <f>IF(VLOOKUP(B154,'２.住戸一覧'!$B:$AM,3,0)="","",VLOOKUP(B154,'２.住戸一覧'!$B:$AM,3,0))</f>
        <v/>
      </c>
      <c r="E154" s="1104"/>
      <c r="F154" s="1102" t="str">
        <f>IF(VLOOKUP(B154,'２.住戸一覧'!$B:$AM,6,0)="","",VLOOKUP(B154,'２.住戸一覧'!$B:$AM,6,0))</f>
        <v/>
      </c>
      <c r="G154" s="1104"/>
      <c r="H154" s="1156"/>
      <c r="I154" s="1158"/>
      <c r="J154" s="1152"/>
      <c r="K154" s="1153"/>
      <c r="L154" s="1154"/>
      <c r="M154" s="1155"/>
      <c r="N154" s="1166"/>
      <c r="O154" s="1167"/>
      <c r="P154" s="1156"/>
      <c r="Q154" s="1157"/>
      <c r="R154" s="1158"/>
      <c r="S154" s="1152"/>
      <c r="T154" s="1153"/>
      <c r="Y154" s="4"/>
      <c r="Z154" s="4"/>
      <c r="AA154" s="4"/>
      <c r="AC154" s="4"/>
    </row>
    <row r="155" spans="1:29" ht="21" hidden="1" outlineLevel="1">
      <c r="A155" s="110"/>
      <c r="B155" s="1099">
        <v>138</v>
      </c>
      <c r="C155" s="1100"/>
      <c r="D155" s="1102" t="str">
        <f>IF(VLOOKUP(B155,'２.住戸一覧'!$B:$AM,3,0)="","",VLOOKUP(B155,'２.住戸一覧'!$B:$AM,3,0))</f>
        <v/>
      </c>
      <c r="E155" s="1104"/>
      <c r="F155" s="1102" t="str">
        <f>IF(VLOOKUP(B155,'２.住戸一覧'!$B:$AM,6,0)="","",VLOOKUP(B155,'２.住戸一覧'!$B:$AM,6,0))</f>
        <v/>
      </c>
      <c r="G155" s="1104"/>
      <c r="H155" s="1156"/>
      <c r="I155" s="1158"/>
      <c r="J155" s="1152"/>
      <c r="K155" s="1153"/>
      <c r="L155" s="1154"/>
      <c r="M155" s="1155"/>
      <c r="N155" s="1166"/>
      <c r="O155" s="1167"/>
      <c r="P155" s="1156"/>
      <c r="Q155" s="1157"/>
      <c r="R155" s="1158"/>
      <c r="S155" s="1152"/>
      <c r="T155" s="1153"/>
      <c r="Y155" s="4"/>
      <c r="Z155" s="4"/>
      <c r="AA155" s="4"/>
      <c r="AC155" s="4"/>
    </row>
    <row r="156" spans="1:29" ht="21" hidden="1" outlineLevel="1">
      <c r="A156" s="110"/>
      <c r="B156" s="1099">
        <v>139</v>
      </c>
      <c r="C156" s="1100"/>
      <c r="D156" s="1102" t="str">
        <f>IF(VLOOKUP(B156,'２.住戸一覧'!$B:$AM,3,0)="","",VLOOKUP(B156,'２.住戸一覧'!$B:$AM,3,0))</f>
        <v/>
      </c>
      <c r="E156" s="1104"/>
      <c r="F156" s="1102" t="str">
        <f>IF(VLOOKUP(B156,'２.住戸一覧'!$B:$AM,6,0)="","",VLOOKUP(B156,'２.住戸一覧'!$B:$AM,6,0))</f>
        <v/>
      </c>
      <c r="G156" s="1104"/>
      <c r="H156" s="1156"/>
      <c r="I156" s="1158"/>
      <c r="J156" s="1152"/>
      <c r="K156" s="1153"/>
      <c r="L156" s="1154"/>
      <c r="M156" s="1155"/>
      <c r="N156" s="1166"/>
      <c r="O156" s="1167"/>
      <c r="P156" s="1156"/>
      <c r="Q156" s="1157"/>
      <c r="R156" s="1158"/>
      <c r="S156" s="1152"/>
      <c r="T156" s="1153"/>
      <c r="Y156" s="4"/>
      <c r="Z156" s="4"/>
      <c r="AA156" s="4"/>
      <c r="AC156" s="4"/>
    </row>
    <row r="157" spans="1:29" ht="21" hidden="1" outlineLevel="1">
      <c r="A157" s="110"/>
      <c r="B157" s="1099">
        <v>140</v>
      </c>
      <c r="C157" s="1100"/>
      <c r="D157" s="1102" t="str">
        <f>IF(VLOOKUP(B157,'２.住戸一覧'!$B:$AM,3,0)="","",VLOOKUP(B157,'２.住戸一覧'!$B:$AM,3,0))</f>
        <v/>
      </c>
      <c r="E157" s="1104"/>
      <c r="F157" s="1102" t="str">
        <f>IF(VLOOKUP(B157,'２.住戸一覧'!$B:$AM,6,0)="","",VLOOKUP(B157,'２.住戸一覧'!$B:$AM,6,0))</f>
        <v/>
      </c>
      <c r="G157" s="1104"/>
      <c r="H157" s="1156"/>
      <c r="I157" s="1158"/>
      <c r="J157" s="1152"/>
      <c r="K157" s="1153"/>
      <c r="L157" s="1154"/>
      <c r="M157" s="1155"/>
      <c r="N157" s="1166"/>
      <c r="O157" s="1167"/>
      <c r="P157" s="1156"/>
      <c r="Q157" s="1157"/>
      <c r="R157" s="1158"/>
      <c r="S157" s="1152"/>
      <c r="T157" s="1153"/>
      <c r="Y157" s="4"/>
      <c r="Z157" s="4"/>
      <c r="AA157" s="4"/>
      <c r="AC157" s="4"/>
    </row>
    <row r="158" spans="1:29" ht="21" hidden="1" outlineLevel="1">
      <c r="A158" s="110"/>
      <c r="B158" s="1099">
        <v>141</v>
      </c>
      <c r="C158" s="1100"/>
      <c r="D158" s="1102" t="str">
        <f>IF(VLOOKUP(B158,'２.住戸一覧'!$B:$AM,3,0)="","",VLOOKUP(B158,'２.住戸一覧'!$B:$AM,3,0))</f>
        <v/>
      </c>
      <c r="E158" s="1104"/>
      <c r="F158" s="1102" t="str">
        <f>IF(VLOOKUP(B158,'２.住戸一覧'!$B:$AM,6,0)="","",VLOOKUP(B158,'２.住戸一覧'!$B:$AM,6,0))</f>
        <v/>
      </c>
      <c r="G158" s="1104"/>
      <c r="H158" s="1156"/>
      <c r="I158" s="1158"/>
      <c r="J158" s="1152"/>
      <c r="K158" s="1153"/>
      <c r="L158" s="1154"/>
      <c r="M158" s="1155"/>
      <c r="N158" s="1166"/>
      <c r="O158" s="1167"/>
      <c r="P158" s="1156"/>
      <c r="Q158" s="1157"/>
      <c r="R158" s="1158"/>
      <c r="S158" s="1152"/>
      <c r="T158" s="1153"/>
      <c r="Y158" s="4"/>
      <c r="Z158" s="4"/>
      <c r="AA158" s="4"/>
      <c r="AC158" s="4"/>
    </row>
    <row r="159" spans="1:29" ht="21" hidden="1" outlineLevel="1">
      <c r="A159" s="110"/>
      <c r="B159" s="1099">
        <v>142</v>
      </c>
      <c r="C159" s="1100"/>
      <c r="D159" s="1102" t="str">
        <f>IF(VLOOKUP(B159,'２.住戸一覧'!$B:$AM,3,0)="","",VLOOKUP(B159,'２.住戸一覧'!$B:$AM,3,0))</f>
        <v/>
      </c>
      <c r="E159" s="1104"/>
      <c r="F159" s="1102" t="str">
        <f>IF(VLOOKUP(B159,'２.住戸一覧'!$B:$AM,6,0)="","",VLOOKUP(B159,'２.住戸一覧'!$B:$AM,6,0))</f>
        <v/>
      </c>
      <c r="G159" s="1104"/>
      <c r="H159" s="1156"/>
      <c r="I159" s="1158"/>
      <c r="J159" s="1152"/>
      <c r="K159" s="1153"/>
      <c r="L159" s="1154"/>
      <c r="M159" s="1155"/>
      <c r="N159" s="1166"/>
      <c r="O159" s="1167"/>
      <c r="P159" s="1156"/>
      <c r="Q159" s="1157"/>
      <c r="R159" s="1158"/>
      <c r="S159" s="1152"/>
      <c r="T159" s="1153"/>
      <c r="Y159" s="4"/>
      <c r="Z159" s="4"/>
      <c r="AA159" s="4"/>
      <c r="AC159" s="4"/>
    </row>
    <row r="160" spans="1:29" ht="21" hidden="1" outlineLevel="1">
      <c r="A160" s="110"/>
      <c r="B160" s="1099">
        <v>143</v>
      </c>
      <c r="C160" s="1100"/>
      <c r="D160" s="1102" t="str">
        <f>IF(VLOOKUP(B160,'２.住戸一覧'!$B:$AM,3,0)="","",VLOOKUP(B160,'２.住戸一覧'!$B:$AM,3,0))</f>
        <v/>
      </c>
      <c r="E160" s="1104"/>
      <c r="F160" s="1102" t="str">
        <f>IF(VLOOKUP(B160,'２.住戸一覧'!$B:$AM,6,0)="","",VLOOKUP(B160,'２.住戸一覧'!$B:$AM,6,0))</f>
        <v/>
      </c>
      <c r="G160" s="1104"/>
      <c r="H160" s="1156"/>
      <c r="I160" s="1158"/>
      <c r="J160" s="1152"/>
      <c r="K160" s="1153"/>
      <c r="L160" s="1154"/>
      <c r="M160" s="1155"/>
      <c r="N160" s="1166"/>
      <c r="O160" s="1167"/>
      <c r="P160" s="1156"/>
      <c r="Q160" s="1157"/>
      <c r="R160" s="1158"/>
      <c r="S160" s="1152"/>
      <c r="T160" s="1153"/>
      <c r="Y160" s="4"/>
      <c r="Z160" s="4"/>
      <c r="AA160" s="4"/>
      <c r="AC160" s="4"/>
    </row>
    <row r="161" spans="1:29" ht="21" hidden="1" outlineLevel="1">
      <c r="A161" s="110"/>
      <c r="B161" s="1099">
        <v>144</v>
      </c>
      <c r="C161" s="1100"/>
      <c r="D161" s="1102" t="str">
        <f>IF(VLOOKUP(B161,'２.住戸一覧'!$B:$AM,3,0)="","",VLOOKUP(B161,'２.住戸一覧'!$B:$AM,3,0))</f>
        <v/>
      </c>
      <c r="E161" s="1104"/>
      <c r="F161" s="1102" t="str">
        <f>IF(VLOOKUP(B161,'２.住戸一覧'!$B:$AM,6,0)="","",VLOOKUP(B161,'２.住戸一覧'!$B:$AM,6,0))</f>
        <v/>
      </c>
      <c r="G161" s="1104"/>
      <c r="H161" s="1156"/>
      <c r="I161" s="1158"/>
      <c r="J161" s="1152"/>
      <c r="K161" s="1153"/>
      <c r="L161" s="1154"/>
      <c r="M161" s="1155"/>
      <c r="N161" s="1166"/>
      <c r="O161" s="1167"/>
      <c r="P161" s="1156"/>
      <c r="Q161" s="1157"/>
      <c r="R161" s="1158"/>
      <c r="S161" s="1152"/>
      <c r="T161" s="1153"/>
      <c r="Y161" s="4"/>
      <c r="Z161" s="4"/>
      <c r="AA161" s="4"/>
      <c r="AC161" s="4"/>
    </row>
    <row r="162" spans="1:29" ht="21" hidden="1" outlineLevel="1">
      <c r="A162" s="110"/>
      <c r="B162" s="1099">
        <v>145</v>
      </c>
      <c r="C162" s="1100"/>
      <c r="D162" s="1102" t="str">
        <f>IF(VLOOKUP(B162,'２.住戸一覧'!$B:$AM,3,0)="","",VLOOKUP(B162,'２.住戸一覧'!$B:$AM,3,0))</f>
        <v/>
      </c>
      <c r="E162" s="1104"/>
      <c r="F162" s="1102" t="str">
        <f>IF(VLOOKUP(B162,'２.住戸一覧'!$B:$AM,6,0)="","",VLOOKUP(B162,'２.住戸一覧'!$B:$AM,6,0))</f>
        <v/>
      </c>
      <c r="G162" s="1104"/>
      <c r="H162" s="1156"/>
      <c r="I162" s="1158"/>
      <c r="J162" s="1152"/>
      <c r="K162" s="1153"/>
      <c r="L162" s="1154"/>
      <c r="M162" s="1155"/>
      <c r="N162" s="1166"/>
      <c r="O162" s="1167"/>
      <c r="P162" s="1156"/>
      <c r="Q162" s="1157"/>
      <c r="R162" s="1158"/>
      <c r="S162" s="1152"/>
      <c r="T162" s="1153"/>
      <c r="Y162" s="4"/>
      <c r="Z162" s="4"/>
      <c r="AA162" s="4"/>
      <c r="AC162" s="4"/>
    </row>
    <row r="163" spans="1:29" ht="21" hidden="1" outlineLevel="1">
      <c r="A163" s="110"/>
      <c r="B163" s="1099">
        <v>146</v>
      </c>
      <c r="C163" s="1100"/>
      <c r="D163" s="1102" t="str">
        <f>IF(VLOOKUP(B163,'２.住戸一覧'!$B:$AM,3,0)="","",VLOOKUP(B163,'２.住戸一覧'!$B:$AM,3,0))</f>
        <v/>
      </c>
      <c r="E163" s="1104"/>
      <c r="F163" s="1102" t="str">
        <f>IF(VLOOKUP(B163,'２.住戸一覧'!$B:$AM,6,0)="","",VLOOKUP(B163,'２.住戸一覧'!$B:$AM,6,0))</f>
        <v/>
      </c>
      <c r="G163" s="1104"/>
      <c r="H163" s="1156"/>
      <c r="I163" s="1158"/>
      <c r="J163" s="1152"/>
      <c r="K163" s="1153"/>
      <c r="L163" s="1154"/>
      <c r="M163" s="1155"/>
      <c r="N163" s="1166"/>
      <c r="O163" s="1167"/>
      <c r="P163" s="1156"/>
      <c r="Q163" s="1157"/>
      <c r="R163" s="1158"/>
      <c r="S163" s="1152"/>
      <c r="T163" s="1153"/>
      <c r="Y163" s="4"/>
      <c r="Z163" s="4"/>
      <c r="AA163" s="4"/>
      <c r="AC163" s="4"/>
    </row>
    <row r="164" spans="1:29" ht="21" hidden="1" outlineLevel="1">
      <c r="A164" s="110"/>
      <c r="B164" s="1099">
        <v>147</v>
      </c>
      <c r="C164" s="1100"/>
      <c r="D164" s="1102" t="str">
        <f>IF(VLOOKUP(B164,'２.住戸一覧'!$B:$AM,3,0)="","",VLOOKUP(B164,'２.住戸一覧'!$B:$AM,3,0))</f>
        <v/>
      </c>
      <c r="E164" s="1104"/>
      <c r="F164" s="1102" t="str">
        <f>IF(VLOOKUP(B164,'２.住戸一覧'!$B:$AM,6,0)="","",VLOOKUP(B164,'２.住戸一覧'!$B:$AM,6,0))</f>
        <v/>
      </c>
      <c r="G164" s="1104"/>
      <c r="H164" s="1156"/>
      <c r="I164" s="1158"/>
      <c r="J164" s="1152"/>
      <c r="K164" s="1153"/>
      <c r="L164" s="1154"/>
      <c r="M164" s="1155"/>
      <c r="N164" s="1166"/>
      <c r="O164" s="1167"/>
      <c r="P164" s="1156"/>
      <c r="Q164" s="1157"/>
      <c r="R164" s="1158"/>
      <c r="S164" s="1152"/>
      <c r="T164" s="1153"/>
      <c r="Y164" s="4"/>
      <c r="Z164" s="4"/>
      <c r="AA164" s="4"/>
      <c r="AC164" s="4"/>
    </row>
    <row r="165" spans="1:29" ht="21" hidden="1" outlineLevel="1">
      <c r="A165" s="110"/>
      <c r="B165" s="1099">
        <v>148</v>
      </c>
      <c r="C165" s="1100"/>
      <c r="D165" s="1102" t="str">
        <f>IF(VLOOKUP(B165,'２.住戸一覧'!$B:$AM,3,0)="","",VLOOKUP(B165,'２.住戸一覧'!$B:$AM,3,0))</f>
        <v/>
      </c>
      <c r="E165" s="1104"/>
      <c r="F165" s="1102" t="str">
        <f>IF(VLOOKUP(B165,'２.住戸一覧'!$B:$AM,6,0)="","",VLOOKUP(B165,'２.住戸一覧'!$B:$AM,6,0))</f>
        <v/>
      </c>
      <c r="G165" s="1104"/>
      <c r="H165" s="1156"/>
      <c r="I165" s="1158"/>
      <c r="J165" s="1152"/>
      <c r="K165" s="1153"/>
      <c r="L165" s="1154"/>
      <c r="M165" s="1155"/>
      <c r="N165" s="1166"/>
      <c r="O165" s="1167"/>
      <c r="P165" s="1156"/>
      <c r="Q165" s="1157"/>
      <c r="R165" s="1158"/>
      <c r="S165" s="1152"/>
      <c r="T165" s="1153"/>
      <c r="Y165" s="4"/>
      <c r="Z165" s="4"/>
      <c r="AA165" s="4"/>
      <c r="AC165" s="4"/>
    </row>
    <row r="166" spans="1:29" ht="21" hidden="1" outlineLevel="1">
      <c r="A166" s="110"/>
      <c r="B166" s="1099">
        <v>149</v>
      </c>
      <c r="C166" s="1100"/>
      <c r="D166" s="1102" t="str">
        <f>IF(VLOOKUP(B166,'２.住戸一覧'!$B:$AM,3,0)="","",VLOOKUP(B166,'２.住戸一覧'!$B:$AM,3,0))</f>
        <v/>
      </c>
      <c r="E166" s="1104"/>
      <c r="F166" s="1102" t="str">
        <f>IF(VLOOKUP(B166,'２.住戸一覧'!$B:$AM,6,0)="","",VLOOKUP(B166,'２.住戸一覧'!$B:$AM,6,0))</f>
        <v/>
      </c>
      <c r="G166" s="1104"/>
      <c r="H166" s="1156"/>
      <c r="I166" s="1158"/>
      <c r="J166" s="1152"/>
      <c r="K166" s="1153"/>
      <c r="L166" s="1154"/>
      <c r="M166" s="1155"/>
      <c r="N166" s="1166"/>
      <c r="O166" s="1167"/>
      <c r="P166" s="1156"/>
      <c r="Q166" s="1157"/>
      <c r="R166" s="1158"/>
      <c r="S166" s="1152"/>
      <c r="T166" s="1153"/>
      <c r="Y166" s="4"/>
      <c r="Z166" s="4"/>
      <c r="AA166" s="4"/>
      <c r="AC166" s="4"/>
    </row>
    <row r="167" spans="1:29" ht="21" hidden="1" outlineLevel="1">
      <c r="A167" s="110"/>
      <c r="B167" s="1099">
        <v>150</v>
      </c>
      <c r="C167" s="1100"/>
      <c r="D167" s="1102" t="str">
        <f>IF(VLOOKUP(B167,'２.住戸一覧'!$B:$AM,3,0)="","",VLOOKUP(B167,'２.住戸一覧'!$B:$AM,3,0))</f>
        <v/>
      </c>
      <c r="E167" s="1104"/>
      <c r="F167" s="1102" t="str">
        <f>IF(VLOOKUP(B167,'２.住戸一覧'!$B:$AM,6,0)="","",VLOOKUP(B167,'２.住戸一覧'!$B:$AM,6,0))</f>
        <v/>
      </c>
      <c r="G167" s="1104"/>
      <c r="H167" s="1156"/>
      <c r="I167" s="1158"/>
      <c r="J167" s="1152"/>
      <c r="K167" s="1153"/>
      <c r="L167" s="1154"/>
      <c r="M167" s="1155"/>
      <c r="N167" s="1166"/>
      <c r="O167" s="1167"/>
      <c r="P167" s="1156"/>
      <c r="Q167" s="1157"/>
      <c r="R167" s="1158"/>
      <c r="S167" s="1152"/>
      <c r="T167" s="1153"/>
      <c r="Y167" s="4"/>
      <c r="Z167" s="4"/>
      <c r="AA167" s="4"/>
      <c r="AC167" s="4"/>
    </row>
    <row r="168" spans="1:29" ht="21" hidden="1" outlineLevel="1">
      <c r="A168" s="110"/>
      <c r="B168" s="1099">
        <v>151</v>
      </c>
      <c r="C168" s="1100"/>
      <c r="D168" s="1102" t="str">
        <f>IF(VLOOKUP(B168,'２.住戸一覧'!$B:$AM,3,0)="","",VLOOKUP(B168,'２.住戸一覧'!$B:$AM,3,0))</f>
        <v/>
      </c>
      <c r="E168" s="1104"/>
      <c r="F168" s="1102" t="str">
        <f>IF(VLOOKUP(B168,'２.住戸一覧'!$B:$AM,6,0)="","",VLOOKUP(B168,'２.住戸一覧'!$B:$AM,6,0))</f>
        <v/>
      </c>
      <c r="G168" s="1104"/>
      <c r="H168" s="1156"/>
      <c r="I168" s="1158"/>
      <c r="J168" s="1152"/>
      <c r="K168" s="1153"/>
      <c r="L168" s="1154"/>
      <c r="M168" s="1155"/>
      <c r="N168" s="1166"/>
      <c r="O168" s="1167"/>
      <c r="P168" s="1156"/>
      <c r="Q168" s="1157"/>
      <c r="R168" s="1158"/>
      <c r="S168" s="1152"/>
      <c r="T168" s="1153"/>
      <c r="Y168" s="4"/>
      <c r="Z168" s="4"/>
      <c r="AA168" s="4"/>
      <c r="AC168" s="4"/>
    </row>
    <row r="169" spans="1:29" ht="21" hidden="1" outlineLevel="1">
      <c r="A169" s="110"/>
      <c r="B169" s="1099">
        <v>152</v>
      </c>
      <c r="C169" s="1100"/>
      <c r="D169" s="1102" t="str">
        <f>IF(VLOOKUP(B169,'２.住戸一覧'!$B:$AM,3,0)="","",VLOOKUP(B169,'２.住戸一覧'!$B:$AM,3,0))</f>
        <v/>
      </c>
      <c r="E169" s="1104"/>
      <c r="F169" s="1102" t="str">
        <f>IF(VLOOKUP(B169,'２.住戸一覧'!$B:$AM,6,0)="","",VLOOKUP(B169,'２.住戸一覧'!$B:$AM,6,0))</f>
        <v/>
      </c>
      <c r="G169" s="1104"/>
      <c r="H169" s="1156"/>
      <c r="I169" s="1158"/>
      <c r="J169" s="1152"/>
      <c r="K169" s="1153"/>
      <c r="L169" s="1154"/>
      <c r="M169" s="1155"/>
      <c r="N169" s="1166"/>
      <c r="O169" s="1167"/>
      <c r="P169" s="1156"/>
      <c r="Q169" s="1157"/>
      <c r="R169" s="1158"/>
      <c r="S169" s="1152"/>
      <c r="T169" s="1153"/>
      <c r="Y169" s="4"/>
      <c r="Z169" s="4"/>
      <c r="AA169" s="4"/>
      <c r="AC169" s="4"/>
    </row>
    <row r="170" spans="1:29" ht="21" hidden="1" outlineLevel="1">
      <c r="A170" s="110"/>
      <c r="B170" s="1099">
        <v>153</v>
      </c>
      <c r="C170" s="1100"/>
      <c r="D170" s="1102" t="str">
        <f>IF(VLOOKUP(B170,'２.住戸一覧'!$B:$AM,3,0)="","",VLOOKUP(B170,'２.住戸一覧'!$B:$AM,3,0))</f>
        <v/>
      </c>
      <c r="E170" s="1104"/>
      <c r="F170" s="1102" t="str">
        <f>IF(VLOOKUP(B170,'２.住戸一覧'!$B:$AM,6,0)="","",VLOOKUP(B170,'２.住戸一覧'!$B:$AM,6,0))</f>
        <v/>
      </c>
      <c r="G170" s="1104"/>
      <c r="H170" s="1156"/>
      <c r="I170" s="1158"/>
      <c r="J170" s="1152"/>
      <c r="K170" s="1153"/>
      <c r="L170" s="1154"/>
      <c r="M170" s="1155"/>
      <c r="N170" s="1166"/>
      <c r="O170" s="1167"/>
      <c r="P170" s="1156"/>
      <c r="Q170" s="1157"/>
      <c r="R170" s="1158"/>
      <c r="S170" s="1152"/>
      <c r="T170" s="1153"/>
      <c r="Y170" s="4"/>
      <c r="Z170" s="4"/>
      <c r="AA170" s="4"/>
      <c r="AC170" s="4"/>
    </row>
    <row r="171" spans="1:29" ht="21" hidden="1" outlineLevel="1">
      <c r="A171" s="110"/>
      <c r="B171" s="1099">
        <v>154</v>
      </c>
      <c r="C171" s="1100"/>
      <c r="D171" s="1102" t="str">
        <f>IF(VLOOKUP(B171,'２.住戸一覧'!$B:$AM,3,0)="","",VLOOKUP(B171,'２.住戸一覧'!$B:$AM,3,0))</f>
        <v/>
      </c>
      <c r="E171" s="1104"/>
      <c r="F171" s="1102" t="str">
        <f>IF(VLOOKUP(B171,'２.住戸一覧'!$B:$AM,6,0)="","",VLOOKUP(B171,'２.住戸一覧'!$B:$AM,6,0))</f>
        <v/>
      </c>
      <c r="G171" s="1104"/>
      <c r="H171" s="1156"/>
      <c r="I171" s="1158"/>
      <c r="J171" s="1152"/>
      <c r="K171" s="1153"/>
      <c r="L171" s="1154"/>
      <c r="M171" s="1155"/>
      <c r="N171" s="1166"/>
      <c r="O171" s="1167"/>
      <c r="P171" s="1156"/>
      <c r="Q171" s="1157"/>
      <c r="R171" s="1158"/>
      <c r="S171" s="1152"/>
      <c r="T171" s="1153"/>
      <c r="Y171" s="4"/>
      <c r="Z171" s="4"/>
      <c r="AA171" s="4"/>
      <c r="AC171" s="4"/>
    </row>
    <row r="172" spans="1:29" ht="21" hidden="1" outlineLevel="1">
      <c r="A172" s="110"/>
      <c r="B172" s="1099">
        <v>155</v>
      </c>
      <c r="C172" s="1100"/>
      <c r="D172" s="1102" t="str">
        <f>IF(VLOOKUP(B172,'２.住戸一覧'!$B:$AM,3,0)="","",VLOOKUP(B172,'２.住戸一覧'!$B:$AM,3,0))</f>
        <v/>
      </c>
      <c r="E172" s="1104"/>
      <c r="F172" s="1102" t="str">
        <f>IF(VLOOKUP(B172,'２.住戸一覧'!$B:$AM,6,0)="","",VLOOKUP(B172,'２.住戸一覧'!$B:$AM,6,0))</f>
        <v/>
      </c>
      <c r="G172" s="1104"/>
      <c r="H172" s="1156"/>
      <c r="I172" s="1158"/>
      <c r="J172" s="1152"/>
      <c r="K172" s="1153"/>
      <c r="L172" s="1154"/>
      <c r="M172" s="1155"/>
      <c r="N172" s="1166"/>
      <c r="O172" s="1167"/>
      <c r="P172" s="1156"/>
      <c r="Q172" s="1157"/>
      <c r="R172" s="1158"/>
      <c r="S172" s="1152"/>
      <c r="T172" s="1153"/>
      <c r="Y172" s="4"/>
      <c r="Z172" s="4"/>
      <c r="AA172" s="4"/>
      <c r="AC172" s="4"/>
    </row>
    <row r="173" spans="1:29" ht="21" hidden="1" outlineLevel="1">
      <c r="A173" s="110"/>
      <c r="B173" s="1099">
        <v>156</v>
      </c>
      <c r="C173" s="1100"/>
      <c r="D173" s="1102" t="str">
        <f>IF(VLOOKUP(B173,'２.住戸一覧'!$B:$AM,3,0)="","",VLOOKUP(B173,'２.住戸一覧'!$B:$AM,3,0))</f>
        <v/>
      </c>
      <c r="E173" s="1104"/>
      <c r="F173" s="1102" t="str">
        <f>IF(VLOOKUP(B173,'２.住戸一覧'!$B:$AM,6,0)="","",VLOOKUP(B173,'２.住戸一覧'!$B:$AM,6,0))</f>
        <v/>
      </c>
      <c r="G173" s="1104"/>
      <c r="H173" s="1156"/>
      <c r="I173" s="1158"/>
      <c r="J173" s="1152"/>
      <c r="K173" s="1153"/>
      <c r="L173" s="1154"/>
      <c r="M173" s="1155"/>
      <c r="N173" s="1166"/>
      <c r="O173" s="1167"/>
      <c r="P173" s="1156"/>
      <c r="Q173" s="1157"/>
      <c r="R173" s="1158"/>
      <c r="S173" s="1152"/>
      <c r="T173" s="1153"/>
      <c r="Y173" s="4"/>
      <c r="Z173" s="4"/>
      <c r="AA173" s="4"/>
      <c r="AC173" s="4"/>
    </row>
    <row r="174" spans="1:29" ht="21" hidden="1" outlineLevel="1">
      <c r="A174" s="110"/>
      <c r="B174" s="1099">
        <v>157</v>
      </c>
      <c r="C174" s="1100"/>
      <c r="D174" s="1102" t="str">
        <f>IF(VLOOKUP(B174,'２.住戸一覧'!$B:$AM,3,0)="","",VLOOKUP(B174,'２.住戸一覧'!$B:$AM,3,0))</f>
        <v/>
      </c>
      <c r="E174" s="1104"/>
      <c r="F174" s="1102" t="str">
        <f>IF(VLOOKUP(B174,'２.住戸一覧'!$B:$AM,6,0)="","",VLOOKUP(B174,'２.住戸一覧'!$B:$AM,6,0))</f>
        <v/>
      </c>
      <c r="G174" s="1104"/>
      <c r="H174" s="1156"/>
      <c r="I174" s="1158"/>
      <c r="J174" s="1152"/>
      <c r="K174" s="1153"/>
      <c r="L174" s="1154"/>
      <c r="M174" s="1155"/>
      <c r="N174" s="1166"/>
      <c r="O174" s="1167"/>
      <c r="P174" s="1156"/>
      <c r="Q174" s="1157"/>
      <c r="R174" s="1158"/>
      <c r="S174" s="1152"/>
      <c r="T174" s="1153"/>
      <c r="Y174" s="4"/>
      <c r="Z174" s="4"/>
      <c r="AA174" s="4"/>
      <c r="AC174" s="4"/>
    </row>
    <row r="175" spans="1:29" ht="21" hidden="1" outlineLevel="1">
      <c r="A175" s="110"/>
      <c r="B175" s="1099">
        <v>158</v>
      </c>
      <c r="C175" s="1100"/>
      <c r="D175" s="1102" t="str">
        <f>IF(VLOOKUP(B175,'２.住戸一覧'!$B:$AM,3,0)="","",VLOOKUP(B175,'２.住戸一覧'!$B:$AM,3,0))</f>
        <v/>
      </c>
      <c r="E175" s="1104"/>
      <c r="F175" s="1102" t="str">
        <f>IF(VLOOKUP(B175,'２.住戸一覧'!$B:$AM,6,0)="","",VLOOKUP(B175,'２.住戸一覧'!$B:$AM,6,0))</f>
        <v/>
      </c>
      <c r="G175" s="1104"/>
      <c r="H175" s="1156"/>
      <c r="I175" s="1158"/>
      <c r="J175" s="1152"/>
      <c r="K175" s="1153"/>
      <c r="L175" s="1154"/>
      <c r="M175" s="1155"/>
      <c r="N175" s="1166"/>
      <c r="O175" s="1167"/>
      <c r="P175" s="1156"/>
      <c r="Q175" s="1157"/>
      <c r="R175" s="1158"/>
      <c r="S175" s="1152"/>
      <c r="T175" s="1153"/>
      <c r="Y175" s="4"/>
      <c r="Z175" s="4"/>
      <c r="AA175" s="4"/>
      <c r="AC175" s="4"/>
    </row>
    <row r="176" spans="1:29" ht="21" hidden="1" outlineLevel="1">
      <c r="A176" s="110"/>
      <c r="B176" s="1099">
        <v>159</v>
      </c>
      <c r="C176" s="1100"/>
      <c r="D176" s="1102" t="str">
        <f>IF(VLOOKUP(B176,'２.住戸一覧'!$B:$AM,3,0)="","",VLOOKUP(B176,'２.住戸一覧'!$B:$AM,3,0))</f>
        <v/>
      </c>
      <c r="E176" s="1104"/>
      <c r="F176" s="1102" t="str">
        <f>IF(VLOOKUP(B176,'２.住戸一覧'!$B:$AM,6,0)="","",VLOOKUP(B176,'２.住戸一覧'!$B:$AM,6,0))</f>
        <v/>
      </c>
      <c r="G176" s="1104"/>
      <c r="H176" s="1156"/>
      <c r="I176" s="1158"/>
      <c r="J176" s="1152"/>
      <c r="K176" s="1153"/>
      <c r="L176" s="1154"/>
      <c r="M176" s="1155"/>
      <c r="N176" s="1166"/>
      <c r="O176" s="1167"/>
      <c r="P176" s="1156"/>
      <c r="Q176" s="1157"/>
      <c r="R176" s="1158"/>
      <c r="S176" s="1152"/>
      <c r="T176" s="1153"/>
      <c r="Y176" s="4"/>
      <c r="Z176" s="4"/>
      <c r="AA176" s="4"/>
      <c r="AC176" s="4"/>
    </row>
    <row r="177" spans="1:29" ht="21" hidden="1" outlineLevel="1">
      <c r="A177" s="110"/>
      <c r="B177" s="1099">
        <v>160</v>
      </c>
      <c r="C177" s="1100"/>
      <c r="D177" s="1102" t="str">
        <f>IF(VLOOKUP(B177,'２.住戸一覧'!$B:$AM,3,0)="","",VLOOKUP(B177,'２.住戸一覧'!$B:$AM,3,0))</f>
        <v/>
      </c>
      <c r="E177" s="1104"/>
      <c r="F177" s="1102" t="str">
        <f>IF(VLOOKUP(B177,'２.住戸一覧'!$B:$AM,6,0)="","",VLOOKUP(B177,'２.住戸一覧'!$B:$AM,6,0))</f>
        <v/>
      </c>
      <c r="G177" s="1104"/>
      <c r="H177" s="1156"/>
      <c r="I177" s="1158"/>
      <c r="J177" s="1152"/>
      <c r="K177" s="1153"/>
      <c r="L177" s="1154"/>
      <c r="M177" s="1155"/>
      <c r="N177" s="1166"/>
      <c r="O177" s="1167"/>
      <c r="P177" s="1156"/>
      <c r="Q177" s="1157"/>
      <c r="R177" s="1158"/>
      <c r="S177" s="1152"/>
      <c r="T177" s="1153"/>
      <c r="Y177" s="4"/>
      <c r="Z177" s="4"/>
      <c r="AA177" s="4"/>
      <c r="AC177" s="4"/>
    </row>
    <row r="178" spans="1:29" ht="21" hidden="1" outlineLevel="1">
      <c r="A178" s="110"/>
      <c r="B178" s="1099">
        <v>161</v>
      </c>
      <c r="C178" s="1100"/>
      <c r="D178" s="1102" t="str">
        <f>IF(VLOOKUP(B178,'２.住戸一覧'!$B:$AM,3,0)="","",VLOOKUP(B178,'２.住戸一覧'!$B:$AM,3,0))</f>
        <v/>
      </c>
      <c r="E178" s="1104"/>
      <c r="F178" s="1102" t="str">
        <f>IF(VLOOKUP(B178,'２.住戸一覧'!$B:$AM,6,0)="","",VLOOKUP(B178,'２.住戸一覧'!$B:$AM,6,0))</f>
        <v/>
      </c>
      <c r="G178" s="1104"/>
      <c r="H178" s="1156"/>
      <c r="I178" s="1158"/>
      <c r="J178" s="1152"/>
      <c r="K178" s="1153"/>
      <c r="L178" s="1154"/>
      <c r="M178" s="1155"/>
      <c r="N178" s="1166"/>
      <c r="O178" s="1167"/>
      <c r="P178" s="1156"/>
      <c r="Q178" s="1157"/>
      <c r="R178" s="1158"/>
      <c r="S178" s="1152"/>
      <c r="T178" s="1153"/>
      <c r="Y178" s="4"/>
      <c r="Z178" s="4"/>
      <c r="AA178" s="4"/>
      <c r="AC178" s="4"/>
    </row>
    <row r="179" spans="1:29" ht="21" hidden="1" outlineLevel="1">
      <c r="A179" s="110"/>
      <c r="B179" s="1099">
        <v>162</v>
      </c>
      <c r="C179" s="1100"/>
      <c r="D179" s="1102" t="str">
        <f>IF(VLOOKUP(B179,'２.住戸一覧'!$B:$AM,3,0)="","",VLOOKUP(B179,'２.住戸一覧'!$B:$AM,3,0))</f>
        <v/>
      </c>
      <c r="E179" s="1104"/>
      <c r="F179" s="1102" t="str">
        <f>IF(VLOOKUP(B179,'２.住戸一覧'!$B:$AM,6,0)="","",VLOOKUP(B179,'２.住戸一覧'!$B:$AM,6,0))</f>
        <v/>
      </c>
      <c r="G179" s="1104"/>
      <c r="H179" s="1156"/>
      <c r="I179" s="1158"/>
      <c r="J179" s="1152"/>
      <c r="K179" s="1153"/>
      <c r="L179" s="1154"/>
      <c r="M179" s="1155"/>
      <c r="N179" s="1166"/>
      <c r="O179" s="1167"/>
      <c r="P179" s="1156"/>
      <c r="Q179" s="1157"/>
      <c r="R179" s="1158"/>
      <c r="S179" s="1152"/>
      <c r="T179" s="1153"/>
      <c r="Y179" s="4"/>
      <c r="Z179" s="4"/>
      <c r="AA179" s="4"/>
      <c r="AC179" s="4"/>
    </row>
    <row r="180" spans="1:29" ht="21" hidden="1" outlineLevel="1">
      <c r="A180" s="110"/>
      <c r="B180" s="1099">
        <v>163</v>
      </c>
      <c r="C180" s="1100"/>
      <c r="D180" s="1102" t="str">
        <f>IF(VLOOKUP(B180,'２.住戸一覧'!$B:$AM,3,0)="","",VLOOKUP(B180,'２.住戸一覧'!$B:$AM,3,0))</f>
        <v/>
      </c>
      <c r="E180" s="1104"/>
      <c r="F180" s="1102" t="str">
        <f>IF(VLOOKUP(B180,'２.住戸一覧'!$B:$AM,6,0)="","",VLOOKUP(B180,'２.住戸一覧'!$B:$AM,6,0))</f>
        <v/>
      </c>
      <c r="G180" s="1104"/>
      <c r="H180" s="1156"/>
      <c r="I180" s="1158"/>
      <c r="J180" s="1152"/>
      <c r="K180" s="1153"/>
      <c r="L180" s="1154"/>
      <c r="M180" s="1155"/>
      <c r="N180" s="1166"/>
      <c r="O180" s="1167"/>
      <c r="P180" s="1156"/>
      <c r="Q180" s="1157"/>
      <c r="R180" s="1158"/>
      <c r="S180" s="1152"/>
      <c r="T180" s="1153"/>
      <c r="Y180" s="4"/>
      <c r="Z180" s="4"/>
      <c r="AA180" s="4"/>
      <c r="AC180" s="4"/>
    </row>
    <row r="181" spans="1:29" ht="21" hidden="1" outlineLevel="1">
      <c r="A181" s="110"/>
      <c r="B181" s="1099">
        <v>164</v>
      </c>
      <c r="C181" s="1100"/>
      <c r="D181" s="1102" t="str">
        <f>IF(VLOOKUP(B181,'２.住戸一覧'!$B:$AM,3,0)="","",VLOOKUP(B181,'２.住戸一覧'!$B:$AM,3,0))</f>
        <v/>
      </c>
      <c r="E181" s="1104"/>
      <c r="F181" s="1102" t="str">
        <f>IF(VLOOKUP(B181,'２.住戸一覧'!$B:$AM,6,0)="","",VLOOKUP(B181,'２.住戸一覧'!$B:$AM,6,0))</f>
        <v/>
      </c>
      <c r="G181" s="1104"/>
      <c r="H181" s="1156"/>
      <c r="I181" s="1158"/>
      <c r="J181" s="1152"/>
      <c r="K181" s="1153"/>
      <c r="L181" s="1154"/>
      <c r="M181" s="1155"/>
      <c r="N181" s="1166"/>
      <c r="O181" s="1167"/>
      <c r="P181" s="1156"/>
      <c r="Q181" s="1157"/>
      <c r="R181" s="1158"/>
      <c r="S181" s="1152"/>
      <c r="T181" s="1153"/>
      <c r="Y181" s="4"/>
      <c r="Z181" s="4"/>
      <c r="AA181" s="4"/>
      <c r="AC181" s="4"/>
    </row>
    <row r="182" spans="1:29" ht="21" hidden="1" outlineLevel="1">
      <c r="A182" s="110"/>
      <c r="B182" s="1099">
        <v>165</v>
      </c>
      <c r="C182" s="1100"/>
      <c r="D182" s="1102" t="str">
        <f>IF(VLOOKUP(B182,'２.住戸一覧'!$B:$AM,3,0)="","",VLOOKUP(B182,'２.住戸一覧'!$B:$AM,3,0))</f>
        <v/>
      </c>
      <c r="E182" s="1104"/>
      <c r="F182" s="1102" t="str">
        <f>IF(VLOOKUP(B182,'２.住戸一覧'!$B:$AM,6,0)="","",VLOOKUP(B182,'２.住戸一覧'!$B:$AM,6,0))</f>
        <v/>
      </c>
      <c r="G182" s="1104"/>
      <c r="H182" s="1156"/>
      <c r="I182" s="1158"/>
      <c r="J182" s="1152"/>
      <c r="K182" s="1153"/>
      <c r="L182" s="1154"/>
      <c r="M182" s="1155"/>
      <c r="N182" s="1166"/>
      <c r="O182" s="1167"/>
      <c r="P182" s="1156"/>
      <c r="Q182" s="1157"/>
      <c r="R182" s="1158"/>
      <c r="S182" s="1152"/>
      <c r="T182" s="1153"/>
      <c r="Y182" s="4"/>
      <c r="Z182" s="4"/>
      <c r="AA182" s="4"/>
      <c r="AC182" s="4"/>
    </row>
    <row r="183" spans="1:29" ht="21" hidden="1" outlineLevel="1">
      <c r="A183" s="110"/>
      <c r="B183" s="1099">
        <v>166</v>
      </c>
      <c r="C183" s="1100"/>
      <c r="D183" s="1102" t="str">
        <f>IF(VLOOKUP(B183,'２.住戸一覧'!$B:$AM,3,0)="","",VLOOKUP(B183,'２.住戸一覧'!$B:$AM,3,0))</f>
        <v/>
      </c>
      <c r="E183" s="1104"/>
      <c r="F183" s="1102" t="str">
        <f>IF(VLOOKUP(B183,'２.住戸一覧'!$B:$AM,6,0)="","",VLOOKUP(B183,'２.住戸一覧'!$B:$AM,6,0))</f>
        <v/>
      </c>
      <c r="G183" s="1104"/>
      <c r="H183" s="1156"/>
      <c r="I183" s="1158"/>
      <c r="J183" s="1152"/>
      <c r="K183" s="1153"/>
      <c r="L183" s="1154"/>
      <c r="M183" s="1155"/>
      <c r="N183" s="1166"/>
      <c r="O183" s="1167"/>
      <c r="P183" s="1156"/>
      <c r="Q183" s="1157"/>
      <c r="R183" s="1158"/>
      <c r="S183" s="1152"/>
      <c r="T183" s="1153"/>
      <c r="Y183" s="4"/>
      <c r="Z183" s="4"/>
      <c r="AA183" s="4"/>
      <c r="AC183" s="4"/>
    </row>
    <row r="184" spans="1:29" ht="21" hidden="1" outlineLevel="1">
      <c r="A184" s="110"/>
      <c r="B184" s="1099">
        <v>167</v>
      </c>
      <c r="C184" s="1100"/>
      <c r="D184" s="1102" t="str">
        <f>IF(VLOOKUP(B184,'２.住戸一覧'!$B:$AM,3,0)="","",VLOOKUP(B184,'２.住戸一覧'!$B:$AM,3,0))</f>
        <v/>
      </c>
      <c r="E184" s="1104"/>
      <c r="F184" s="1102" t="str">
        <f>IF(VLOOKUP(B184,'２.住戸一覧'!$B:$AM,6,0)="","",VLOOKUP(B184,'２.住戸一覧'!$B:$AM,6,0))</f>
        <v/>
      </c>
      <c r="G184" s="1104"/>
      <c r="H184" s="1156"/>
      <c r="I184" s="1158"/>
      <c r="J184" s="1152"/>
      <c r="K184" s="1153"/>
      <c r="L184" s="1154"/>
      <c r="M184" s="1155"/>
      <c r="N184" s="1166"/>
      <c r="O184" s="1167"/>
      <c r="P184" s="1156"/>
      <c r="Q184" s="1157"/>
      <c r="R184" s="1158"/>
      <c r="S184" s="1152"/>
      <c r="T184" s="1153"/>
      <c r="Y184" s="4"/>
      <c r="Z184" s="4"/>
      <c r="AA184" s="4"/>
      <c r="AC184" s="4"/>
    </row>
    <row r="185" spans="1:29" ht="21" hidden="1" outlineLevel="1">
      <c r="A185" s="110"/>
      <c r="B185" s="1099">
        <v>168</v>
      </c>
      <c r="C185" s="1100"/>
      <c r="D185" s="1102" t="str">
        <f>IF(VLOOKUP(B185,'２.住戸一覧'!$B:$AM,3,0)="","",VLOOKUP(B185,'２.住戸一覧'!$B:$AM,3,0))</f>
        <v/>
      </c>
      <c r="E185" s="1104"/>
      <c r="F185" s="1102" t="str">
        <f>IF(VLOOKUP(B185,'２.住戸一覧'!$B:$AM,6,0)="","",VLOOKUP(B185,'２.住戸一覧'!$B:$AM,6,0))</f>
        <v/>
      </c>
      <c r="G185" s="1104"/>
      <c r="H185" s="1156"/>
      <c r="I185" s="1158"/>
      <c r="J185" s="1152"/>
      <c r="K185" s="1153"/>
      <c r="L185" s="1154"/>
      <c r="M185" s="1155"/>
      <c r="N185" s="1166"/>
      <c r="O185" s="1167"/>
      <c r="P185" s="1156"/>
      <c r="Q185" s="1157"/>
      <c r="R185" s="1158"/>
      <c r="S185" s="1152"/>
      <c r="T185" s="1153"/>
      <c r="Y185" s="4"/>
      <c r="Z185" s="4"/>
      <c r="AA185" s="4"/>
      <c r="AC185" s="4"/>
    </row>
    <row r="186" spans="1:29" ht="21" hidden="1" outlineLevel="1">
      <c r="A186" s="110"/>
      <c r="B186" s="1099">
        <v>169</v>
      </c>
      <c r="C186" s="1100"/>
      <c r="D186" s="1102" t="str">
        <f>IF(VLOOKUP(B186,'２.住戸一覧'!$B:$AM,3,0)="","",VLOOKUP(B186,'２.住戸一覧'!$B:$AM,3,0))</f>
        <v/>
      </c>
      <c r="E186" s="1104"/>
      <c r="F186" s="1102" t="str">
        <f>IF(VLOOKUP(B186,'２.住戸一覧'!$B:$AM,6,0)="","",VLOOKUP(B186,'２.住戸一覧'!$B:$AM,6,0))</f>
        <v/>
      </c>
      <c r="G186" s="1104"/>
      <c r="H186" s="1156"/>
      <c r="I186" s="1158"/>
      <c r="J186" s="1152"/>
      <c r="K186" s="1153"/>
      <c r="L186" s="1154"/>
      <c r="M186" s="1155"/>
      <c r="N186" s="1166"/>
      <c r="O186" s="1167"/>
      <c r="P186" s="1156"/>
      <c r="Q186" s="1157"/>
      <c r="R186" s="1158"/>
      <c r="S186" s="1152"/>
      <c r="T186" s="1153"/>
      <c r="Y186" s="4"/>
      <c r="Z186" s="4"/>
      <c r="AA186" s="4"/>
      <c r="AC186" s="4"/>
    </row>
    <row r="187" spans="1:29" ht="21" hidden="1" outlineLevel="1">
      <c r="A187" s="110"/>
      <c r="B187" s="1099">
        <v>170</v>
      </c>
      <c r="C187" s="1100"/>
      <c r="D187" s="1102" t="str">
        <f>IF(VLOOKUP(B187,'２.住戸一覧'!$B:$AM,3,0)="","",VLOOKUP(B187,'２.住戸一覧'!$B:$AM,3,0))</f>
        <v/>
      </c>
      <c r="E187" s="1104"/>
      <c r="F187" s="1102" t="str">
        <f>IF(VLOOKUP(B187,'２.住戸一覧'!$B:$AM,6,0)="","",VLOOKUP(B187,'２.住戸一覧'!$B:$AM,6,0))</f>
        <v/>
      </c>
      <c r="G187" s="1104"/>
      <c r="H187" s="1156"/>
      <c r="I187" s="1158"/>
      <c r="J187" s="1152"/>
      <c r="K187" s="1153"/>
      <c r="L187" s="1154"/>
      <c r="M187" s="1155"/>
      <c r="N187" s="1166"/>
      <c r="O187" s="1167"/>
      <c r="P187" s="1156"/>
      <c r="Q187" s="1157"/>
      <c r="R187" s="1158"/>
      <c r="S187" s="1152"/>
      <c r="T187" s="1153"/>
      <c r="Y187" s="4"/>
      <c r="Z187" s="4"/>
      <c r="AA187" s="4"/>
      <c r="AC187" s="4"/>
    </row>
    <row r="188" spans="1:29" ht="21" hidden="1" outlineLevel="1">
      <c r="A188" s="110"/>
      <c r="B188" s="1099">
        <v>171</v>
      </c>
      <c r="C188" s="1100"/>
      <c r="D188" s="1102" t="str">
        <f>IF(VLOOKUP(B188,'２.住戸一覧'!$B:$AM,3,0)="","",VLOOKUP(B188,'２.住戸一覧'!$B:$AM,3,0))</f>
        <v/>
      </c>
      <c r="E188" s="1104"/>
      <c r="F188" s="1102" t="str">
        <f>IF(VLOOKUP(B188,'２.住戸一覧'!$B:$AM,6,0)="","",VLOOKUP(B188,'２.住戸一覧'!$B:$AM,6,0))</f>
        <v/>
      </c>
      <c r="G188" s="1104"/>
      <c r="H188" s="1156"/>
      <c r="I188" s="1158"/>
      <c r="J188" s="1152"/>
      <c r="K188" s="1153"/>
      <c r="L188" s="1154"/>
      <c r="M188" s="1155"/>
      <c r="N188" s="1166"/>
      <c r="O188" s="1167"/>
      <c r="P188" s="1156"/>
      <c r="Q188" s="1157"/>
      <c r="R188" s="1158"/>
      <c r="S188" s="1152"/>
      <c r="T188" s="1153"/>
      <c r="Y188" s="4"/>
      <c r="Z188" s="4"/>
      <c r="AA188" s="4"/>
      <c r="AC188" s="4"/>
    </row>
    <row r="189" spans="1:29" ht="21" hidden="1" outlineLevel="1">
      <c r="A189" s="110"/>
      <c r="B189" s="1099">
        <v>172</v>
      </c>
      <c r="C189" s="1100"/>
      <c r="D189" s="1102" t="str">
        <f>IF(VLOOKUP(B189,'２.住戸一覧'!$B:$AM,3,0)="","",VLOOKUP(B189,'２.住戸一覧'!$B:$AM,3,0))</f>
        <v/>
      </c>
      <c r="E189" s="1104"/>
      <c r="F189" s="1102" t="str">
        <f>IF(VLOOKUP(B189,'２.住戸一覧'!$B:$AM,6,0)="","",VLOOKUP(B189,'２.住戸一覧'!$B:$AM,6,0))</f>
        <v/>
      </c>
      <c r="G189" s="1104"/>
      <c r="H189" s="1156"/>
      <c r="I189" s="1158"/>
      <c r="J189" s="1152"/>
      <c r="K189" s="1153"/>
      <c r="L189" s="1154"/>
      <c r="M189" s="1155"/>
      <c r="N189" s="1166"/>
      <c r="O189" s="1167"/>
      <c r="P189" s="1156"/>
      <c r="Q189" s="1157"/>
      <c r="R189" s="1158"/>
      <c r="S189" s="1152"/>
      <c r="T189" s="1153"/>
      <c r="Y189" s="4"/>
      <c r="Z189" s="4"/>
      <c r="AA189" s="4"/>
      <c r="AC189" s="4"/>
    </row>
    <row r="190" spans="1:29" ht="21" hidden="1" outlineLevel="1">
      <c r="A190" s="110"/>
      <c r="B190" s="1099">
        <v>173</v>
      </c>
      <c r="C190" s="1100"/>
      <c r="D190" s="1102" t="str">
        <f>IF(VLOOKUP(B190,'２.住戸一覧'!$B:$AM,3,0)="","",VLOOKUP(B190,'２.住戸一覧'!$B:$AM,3,0))</f>
        <v/>
      </c>
      <c r="E190" s="1104"/>
      <c r="F190" s="1102" t="str">
        <f>IF(VLOOKUP(B190,'２.住戸一覧'!$B:$AM,6,0)="","",VLOOKUP(B190,'２.住戸一覧'!$B:$AM,6,0))</f>
        <v/>
      </c>
      <c r="G190" s="1104"/>
      <c r="H190" s="1156"/>
      <c r="I190" s="1158"/>
      <c r="J190" s="1152"/>
      <c r="K190" s="1153"/>
      <c r="L190" s="1154"/>
      <c r="M190" s="1155"/>
      <c r="N190" s="1166"/>
      <c r="O190" s="1167"/>
      <c r="P190" s="1156"/>
      <c r="Q190" s="1157"/>
      <c r="R190" s="1158"/>
      <c r="S190" s="1152"/>
      <c r="T190" s="1153"/>
      <c r="Y190" s="4"/>
      <c r="Z190" s="4"/>
      <c r="AA190" s="4"/>
      <c r="AC190" s="4"/>
    </row>
    <row r="191" spans="1:29" ht="21" hidden="1" outlineLevel="1">
      <c r="A191" s="110"/>
      <c r="B191" s="1099">
        <v>174</v>
      </c>
      <c r="C191" s="1100"/>
      <c r="D191" s="1102" t="str">
        <f>IF(VLOOKUP(B191,'２.住戸一覧'!$B:$AM,3,0)="","",VLOOKUP(B191,'２.住戸一覧'!$B:$AM,3,0))</f>
        <v/>
      </c>
      <c r="E191" s="1104"/>
      <c r="F191" s="1102" t="str">
        <f>IF(VLOOKUP(B191,'２.住戸一覧'!$B:$AM,6,0)="","",VLOOKUP(B191,'２.住戸一覧'!$B:$AM,6,0))</f>
        <v/>
      </c>
      <c r="G191" s="1104"/>
      <c r="H191" s="1156"/>
      <c r="I191" s="1158"/>
      <c r="J191" s="1152"/>
      <c r="K191" s="1153"/>
      <c r="L191" s="1154"/>
      <c r="M191" s="1155"/>
      <c r="N191" s="1166"/>
      <c r="O191" s="1167"/>
      <c r="P191" s="1156"/>
      <c r="Q191" s="1157"/>
      <c r="R191" s="1158"/>
      <c r="S191" s="1152"/>
      <c r="T191" s="1153"/>
      <c r="Y191" s="4"/>
      <c r="Z191" s="4"/>
      <c r="AA191" s="4"/>
      <c r="AC191" s="4"/>
    </row>
    <row r="192" spans="1:29" ht="21" hidden="1" outlineLevel="1">
      <c r="A192" s="110"/>
      <c r="B192" s="1099">
        <v>175</v>
      </c>
      <c r="C192" s="1100"/>
      <c r="D192" s="1102" t="str">
        <f>IF(VLOOKUP(B192,'２.住戸一覧'!$B:$AM,3,0)="","",VLOOKUP(B192,'２.住戸一覧'!$B:$AM,3,0))</f>
        <v/>
      </c>
      <c r="E192" s="1104"/>
      <c r="F192" s="1102" t="str">
        <f>IF(VLOOKUP(B192,'２.住戸一覧'!$B:$AM,6,0)="","",VLOOKUP(B192,'２.住戸一覧'!$B:$AM,6,0))</f>
        <v/>
      </c>
      <c r="G192" s="1104"/>
      <c r="H192" s="1156"/>
      <c r="I192" s="1158"/>
      <c r="J192" s="1152"/>
      <c r="K192" s="1153"/>
      <c r="L192" s="1154"/>
      <c r="M192" s="1155"/>
      <c r="N192" s="1166"/>
      <c r="O192" s="1167"/>
      <c r="P192" s="1156"/>
      <c r="Q192" s="1157"/>
      <c r="R192" s="1158"/>
      <c r="S192" s="1152"/>
      <c r="T192" s="1153"/>
      <c r="Y192" s="4"/>
      <c r="Z192" s="4"/>
      <c r="AA192" s="4"/>
      <c r="AC192" s="4"/>
    </row>
    <row r="193" spans="1:29" ht="21" hidden="1" outlineLevel="1">
      <c r="A193" s="110"/>
      <c r="B193" s="1099">
        <v>176</v>
      </c>
      <c r="C193" s="1100"/>
      <c r="D193" s="1102" t="str">
        <f>IF(VLOOKUP(B193,'２.住戸一覧'!$B:$AM,3,0)="","",VLOOKUP(B193,'２.住戸一覧'!$B:$AM,3,0))</f>
        <v/>
      </c>
      <c r="E193" s="1104"/>
      <c r="F193" s="1102" t="str">
        <f>IF(VLOOKUP(B193,'２.住戸一覧'!$B:$AM,6,0)="","",VLOOKUP(B193,'２.住戸一覧'!$B:$AM,6,0))</f>
        <v/>
      </c>
      <c r="G193" s="1104"/>
      <c r="H193" s="1156"/>
      <c r="I193" s="1158"/>
      <c r="J193" s="1152"/>
      <c r="K193" s="1153"/>
      <c r="L193" s="1154"/>
      <c r="M193" s="1155"/>
      <c r="N193" s="1166"/>
      <c r="O193" s="1167"/>
      <c r="P193" s="1156"/>
      <c r="Q193" s="1157"/>
      <c r="R193" s="1158"/>
      <c r="S193" s="1152"/>
      <c r="T193" s="1153"/>
      <c r="Y193" s="4"/>
      <c r="Z193" s="4"/>
      <c r="AA193" s="4"/>
      <c r="AC193" s="4"/>
    </row>
    <row r="194" spans="1:29" ht="21" hidden="1" outlineLevel="1">
      <c r="A194" s="110"/>
      <c r="B194" s="1099">
        <v>177</v>
      </c>
      <c r="C194" s="1100"/>
      <c r="D194" s="1102" t="str">
        <f>IF(VLOOKUP(B194,'２.住戸一覧'!$B:$AM,3,0)="","",VLOOKUP(B194,'２.住戸一覧'!$B:$AM,3,0))</f>
        <v/>
      </c>
      <c r="E194" s="1104"/>
      <c r="F194" s="1102" t="str">
        <f>IF(VLOOKUP(B194,'２.住戸一覧'!$B:$AM,6,0)="","",VLOOKUP(B194,'２.住戸一覧'!$B:$AM,6,0))</f>
        <v/>
      </c>
      <c r="G194" s="1104"/>
      <c r="H194" s="1156"/>
      <c r="I194" s="1158"/>
      <c r="J194" s="1152"/>
      <c r="K194" s="1153"/>
      <c r="L194" s="1154"/>
      <c r="M194" s="1155"/>
      <c r="N194" s="1166"/>
      <c r="O194" s="1167"/>
      <c r="P194" s="1156"/>
      <c r="Q194" s="1157"/>
      <c r="R194" s="1158"/>
      <c r="S194" s="1152"/>
      <c r="T194" s="1153"/>
      <c r="Y194" s="4"/>
      <c r="Z194" s="4"/>
      <c r="AA194" s="4"/>
      <c r="AC194" s="4"/>
    </row>
    <row r="195" spans="1:29" ht="21" hidden="1" outlineLevel="1">
      <c r="A195" s="110"/>
      <c r="B195" s="1099">
        <v>178</v>
      </c>
      <c r="C195" s="1100"/>
      <c r="D195" s="1102" t="str">
        <f>IF(VLOOKUP(B195,'２.住戸一覧'!$B:$AM,3,0)="","",VLOOKUP(B195,'２.住戸一覧'!$B:$AM,3,0))</f>
        <v/>
      </c>
      <c r="E195" s="1104"/>
      <c r="F195" s="1102" t="str">
        <f>IF(VLOOKUP(B195,'２.住戸一覧'!$B:$AM,6,0)="","",VLOOKUP(B195,'２.住戸一覧'!$B:$AM,6,0))</f>
        <v/>
      </c>
      <c r="G195" s="1104"/>
      <c r="H195" s="1156"/>
      <c r="I195" s="1158"/>
      <c r="J195" s="1152"/>
      <c r="K195" s="1153"/>
      <c r="L195" s="1154"/>
      <c r="M195" s="1155"/>
      <c r="N195" s="1166"/>
      <c r="O195" s="1167"/>
      <c r="P195" s="1156"/>
      <c r="Q195" s="1157"/>
      <c r="R195" s="1158"/>
      <c r="S195" s="1152"/>
      <c r="T195" s="1153"/>
      <c r="Y195" s="4"/>
      <c r="Z195" s="4"/>
      <c r="AA195" s="4"/>
      <c r="AC195" s="4"/>
    </row>
    <row r="196" spans="1:29" ht="21" hidden="1" outlineLevel="1">
      <c r="A196" s="110"/>
      <c r="B196" s="1099">
        <v>179</v>
      </c>
      <c r="C196" s="1100"/>
      <c r="D196" s="1102" t="str">
        <f>IF(VLOOKUP(B196,'２.住戸一覧'!$B:$AM,3,0)="","",VLOOKUP(B196,'２.住戸一覧'!$B:$AM,3,0))</f>
        <v/>
      </c>
      <c r="E196" s="1104"/>
      <c r="F196" s="1102" t="str">
        <f>IF(VLOOKUP(B196,'２.住戸一覧'!$B:$AM,6,0)="","",VLOOKUP(B196,'２.住戸一覧'!$B:$AM,6,0))</f>
        <v/>
      </c>
      <c r="G196" s="1104"/>
      <c r="H196" s="1156"/>
      <c r="I196" s="1158"/>
      <c r="J196" s="1152"/>
      <c r="K196" s="1153"/>
      <c r="L196" s="1154"/>
      <c r="M196" s="1155"/>
      <c r="N196" s="1166"/>
      <c r="O196" s="1167"/>
      <c r="P196" s="1156"/>
      <c r="Q196" s="1157"/>
      <c r="R196" s="1158"/>
      <c r="S196" s="1152"/>
      <c r="T196" s="1153"/>
      <c r="Y196" s="4"/>
      <c r="Z196" s="4"/>
      <c r="AA196" s="4"/>
      <c r="AC196" s="4"/>
    </row>
    <row r="197" spans="1:29" ht="21" hidden="1" outlineLevel="1">
      <c r="A197" s="110"/>
      <c r="B197" s="1099">
        <v>180</v>
      </c>
      <c r="C197" s="1100"/>
      <c r="D197" s="1102" t="str">
        <f>IF(VLOOKUP(B197,'２.住戸一覧'!$B:$AM,3,0)="","",VLOOKUP(B197,'２.住戸一覧'!$B:$AM,3,0))</f>
        <v/>
      </c>
      <c r="E197" s="1104"/>
      <c r="F197" s="1102" t="str">
        <f>IF(VLOOKUP(B197,'２.住戸一覧'!$B:$AM,6,0)="","",VLOOKUP(B197,'２.住戸一覧'!$B:$AM,6,0))</f>
        <v/>
      </c>
      <c r="G197" s="1104"/>
      <c r="H197" s="1156"/>
      <c r="I197" s="1158"/>
      <c r="J197" s="1152"/>
      <c r="K197" s="1153"/>
      <c r="L197" s="1154"/>
      <c r="M197" s="1155"/>
      <c r="N197" s="1166"/>
      <c r="O197" s="1167"/>
      <c r="P197" s="1156"/>
      <c r="Q197" s="1157"/>
      <c r="R197" s="1158"/>
      <c r="S197" s="1152"/>
      <c r="T197" s="1153"/>
      <c r="Y197" s="4"/>
      <c r="Z197" s="4"/>
      <c r="AA197" s="4"/>
      <c r="AC197" s="4"/>
    </row>
    <row r="198" spans="1:29" ht="21" hidden="1" outlineLevel="1">
      <c r="A198" s="110"/>
      <c r="B198" s="1099">
        <v>181</v>
      </c>
      <c r="C198" s="1100"/>
      <c r="D198" s="1102" t="str">
        <f>IF(VLOOKUP(B198,'２.住戸一覧'!$B:$AM,3,0)="","",VLOOKUP(B198,'２.住戸一覧'!$B:$AM,3,0))</f>
        <v/>
      </c>
      <c r="E198" s="1104"/>
      <c r="F198" s="1102" t="str">
        <f>IF(VLOOKUP(B198,'２.住戸一覧'!$B:$AM,6,0)="","",VLOOKUP(B198,'２.住戸一覧'!$B:$AM,6,0))</f>
        <v/>
      </c>
      <c r="G198" s="1104"/>
      <c r="H198" s="1156"/>
      <c r="I198" s="1158"/>
      <c r="J198" s="1152"/>
      <c r="K198" s="1153"/>
      <c r="L198" s="1154"/>
      <c r="M198" s="1155"/>
      <c r="N198" s="1166"/>
      <c r="O198" s="1167"/>
      <c r="P198" s="1156"/>
      <c r="Q198" s="1157"/>
      <c r="R198" s="1158"/>
      <c r="S198" s="1152"/>
      <c r="T198" s="1153"/>
      <c r="Y198" s="4"/>
      <c r="Z198" s="4"/>
      <c r="AA198" s="4"/>
      <c r="AC198" s="4"/>
    </row>
    <row r="199" spans="1:29" ht="21" hidden="1" outlineLevel="1">
      <c r="A199" s="110"/>
      <c r="B199" s="1099">
        <v>182</v>
      </c>
      <c r="C199" s="1100"/>
      <c r="D199" s="1102" t="str">
        <f>IF(VLOOKUP(B199,'２.住戸一覧'!$B:$AM,3,0)="","",VLOOKUP(B199,'２.住戸一覧'!$B:$AM,3,0))</f>
        <v/>
      </c>
      <c r="E199" s="1104"/>
      <c r="F199" s="1102" t="str">
        <f>IF(VLOOKUP(B199,'２.住戸一覧'!$B:$AM,6,0)="","",VLOOKUP(B199,'２.住戸一覧'!$B:$AM,6,0))</f>
        <v/>
      </c>
      <c r="G199" s="1104"/>
      <c r="H199" s="1156"/>
      <c r="I199" s="1158"/>
      <c r="J199" s="1152"/>
      <c r="K199" s="1153"/>
      <c r="L199" s="1154"/>
      <c r="M199" s="1155"/>
      <c r="N199" s="1166"/>
      <c r="O199" s="1167"/>
      <c r="P199" s="1156"/>
      <c r="Q199" s="1157"/>
      <c r="R199" s="1158"/>
      <c r="S199" s="1152"/>
      <c r="T199" s="1153"/>
      <c r="Y199" s="4"/>
      <c r="Z199" s="4"/>
      <c r="AA199" s="4"/>
      <c r="AC199" s="4"/>
    </row>
    <row r="200" spans="1:29" ht="21" hidden="1" outlineLevel="1">
      <c r="A200" s="110"/>
      <c r="B200" s="1099">
        <v>183</v>
      </c>
      <c r="C200" s="1100"/>
      <c r="D200" s="1102" t="str">
        <f>IF(VLOOKUP(B200,'２.住戸一覧'!$B:$AM,3,0)="","",VLOOKUP(B200,'２.住戸一覧'!$B:$AM,3,0))</f>
        <v/>
      </c>
      <c r="E200" s="1104"/>
      <c r="F200" s="1102" t="str">
        <f>IF(VLOOKUP(B200,'２.住戸一覧'!$B:$AM,6,0)="","",VLOOKUP(B200,'２.住戸一覧'!$B:$AM,6,0))</f>
        <v/>
      </c>
      <c r="G200" s="1104"/>
      <c r="H200" s="1156"/>
      <c r="I200" s="1158"/>
      <c r="J200" s="1152"/>
      <c r="K200" s="1153"/>
      <c r="L200" s="1154"/>
      <c r="M200" s="1155"/>
      <c r="N200" s="1166"/>
      <c r="O200" s="1167"/>
      <c r="P200" s="1156"/>
      <c r="Q200" s="1157"/>
      <c r="R200" s="1158"/>
      <c r="S200" s="1152"/>
      <c r="T200" s="1153"/>
      <c r="Y200" s="4"/>
      <c r="Z200" s="4"/>
      <c r="AA200" s="4"/>
      <c r="AC200" s="4"/>
    </row>
    <row r="201" spans="1:29" ht="21" hidden="1" outlineLevel="1">
      <c r="A201" s="110"/>
      <c r="B201" s="1099">
        <v>184</v>
      </c>
      <c r="C201" s="1100"/>
      <c r="D201" s="1102" t="str">
        <f>IF(VLOOKUP(B201,'２.住戸一覧'!$B:$AM,3,0)="","",VLOOKUP(B201,'２.住戸一覧'!$B:$AM,3,0))</f>
        <v/>
      </c>
      <c r="E201" s="1104"/>
      <c r="F201" s="1102" t="str">
        <f>IF(VLOOKUP(B201,'２.住戸一覧'!$B:$AM,6,0)="","",VLOOKUP(B201,'２.住戸一覧'!$B:$AM,6,0))</f>
        <v/>
      </c>
      <c r="G201" s="1104"/>
      <c r="H201" s="1156"/>
      <c r="I201" s="1158"/>
      <c r="J201" s="1152"/>
      <c r="K201" s="1153"/>
      <c r="L201" s="1154"/>
      <c r="M201" s="1155"/>
      <c r="N201" s="1166"/>
      <c r="O201" s="1167"/>
      <c r="P201" s="1156"/>
      <c r="Q201" s="1157"/>
      <c r="R201" s="1158"/>
      <c r="S201" s="1152"/>
      <c r="T201" s="1153"/>
      <c r="Y201" s="4"/>
      <c r="Z201" s="4"/>
      <c r="AA201" s="4"/>
      <c r="AC201" s="4"/>
    </row>
    <row r="202" spans="1:29" ht="21" hidden="1" outlineLevel="1">
      <c r="A202" s="110"/>
      <c r="B202" s="1099">
        <v>185</v>
      </c>
      <c r="C202" s="1100"/>
      <c r="D202" s="1102" t="str">
        <f>IF(VLOOKUP(B202,'２.住戸一覧'!$B:$AM,3,0)="","",VLOOKUP(B202,'２.住戸一覧'!$B:$AM,3,0))</f>
        <v/>
      </c>
      <c r="E202" s="1104"/>
      <c r="F202" s="1102" t="str">
        <f>IF(VLOOKUP(B202,'２.住戸一覧'!$B:$AM,6,0)="","",VLOOKUP(B202,'２.住戸一覧'!$B:$AM,6,0))</f>
        <v/>
      </c>
      <c r="G202" s="1104"/>
      <c r="H202" s="1156"/>
      <c r="I202" s="1158"/>
      <c r="J202" s="1152"/>
      <c r="K202" s="1153"/>
      <c r="L202" s="1154"/>
      <c r="M202" s="1155"/>
      <c r="N202" s="1166"/>
      <c r="O202" s="1167"/>
      <c r="P202" s="1156"/>
      <c r="Q202" s="1157"/>
      <c r="R202" s="1158"/>
      <c r="S202" s="1152"/>
      <c r="T202" s="1153"/>
      <c r="Y202" s="4"/>
      <c r="Z202" s="4"/>
      <c r="AA202" s="4"/>
      <c r="AC202" s="4"/>
    </row>
    <row r="203" spans="1:29" ht="21" hidden="1" outlineLevel="1">
      <c r="A203" s="110"/>
      <c r="B203" s="1099">
        <v>186</v>
      </c>
      <c r="C203" s="1100"/>
      <c r="D203" s="1102" t="str">
        <f>IF(VLOOKUP(B203,'２.住戸一覧'!$B:$AM,3,0)="","",VLOOKUP(B203,'２.住戸一覧'!$B:$AM,3,0))</f>
        <v/>
      </c>
      <c r="E203" s="1104"/>
      <c r="F203" s="1102" t="str">
        <f>IF(VLOOKUP(B203,'２.住戸一覧'!$B:$AM,6,0)="","",VLOOKUP(B203,'２.住戸一覧'!$B:$AM,6,0))</f>
        <v/>
      </c>
      <c r="G203" s="1104"/>
      <c r="H203" s="1156"/>
      <c r="I203" s="1158"/>
      <c r="J203" s="1152"/>
      <c r="K203" s="1153"/>
      <c r="L203" s="1154"/>
      <c r="M203" s="1155"/>
      <c r="N203" s="1166"/>
      <c r="O203" s="1167"/>
      <c r="P203" s="1156"/>
      <c r="Q203" s="1157"/>
      <c r="R203" s="1158"/>
      <c r="S203" s="1152"/>
      <c r="T203" s="1153"/>
      <c r="Y203" s="4"/>
      <c r="Z203" s="4"/>
      <c r="AA203" s="4"/>
      <c r="AC203" s="4"/>
    </row>
    <row r="204" spans="1:29" ht="21" hidden="1" outlineLevel="1">
      <c r="A204" s="110"/>
      <c r="B204" s="1099">
        <v>187</v>
      </c>
      <c r="C204" s="1100"/>
      <c r="D204" s="1102" t="str">
        <f>IF(VLOOKUP(B204,'２.住戸一覧'!$B:$AM,3,0)="","",VLOOKUP(B204,'２.住戸一覧'!$B:$AM,3,0))</f>
        <v/>
      </c>
      <c r="E204" s="1104"/>
      <c r="F204" s="1102" t="str">
        <f>IF(VLOOKUP(B204,'２.住戸一覧'!$B:$AM,6,0)="","",VLOOKUP(B204,'２.住戸一覧'!$B:$AM,6,0))</f>
        <v/>
      </c>
      <c r="G204" s="1104"/>
      <c r="H204" s="1156"/>
      <c r="I204" s="1158"/>
      <c r="J204" s="1152"/>
      <c r="K204" s="1153"/>
      <c r="L204" s="1154"/>
      <c r="M204" s="1155"/>
      <c r="N204" s="1166"/>
      <c r="O204" s="1167"/>
      <c r="P204" s="1156"/>
      <c r="Q204" s="1157"/>
      <c r="R204" s="1158"/>
      <c r="S204" s="1152"/>
      <c r="T204" s="1153"/>
      <c r="Y204" s="4"/>
      <c r="Z204" s="4"/>
      <c r="AA204" s="4"/>
      <c r="AC204" s="4"/>
    </row>
    <row r="205" spans="1:29" ht="21" hidden="1" outlineLevel="1">
      <c r="A205" s="110"/>
      <c r="B205" s="1099">
        <v>188</v>
      </c>
      <c r="C205" s="1100"/>
      <c r="D205" s="1102" t="str">
        <f>IF(VLOOKUP(B205,'２.住戸一覧'!$B:$AM,3,0)="","",VLOOKUP(B205,'２.住戸一覧'!$B:$AM,3,0))</f>
        <v/>
      </c>
      <c r="E205" s="1104"/>
      <c r="F205" s="1102" t="str">
        <f>IF(VLOOKUP(B205,'２.住戸一覧'!$B:$AM,6,0)="","",VLOOKUP(B205,'２.住戸一覧'!$B:$AM,6,0))</f>
        <v/>
      </c>
      <c r="G205" s="1104"/>
      <c r="H205" s="1156"/>
      <c r="I205" s="1158"/>
      <c r="J205" s="1152"/>
      <c r="K205" s="1153"/>
      <c r="L205" s="1154"/>
      <c r="M205" s="1155"/>
      <c r="N205" s="1166"/>
      <c r="O205" s="1167"/>
      <c r="P205" s="1156"/>
      <c r="Q205" s="1157"/>
      <c r="R205" s="1158"/>
      <c r="S205" s="1152"/>
      <c r="T205" s="1153"/>
      <c r="Y205" s="4"/>
      <c r="Z205" s="4"/>
      <c r="AA205" s="4"/>
      <c r="AC205" s="4"/>
    </row>
    <row r="206" spans="1:29" ht="21" hidden="1" outlineLevel="1">
      <c r="A206" s="110"/>
      <c r="B206" s="1099">
        <v>189</v>
      </c>
      <c r="C206" s="1100"/>
      <c r="D206" s="1102" t="str">
        <f>IF(VLOOKUP(B206,'２.住戸一覧'!$B:$AM,3,0)="","",VLOOKUP(B206,'２.住戸一覧'!$B:$AM,3,0))</f>
        <v/>
      </c>
      <c r="E206" s="1104"/>
      <c r="F206" s="1102" t="str">
        <f>IF(VLOOKUP(B206,'２.住戸一覧'!$B:$AM,6,0)="","",VLOOKUP(B206,'２.住戸一覧'!$B:$AM,6,0))</f>
        <v/>
      </c>
      <c r="G206" s="1104"/>
      <c r="H206" s="1156"/>
      <c r="I206" s="1158"/>
      <c r="J206" s="1152"/>
      <c r="K206" s="1153"/>
      <c r="L206" s="1154"/>
      <c r="M206" s="1155"/>
      <c r="N206" s="1166"/>
      <c r="O206" s="1167"/>
      <c r="P206" s="1156"/>
      <c r="Q206" s="1157"/>
      <c r="R206" s="1158"/>
      <c r="S206" s="1152"/>
      <c r="T206" s="1153"/>
      <c r="Y206" s="4"/>
      <c r="Z206" s="4"/>
      <c r="AA206" s="4"/>
      <c r="AC206" s="4"/>
    </row>
    <row r="207" spans="1:29" ht="21" hidden="1" outlineLevel="1">
      <c r="A207" s="110"/>
      <c r="B207" s="1099">
        <v>190</v>
      </c>
      <c r="C207" s="1100"/>
      <c r="D207" s="1102" t="str">
        <f>IF(VLOOKUP(B207,'２.住戸一覧'!$B:$AM,3,0)="","",VLOOKUP(B207,'２.住戸一覧'!$B:$AM,3,0))</f>
        <v/>
      </c>
      <c r="E207" s="1104"/>
      <c r="F207" s="1102" t="str">
        <f>IF(VLOOKUP(B207,'２.住戸一覧'!$B:$AM,6,0)="","",VLOOKUP(B207,'２.住戸一覧'!$B:$AM,6,0))</f>
        <v/>
      </c>
      <c r="G207" s="1104"/>
      <c r="H207" s="1156"/>
      <c r="I207" s="1158"/>
      <c r="J207" s="1152"/>
      <c r="K207" s="1153"/>
      <c r="L207" s="1154"/>
      <c r="M207" s="1155"/>
      <c r="N207" s="1166"/>
      <c r="O207" s="1167"/>
      <c r="P207" s="1156"/>
      <c r="Q207" s="1157"/>
      <c r="R207" s="1158"/>
      <c r="S207" s="1152"/>
      <c r="T207" s="1153"/>
      <c r="Y207" s="4"/>
      <c r="Z207" s="4"/>
      <c r="AA207" s="4"/>
      <c r="AC207" s="4"/>
    </row>
    <row r="208" spans="1:29" ht="21" hidden="1" outlineLevel="1">
      <c r="A208" s="110"/>
      <c r="B208" s="1099">
        <v>191</v>
      </c>
      <c r="C208" s="1100"/>
      <c r="D208" s="1102" t="str">
        <f>IF(VLOOKUP(B208,'２.住戸一覧'!$B:$AM,3,0)="","",VLOOKUP(B208,'２.住戸一覧'!$B:$AM,3,0))</f>
        <v/>
      </c>
      <c r="E208" s="1104"/>
      <c r="F208" s="1102" t="str">
        <f>IF(VLOOKUP(B208,'２.住戸一覧'!$B:$AM,6,0)="","",VLOOKUP(B208,'２.住戸一覧'!$B:$AM,6,0))</f>
        <v/>
      </c>
      <c r="G208" s="1104"/>
      <c r="H208" s="1156"/>
      <c r="I208" s="1158"/>
      <c r="J208" s="1152"/>
      <c r="K208" s="1153"/>
      <c r="L208" s="1154"/>
      <c r="M208" s="1155"/>
      <c r="N208" s="1166"/>
      <c r="O208" s="1167"/>
      <c r="P208" s="1156"/>
      <c r="Q208" s="1157"/>
      <c r="R208" s="1158"/>
      <c r="S208" s="1152"/>
      <c r="T208" s="1153"/>
      <c r="Y208" s="4"/>
      <c r="Z208" s="4"/>
      <c r="AA208" s="4"/>
      <c r="AC208" s="4"/>
    </row>
    <row r="209" spans="1:29" ht="21" hidden="1" outlineLevel="1">
      <c r="A209" s="110"/>
      <c r="B209" s="1099">
        <v>192</v>
      </c>
      <c r="C209" s="1100"/>
      <c r="D209" s="1102" t="str">
        <f>IF(VLOOKUP(B209,'２.住戸一覧'!$B:$AM,3,0)="","",VLOOKUP(B209,'２.住戸一覧'!$B:$AM,3,0))</f>
        <v/>
      </c>
      <c r="E209" s="1104"/>
      <c r="F209" s="1102" t="str">
        <f>IF(VLOOKUP(B209,'２.住戸一覧'!$B:$AM,6,0)="","",VLOOKUP(B209,'２.住戸一覧'!$B:$AM,6,0))</f>
        <v/>
      </c>
      <c r="G209" s="1104"/>
      <c r="H209" s="1156"/>
      <c r="I209" s="1158"/>
      <c r="J209" s="1152"/>
      <c r="K209" s="1153"/>
      <c r="L209" s="1154"/>
      <c r="M209" s="1155"/>
      <c r="N209" s="1166"/>
      <c r="O209" s="1167"/>
      <c r="P209" s="1156"/>
      <c r="Q209" s="1157"/>
      <c r="R209" s="1158"/>
      <c r="S209" s="1152"/>
      <c r="T209" s="1153"/>
      <c r="Y209" s="4"/>
      <c r="Z209" s="4"/>
      <c r="AA209" s="4"/>
      <c r="AC209" s="4"/>
    </row>
    <row r="210" spans="1:29" ht="21" hidden="1" outlineLevel="1">
      <c r="A210" s="110"/>
      <c r="B210" s="1099">
        <v>193</v>
      </c>
      <c r="C210" s="1100"/>
      <c r="D210" s="1102" t="str">
        <f>IF(VLOOKUP(B210,'２.住戸一覧'!$B:$AM,3,0)="","",VLOOKUP(B210,'２.住戸一覧'!$B:$AM,3,0))</f>
        <v/>
      </c>
      <c r="E210" s="1104"/>
      <c r="F210" s="1102" t="str">
        <f>IF(VLOOKUP(B210,'２.住戸一覧'!$B:$AM,6,0)="","",VLOOKUP(B210,'２.住戸一覧'!$B:$AM,6,0))</f>
        <v/>
      </c>
      <c r="G210" s="1104"/>
      <c r="H210" s="1156"/>
      <c r="I210" s="1158"/>
      <c r="J210" s="1152"/>
      <c r="K210" s="1153"/>
      <c r="L210" s="1154"/>
      <c r="M210" s="1155"/>
      <c r="N210" s="1166"/>
      <c r="O210" s="1167"/>
      <c r="P210" s="1156"/>
      <c r="Q210" s="1157"/>
      <c r="R210" s="1158"/>
      <c r="S210" s="1152"/>
      <c r="T210" s="1153"/>
      <c r="Y210" s="4"/>
      <c r="Z210" s="4"/>
      <c r="AA210" s="4"/>
      <c r="AC210" s="4"/>
    </row>
    <row r="211" spans="1:29" ht="21" hidden="1" outlineLevel="1">
      <c r="A211" s="110"/>
      <c r="B211" s="1099">
        <v>194</v>
      </c>
      <c r="C211" s="1100"/>
      <c r="D211" s="1102" t="str">
        <f>IF(VLOOKUP(B211,'２.住戸一覧'!$B:$AM,3,0)="","",VLOOKUP(B211,'２.住戸一覧'!$B:$AM,3,0))</f>
        <v/>
      </c>
      <c r="E211" s="1104"/>
      <c r="F211" s="1102" t="str">
        <f>IF(VLOOKUP(B211,'２.住戸一覧'!$B:$AM,6,0)="","",VLOOKUP(B211,'２.住戸一覧'!$B:$AM,6,0))</f>
        <v/>
      </c>
      <c r="G211" s="1104"/>
      <c r="H211" s="1156"/>
      <c r="I211" s="1158"/>
      <c r="J211" s="1152"/>
      <c r="K211" s="1153"/>
      <c r="L211" s="1154"/>
      <c r="M211" s="1155"/>
      <c r="N211" s="1166"/>
      <c r="O211" s="1167"/>
      <c r="P211" s="1156"/>
      <c r="Q211" s="1157"/>
      <c r="R211" s="1158"/>
      <c r="S211" s="1152"/>
      <c r="T211" s="1153"/>
      <c r="Y211" s="4"/>
      <c r="Z211" s="4"/>
      <c r="AA211" s="4"/>
      <c r="AC211" s="4"/>
    </row>
    <row r="212" spans="1:29" ht="21" hidden="1" outlineLevel="1">
      <c r="A212" s="110"/>
      <c r="B212" s="1099">
        <v>195</v>
      </c>
      <c r="C212" s="1100"/>
      <c r="D212" s="1102" t="str">
        <f>IF(VLOOKUP(B212,'２.住戸一覧'!$B:$AM,3,0)="","",VLOOKUP(B212,'２.住戸一覧'!$B:$AM,3,0))</f>
        <v/>
      </c>
      <c r="E212" s="1104"/>
      <c r="F212" s="1102" t="str">
        <f>IF(VLOOKUP(B212,'２.住戸一覧'!$B:$AM,6,0)="","",VLOOKUP(B212,'２.住戸一覧'!$B:$AM,6,0))</f>
        <v/>
      </c>
      <c r="G212" s="1104"/>
      <c r="H212" s="1156"/>
      <c r="I212" s="1158"/>
      <c r="J212" s="1152"/>
      <c r="K212" s="1153"/>
      <c r="L212" s="1154"/>
      <c r="M212" s="1155"/>
      <c r="N212" s="1166"/>
      <c r="O212" s="1167"/>
      <c r="P212" s="1156"/>
      <c r="Q212" s="1157"/>
      <c r="R212" s="1158"/>
      <c r="S212" s="1152"/>
      <c r="T212" s="1153"/>
      <c r="Y212" s="4"/>
      <c r="Z212" s="4"/>
      <c r="AA212" s="4"/>
      <c r="AC212" s="4"/>
    </row>
    <row r="213" spans="1:29" ht="21" hidden="1" outlineLevel="1">
      <c r="A213" s="110"/>
      <c r="B213" s="1099">
        <v>196</v>
      </c>
      <c r="C213" s="1100"/>
      <c r="D213" s="1102" t="str">
        <f>IF(VLOOKUP(B213,'２.住戸一覧'!$B:$AM,3,0)="","",VLOOKUP(B213,'２.住戸一覧'!$B:$AM,3,0))</f>
        <v/>
      </c>
      <c r="E213" s="1104"/>
      <c r="F213" s="1102" t="str">
        <f>IF(VLOOKUP(B213,'２.住戸一覧'!$B:$AM,6,0)="","",VLOOKUP(B213,'２.住戸一覧'!$B:$AM,6,0))</f>
        <v/>
      </c>
      <c r="G213" s="1104"/>
      <c r="H213" s="1156"/>
      <c r="I213" s="1158"/>
      <c r="J213" s="1152"/>
      <c r="K213" s="1153"/>
      <c r="L213" s="1154"/>
      <c r="M213" s="1155"/>
      <c r="N213" s="1166"/>
      <c r="O213" s="1167"/>
      <c r="P213" s="1156"/>
      <c r="Q213" s="1157"/>
      <c r="R213" s="1158"/>
      <c r="S213" s="1152"/>
      <c r="T213" s="1153"/>
      <c r="Y213" s="4"/>
      <c r="Z213" s="4"/>
      <c r="AA213" s="4"/>
      <c r="AC213" s="4"/>
    </row>
    <row r="214" spans="1:29" ht="21" hidden="1" outlineLevel="1">
      <c r="A214" s="110"/>
      <c r="B214" s="1099">
        <v>197</v>
      </c>
      <c r="C214" s="1100"/>
      <c r="D214" s="1102" t="str">
        <f>IF(VLOOKUP(B214,'２.住戸一覧'!$B:$AM,3,0)="","",VLOOKUP(B214,'２.住戸一覧'!$B:$AM,3,0))</f>
        <v/>
      </c>
      <c r="E214" s="1104"/>
      <c r="F214" s="1102" t="str">
        <f>IF(VLOOKUP(B214,'２.住戸一覧'!$B:$AM,6,0)="","",VLOOKUP(B214,'２.住戸一覧'!$B:$AM,6,0))</f>
        <v/>
      </c>
      <c r="G214" s="1104"/>
      <c r="H214" s="1156"/>
      <c r="I214" s="1158"/>
      <c r="J214" s="1152"/>
      <c r="K214" s="1153"/>
      <c r="L214" s="1154"/>
      <c r="M214" s="1155"/>
      <c r="N214" s="1166"/>
      <c r="O214" s="1167"/>
      <c r="P214" s="1156"/>
      <c r="Q214" s="1157"/>
      <c r="R214" s="1158"/>
      <c r="S214" s="1152"/>
      <c r="T214" s="1153"/>
      <c r="Y214" s="4"/>
      <c r="Z214" s="4"/>
      <c r="AA214" s="4"/>
      <c r="AC214" s="4"/>
    </row>
    <row r="215" spans="1:29" ht="21" hidden="1" outlineLevel="1">
      <c r="A215" s="110"/>
      <c r="B215" s="1099">
        <v>198</v>
      </c>
      <c r="C215" s="1100"/>
      <c r="D215" s="1102" t="str">
        <f>IF(VLOOKUP(B215,'２.住戸一覧'!$B:$AM,3,0)="","",VLOOKUP(B215,'２.住戸一覧'!$B:$AM,3,0))</f>
        <v/>
      </c>
      <c r="E215" s="1104"/>
      <c r="F215" s="1102" t="str">
        <f>IF(VLOOKUP(B215,'２.住戸一覧'!$B:$AM,6,0)="","",VLOOKUP(B215,'２.住戸一覧'!$B:$AM,6,0))</f>
        <v/>
      </c>
      <c r="G215" s="1104"/>
      <c r="H215" s="1156"/>
      <c r="I215" s="1158"/>
      <c r="J215" s="1152"/>
      <c r="K215" s="1153"/>
      <c r="L215" s="1154"/>
      <c r="M215" s="1155"/>
      <c r="N215" s="1166"/>
      <c r="O215" s="1167"/>
      <c r="P215" s="1156"/>
      <c r="Q215" s="1157"/>
      <c r="R215" s="1158"/>
      <c r="S215" s="1152"/>
      <c r="T215" s="1153"/>
      <c r="Y215" s="4"/>
      <c r="Z215" s="4"/>
      <c r="AA215" s="4"/>
      <c r="AC215" s="4"/>
    </row>
    <row r="216" spans="1:29" ht="21" hidden="1" outlineLevel="1">
      <c r="A216" s="110"/>
      <c r="B216" s="1099">
        <v>199</v>
      </c>
      <c r="C216" s="1100"/>
      <c r="D216" s="1102" t="str">
        <f>IF(VLOOKUP(B216,'２.住戸一覧'!$B:$AM,3,0)="","",VLOOKUP(B216,'２.住戸一覧'!$B:$AM,3,0))</f>
        <v/>
      </c>
      <c r="E216" s="1104"/>
      <c r="F216" s="1102" t="str">
        <f>IF(VLOOKUP(B216,'２.住戸一覧'!$B:$AM,6,0)="","",VLOOKUP(B216,'２.住戸一覧'!$B:$AM,6,0))</f>
        <v/>
      </c>
      <c r="G216" s="1104"/>
      <c r="H216" s="1156"/>
      <c r="I216" s="1158"/>
      <c r="J216" s="1152"/>
      <c r="K216" s="1153"/>
      <c r="L216" s="1154"/>
      <c r="M216" s="1155"/>
      <c r="N216" s="1166"/>
      <c r="O216" s="1167"/>
      <c r="P216" s="1156"/>
      <c r="Q216" s="1157"/>
      <c r="R216" s="1158"/>
      <c r="S216" s="1152"/>
      <c r="T216" s="1153"/>
      <c r="Y216" s="4"/>
      <c r="Z216" s="4"/>
      <c r="AA216" s="4"/>
      <c r="AC216" s="4"/>
    </row>
    <row r="217" spans="1:29" ht="21" hidden="1" outlineLevel="1">
      <c r="A217" s="110"/>
      <c r="B217" s="1099">
        <v>200</v>
      </c>
      <c r="C217" s="1100"/>
      <c r="D217" s="1102" t="str">
        <f>IF(VLOOKUP(B217,'２.住戸一覧'!$B:$AM,3,0)="","",VLOOKUP(B217,'２.住戸一覧'!$B:$AM,3,0))</f>
        <v/>
      </c>
      <c r="E217" s="1104"/>
      <c r="F217" s="1102" t="str">
        <f>IF(VLOOKUP(B217,'２.住戸一覧'!$B:$AM,6,0)="","",VLOOKUP(B217,'２.住戸一覧'!$B:$AM,6,0))</f>
        <v/>
      </c>
      <c r="G217" s="1104"/>
      <c r="H217" s="1156"/>
      <c r="I217" s="1158"/>
      <c r="J217" s="1152"/>
      <c r="K217" s="1153"/>
      <c r="L217" s="1154"/>
      <c r="M217" s="1155"/>
      <c r="N217" s="1166"/>
      <c r="O217" s="1167"/>
      <c r="P217" s="1156"/>
      <c r="Q217" s="1157"/>
      <c r="R217" s="1158"/>
      <c r="S217" s="1152"/>
      <c r="T217" s="1153"/>
      <c r="Y217" s="4"/>
      <c r="Z217" s="4"/>
      <c r="AA217" s="4"/>
      <c r="AC217" s="4"/>
    </row>
    <row r="218" spans="1:29" ht="21" hidden="1" outlineLevel="1">
      <c r="A218" s="110"/>
      <c r="B218" s="1099">
        <v>201</v>
      </c>
      <c r="C218" s="1100"/>
      <c r="D218" s="1102" t="str">
        <f>IF(VLOOKUP(B218,'２.住戸一覧'!$B:$AM,3,0)="","",VLOOKUP(B218,'２.住戸一覧'!$B:$AM,3,0))</f>
        <v/>
      </c>
      <c r="E218" s="1104"/>
      <c r="F218" s="1102" t="str">
        <f>IF(VLOOKUP(B218,'２.住戸一覧'!$B:$AM,6,0)="","",VLOOKUP(B218,'２.住戸一覧'!$B:$AM,6,0))</f>
        <v/>
      </c>
      <c r="G218" s="1104"/>
      <c r="H218" s="1156"/>
      <c r="I218" s="1158"/>
      <c r="J218" s="1152"/>
      <c r="K218" s="1153"/>
      <c r="L218" s="1154"/>
      <c r="M218" s="1155"/>
      <c r="N218" s="1166"/>
      <c r="O218" s="1167"/>
      <c r="P218" s="1156"/>
      <c r="Q218" s="1157"/>
      <c r="R218" s="1158"/>
      <c r="S218" s="1152"/>
      <c r="T218" s="1153"/>
      <c r="Y218" s="4"/>
      <c r="Z218" s="4"/>
      <c r="AA218" s="4"/>
      <c r="AC218" s="4"/>
    </row>
    <row r="219" spans="1:29" ht="21" hidden="1" outlineLevel="1">
      <c r="A219" s="110"/>
      <c r="B219" s="1099">
        <v>202</v>
      </c>
      <c r="C219" s="1100"/>
      <c r="D219" s="1102" t="str">
        <f>IF(VLOOKUP(B219,'２.住戸一覧'!$B:$AM,3,0)="","",VLOOKUP(B219,'２.住戸一覧'!$B:$AM,3,0))</f>
        <v/>
      </c>
      <c r="E219" s="1104"/>
      <c r="F219" s="1102" t="str">
        <f>IF(VLOOKUP(B219,'２.住戸一覧'!$B:$AM,6,0)="","",VLOOKUP(B219,'２.住戸一覧'!$B:$AM,6,0))</f>
        <v/>
      </c>
      <c r="G219" s="1104"/>
      <c r="H219" s="1156"/>
      <c r="I219" s="1158"/>
      <c r="J219" s="1152"/>
      <c r="K219" s="1153"/>
      <c r="L219" s="1154"/>
      <c r="M219" s="1155"/>
      <c r="N219" s="1166"/>
      <c r="O219" s="1167"/>
      <c r="P219" s="1156"/>
      <c r="Q219" s="1157"/>
      <c r="R219" s="1158"/>
      <c r="S219" s="1152"/>
      <c r="T219" s="1153"/>
      <c r="Y219" s="4"/>
      <c r="Z219" s="4"/>
      <c r="AA219" s="4"/>
      <c r="AC219" s="4"/>
    </row>
    <row r="220" spans="1:29" ht="21" hidden="1" outlineLevel="1">
      <c r="A220" s="110"/>
      <c r="B220" s="1099">
        <v>203</v>
      </c>
      <c r="C220" s="1100"/>
      <c r="D220" s="1102" t="str">
        <f>IF(VLOOKUP(B220,'２.住戸一覧'!$B:$AM,3,0)="","",VLOOKUP(B220,'２.住戸一覧'!$B:$AM,3,0))</f>
        <v/>
      </c>
      <c r="E220" s="1104"/>
      <c r="F220" s="1102" t="str">
        <f>IF(VLOOKUP(B220,'２.住戸一覧'!$B:$AM,6,0)="","",VLOOKUP(B220,'２.住戸一覧'!$B:$AM,6,0))</f>
        <v/>
      </c>
      <c r="G220" s="1104"/>
      <c r="H220" s="1156"/>
      <c r="I220" s="1158"/>
      <c r="J220" s="1152"/>
      <c r="K220" s="1153"/>
      <c r="L220" s="1154"/>
      <c r="M220" s="1155"/>
      <c r="N220" s="1166"/>
      <c r="O220" s="1167"/>
      <c r="P220" s="1156"/>
      <c r="Q220" s="1157"/>
      <c r="R220" s="1158"/>
      <c r="S220" s="1152"/>
      <c r="T220" s="1153"/>
      <c r="Y220" s="4"/>
      <c r="Z220" s="4"/>
      <c r="AA220" s="4"/>
      <c r="AC220" s="4"/>
    </row>
    <row r="221" spans="1:29" ht="21" hidden="1" outlineLevel="1">
      <c r="A221" s="110"/>
      <c r="B221" s="1099">
        <v>204</v>
      </c>
      <c r="C221" s="1100"/>
      <c r="D221" s="1102" t="str">
        <f>IF(VLOOKUP(B221,'２.住戸一覧'!$B:$AM,3,0)="","",VLOOKUP(B221,'２.住戸一覧'!$B:$AM,3,0))</f>
        <v/>
      </c>
      <c r="E221" s="1104"/>
      <c r="F221" s="1102" t="str">
        <f>IF(VLOOKUP(B221,'２.住戸一覧'!$B:$AM,6,0)="","",VLOOKUP(B221,'２.住戸一覧'!$B:$AM,6,0))</f>
        <v/>
      </c>
      <c r="G221" s="1104"/>
      <c r="H221" s="1156"/>
      <c r="I221" s="1158"/>
      <c r="J221" s="1152"/>
      <c r="K221" s="1153"/>
      <c r="L221" s="1154"/>
      <c r="M221" s="1155"/>
      <c r="N221" s="1166"/>
      <c r="O221" s="1167"/>
      <c r="P221" s="1156"/>
      <c r="Q221" s="1157"/>
      <c r="R221" s="1158"/>
      <c r="S221" s="1152"/>
      <c r="T221" s="1153"/>
      <c r="Y221" s="4"/>
      <c r="Z221" s="4"/>
      <c r="AA221" s="4"/>
      <c r="AC221" s="4"/>
    </row>
    <row r="222" spans="1:29" ht="21" hidden="1" outlineLevel="1">
      <c r="A222" s="110"/>
      <c r="B222" s="1099">
        <v>205</v>
      </c>
      <c r="C222" s="1100"/>
      <c r="D222" s="1102" t="str">
        <f>IF(VLOOKUP(B222,'２.住戸一覧'!$B:$AM,3,0)="","",VLOOKUP(B222,'２.住戸一覧'!$B:$AM,3,0))</f>
        <v/>
      </c>
      <c r="E222" s="1104"/>
      <c r="F222" s="1102" t="str">
        <f>IF(VLOOKUP(B222,'２.住戸一覧'!$B:$AM,6,0)="","",VLOOKUP(B222,'２.住戸一覧'!$B:$AM,6,0))</f>
        <v/>
      </c>
      <c r="G222" s="1104"/>
      <c r="H222" s="1156"/>
      <c r="I222" s="1158"/>
      <c r="J222" s="1152"/>
      <c r="K222" s="1153"/>
      <c r="L222" s="1154"/>
      <c r="M222" s="1155"/>
      <c r="N222" s="1166"/>
      <c r="O222" s="1167"/>
      <c r="P222" s="1156"/>
      <c r="Q222" s="1157"/>
      <c r="R222" s="1158"/>
      <c r="S222" s="1152"/>
      <c r="T222" s="1153"/>
      <c r="Y222" s="4"/>
      <c r="Z222" s="4"/>
      <c r="AA222" s="4"/>
      <c r="AC222" s="4"/>
    </row>
    <row r="223" spans="1:29" ht="21" hidden="1" outlineLevel="1">
      <c r="A223" s="110"/>
      <c r="B223" s="1099">
        <v>206</v>
      </c>
      <c r="C223" s="1100"/>
      <c r="D223" s="1102" t="str">
        <f>IF(VLOOKUP(B223,'２.住戸一覧'!$B:$AM,3,0)="","",VLOOKUP(B223,'２.住戸一覧'!$B:$AM,3,0))</f>
        <v/>
      </c>
      <c r="E223" s="1104"/>
      <c r="F223" s="1102" t="str">
        <f>IF(VLOOKUP(B223,'２.住戸一覧'!$B:$AM,6,0)="","",VLOOKUP(B223,'２.住戸一覧'!$B:$AM,6,0))</f>
        <v/>
      </c>
      <c r="G223" s="1104"/>
      <c r="H223" s="1156"/>
      <c r="I223" s="1158"/>
      <c r="J223" s="1152"/>
      <c r="K223" s="1153"/>
      <c r="L223" s="1154"/>
      <c r="M223" s="1155"/>
      <c r="N223" s="1166"/>
      <c r="O223" s="1167"/>
      <c r="P223" s="1156"/>
      <c r="Q223" s="1157"/>
      <c r="R223" s="1158"/>
      <c r="S223" s="1152"/>
      <c r="T223" s="1153"/>
      <c r="Y223" s="4"/>
      <c r="Z223" s="4"/>
      <c r="AA223" s="4"/>
      <c r="AC223" s="4"/>
    </row>
    <row r="224" spans="1:29" ht="21" hidden="1" outlineLevel="1">
      <c r="A224" s="110"/>
      <c r="B224" s="1099">
        <v>207</v>
      </c>
      <c r="C224" s="1100"/>
      <c r="D224" s="1102" t="str">
        <f>IF(VLOOKUP(B224,'２.住戸一覧'!$B:$AM,3,0)="","",VLOOKUP(B224,'２.住戸一覧'!$B:$AM,3,0))</f>
        <v/>
      </c>
      <c r="E224" s="1104"/>
      <c r="F224" s="1102" t="str">
        <f>IF(VLOOKUP(B224,'２.住戸一覧'!$B:$AM,6,0)="","",VLOOKUP(B224,'２.住戸一覧'!$B:$AM,6,0))</f>
        <v/>
      </c>
      <c r="G224" s="1104"/>
      <c r="H224" s="1156"/>
      <c r="I224" s="1158"/>
      <c r="J224" s="1152"/>
      <c r="K224" s="1153"/>
      <c r="L224" s="1154"/>
      <c r="M224" s="1155"/>
      <c r="N224" s="1166"/>
      <c r="O224" s="1167"/>
      <c r="P224" s="1156"/>
      <c r="Q224" s="1157"/>
      <c r="R224" s="1158"/>
      <c r="S224" s="1152"/>
      <c r="T224" s="1153"/>
      <c r="Y224" s="4"/>
      <c r="Z224" s="4"/>
      <c r="AA224" s="4"/>
      <c r="AC224" s="4"/>
    </row>
    <row r="225" spans="1:29" ht="21" hidden="1" outlineLevel="1">
      <c r="A225" s="110"/>
      <c r="B225" s="1099">
        <v>208</v>
      </c>
      <c r="C225" s="1100"/>
      <c r="D225" s="1102" t="str">
        <f>IF(VLOOKUP(B225,'２.住戸一覧'!$B:$AM,3,0)="","",VLOOKUP(B225,'２.住戸一覧'!$B:$AM,3,0))</f>
        <v/>
      </c>
      <c r="E225" s="1104"/>
      <c r="F225" s="1102" t="str">
        <f>IF(VLOOKUP(B225,'２.住戸一覧'!$B:$AM,6,0)="","",VLOOKUP(B225,'２.住戸一覧'!$B:$AM,6,0))</f>
        <v/>
      </c>
      <c r="G225" s="1104"/>
      <c r="H225" s="1156"/>
      <c r="I225" s="1158"/>
      <c r="J225" s="1152"/>
      <c r="K225" s="1153"/>
      <c r="L225" s="1154"/>
      <c r="M225" s="1155"/>
      <c r="N225" s="1166"/>
      <c r="O225" s="1167"/>
      <c r="P225" s="1156"/>
      <c r="Q225" s="1157"/>
      <c r="R225" s="1158"/>
      <c r="S225" s="1152"/>
      <c r="T225" s="1153"/>
      <c r="Y225" s="4"/>
      <c r="Z225" s="4"/>
      <c r="AA225" s="4"/>
      <c r="AC225" s="4"/>
    </row>
    <row r="226" spans="1:29" ht="21" hidden="1" outlineLevel="1">
      <c r="A226" s="110"/>
      <c r="B226" s="1099">
        <v>209</v>
      </c>
      <c r="C226" s="1100"/>
      <c r="D226" s="1102" t="str">
        <f>IF(VLOOKUP(B226,'２.住戸一覧'!$B:$AM,3,0)="","",VLOOKUP(B226,'２.住戸一覧'!$B:$AM,3,0))</f>
        <v/>
      </c>
      <c r="E226" s="1104"/>
      <c r="F226" s="1102" t="str">
        <f>IF(VLOOKUP(B226,'２.住戸一覧'!$B:$AM,6,0)="","",VLOOKUP(B226,'２.住戸一覧'!$B:$AM,6,0))</f>
        <v/>
      </c>
      <c r="G226" s="1104"/>
      <c r="H226" s="1156"/>
      <c r="I226" s="1158"/>
      <c r="J226" s="1152"/>
      <c r="K226" s="1153"/>
      <c r="L226" s="1154"/>
      <c r="M226" s="1155"/>
      <c r="N226" s="1166"/>
      <c r="O226" s="1167"/>
      <c r="P226" s="1156"/>
      <c r="Q226" s="1157"/>
      <c r="R226" s="1158"/>
      <c r="S226" s="1152"/>
      <c r="T226" s="1153"/>
      <c r="Y226" s="4"/>
      <c r="Z226" s="4"/>
      <c r="AA226" s="4"/>
      <c r="AC226" s="4"/>
    </row>
    <row r="227" spans="1:29" ht="21" hidden="1" outlineLevel="1">
      <c r="A227" s="110"/>
      <c r="B227" s="1099">
        <v>210</v>
      </c>
      <c r="C227" s="1100"/>
      <c r="D227" s="1102" t="str">
        <f>IF(VLOOKUP(B227,'２.住戸一覧'!$B:$AM,3,0)="","",VLOOKUP(B227,'２.住戸一覧'!$B:$AM,3,0))</f>
        <v/>
      </c>
      <c r="E227" s="1104"/>
      <c r="F227" s="1102" t="str">
        <f>IF(VLOOKUP(B227,'２.住戸一覧'!$B:$AM,6,0)="","",VLOOKUP(B227,'２.住戸一覧'!$B:$AM,6,0))</f>
        <v/>
      </c>
      <c r="G227" s="1104"/>
      <c r="H227" s="1156"/>
      <c r="I227" s="1158"/>
      <c r="J227" s="1152"/>
      <c r="K227" s="1153"/>
      <c r="L227" s="1154"/>
      <c r="M227" s="1155"/>
      <c r="N227" s="1166"/>
      <c r="O227" s="1167"/>
      <c r="P227" s="1156"/>
      <c r="Q227" s="1157"/>
      <c r="R227" s="1158"/>
      <c r="S227" s="1152"/>
      <c r="T227" s="1153"/>
      <c r="Y227" s="4"/>
      <c r="Z227" s="4"/>
      <c r="AA227" s="4"/>
      <c r="AC227" s="4"/>
    </row>
    <row r="228" spans="1:29" ht="21" hidden="1" outlineLevel="1">
      <c r="A228" s="110"/>
      <c r="B228" s="1099">
        <v>211</v>
      </c>
      <c r="C228" s="1100"/>
      <c r="D228" s="1102" t="str">
        <f>IF(VLOOKUP(B228,'２.住戸一覧'!$B:$AM,3,0)="","",VLOOKUP(B228,'２.住戸一覧'!$B:$AM,3,0))</f>
        <v/>
      </c>
      <c r="E228" s="1104"/>
      <c r="F228" s="1102" t="str">
        <f>IF(VLOOKUP(B228,'２.住戸一覧'!$B:$AM,6,0)="","",VLOOKUP(B228,'２.住戸一覧'!$B:$AM,6,0))</f>
        <v/>
      </c>
      <c r="G228" s="1104"/>
      <c r="H228" s="1156"/>
      <c r="I228" s="1158"/>
      <c r="J228" s="1152"/>
      <c r="K228" s="1153"/>
      <c r="L228" s="1154"/>
      <c r="M228" s="1155"/>
      <c r="N228" s="1166"/>
      <c r="O228" s="1167"/>
      <c r="P228" s="1156"/>
      <c r="Q228" s="1157"/>
      <c r="R228" s="1158"/>
      <c r="S228" s="1152"/>
      <c r="T228" s="1153"/>
      <c r="Y228" s="4"/>
      <c r="Z228" s="4"/>
      <c r="AA228" s="4"/>
      <c r="AC228" s="4"/>
    </row>
    <row r="229" spans="1:29" ht="21" hidden="1" outlineLevel="1">
      <c r="A229" s="110"/>
      <c r="B229" s="1099">
        <v>212</v>
      </c>
      <c r="C229" s="1100"/>
      <c r="D229" s="1102" t="str">
        <f>IF(VLOOKUP(B229,'２.住戸一覧'!$B:$AM,3,0)="","",VLOOKUP(B229,'２.住戸一覧'!$B:$AM,3,0))</f>
        <v/>
      </c>
      <c r="E229" s="1104"/>
      <c r="F229" s="1102" t="str">
        <f>IF(VLOOKUP(B229,'２.住戸一覧'!$B:$AM,6,0)="","",VLOOKUP(B229,'２.住戸一覧'!$B:$AM,6,0))</f>
        <v/>
      </c>
      <c r="G229" s="1104"/>
      <c r="H229" s="1156"/>
      <c r="I229" s="1158"/>
      <c r="J229" s="1152"/>
      <c r="K229" s="1153"/>
      <c r="L229" s="1154"/>
      <c r="M229" s="1155"/>
      <c r="N229" s="1166"/>
      <c r="O229" s="1167"/>
      <c r="P229" s="1156"/>
      <c r="Q229" s="1157"/>
      <c r="R229" s="1158"/>
      <c r="S229" s="1152"/>
      <c r="T229" s="1153"/>
      <c r="Y229" s="4"/>
      <c r="Z229" s="4"/>
      <c r="AA229" s="4"/>
      <c r="AC229" s="4"/>
    </row>
    <row r="230" spans="1:29" ht="21" hidden="1" outlineLevel="1">
      <c r="A230" s="110"/>
      <c r="B230" s="1099">
        <v>213</v>
      </c>
      <c r="C230" s="1100"/>
      <c r="D230" s="1102" t="str">
        <f>IF(VLOOKUP(B230,'２.住戸一覧'!$B:$AM,3,0)="","",VLOOKUP(B230,'２.住戸一覧'!$B:$AM,3,0))</f>
        <v/>
      </c>
      <c r="E230" s="1104"/>
      <c r="F230" s="1102" t="str">
        <f>IF(VLOOKUP(B230,'２.住戸一覧'!$B:$AM,6,0)="","",VLOOKUP(B230,'２.住戸一覧'!$B:$AM,6,0))</f>
        <v/>
      </c>
      <c r="G230" s="1104"/>
      <c r="H230" s="1156"/>
      <c r="I230" s="1158"/>
      <c r="J230" s="1152"/>
      <c r="K230" s="1153"/>
      <c r="L230" s="1154"/>
      <c r="M230" s="1155"/>
      <c r="N230" s="1166"/>
      <c r="O230" s="1167"/>
      <c r="P230" s="1156"/>
      <c r="Q230" s="1157"/>
      <c r="R230" s="1158"/>
      <c r="S230" s="1152"/>
      <c r="T230" s="1153"/>
      <c r="Y230" s="4"/>
      <c r="Z230" s="4"/>
      <c r="AA230" s="4"/>
      <c r="AC230" s="4"/>
    </row>
    <row r="231" spans="1:29" ht="21" hidden="1" outlineLevel="1">
      <c r="A231" s="110"/>
      <c r="B231" s="1099">
        <v>214</v>
      </c>
      <c r="C231" s="1100"/>
      <c r="D231" s="1102" t="str">
        <f>IF(VLOOKUP(B231,'２.住戸一覧'!$B:$AM,3,0)="","",VLOOKUP(B231,'２.住戸一覧'!$B:$AM,3,0))</f>
        <v/>
      </c>
      <c r="E231" s="1104"/>
      <c r="F231" s="1102" t="str">
        <f>IF(VLOOKUP(B231,'２.住戸一覧'!$B:$AM,6,0)="","",VLOOKUP(B231,'２.住戸一覧'!$B:$AM,6,0))</f>
        <v/>
      </c>
      <c r="G231" s="1104"/>
      <c r="H231" s="1156"/>
      <c r="I231" s="1158"/>
      <c r="J231" s="1152"/>
      <c r="K231" s="1153"/>
      <c r="L231" s="1154"/>
      <c r="M231" s="1155"/>
      <c r="N231" s="1166"/>
      <c r="O231" s="1167"/>
      <c r="P231" s="1156"/>
      <c r="Q231" s="1157"/>
      <c r="R231" s="1158"/>
      <c r="S231" s="1152"/>
      <c r="T231" s="1153"/>
      <c r="Y231" s="4"/>
      <c r="Z231" s="4"/>
      <c r="AA231" s="4"/>
      <c r="AC231" s="4"/>
    </row>
    <row r="232" spans="1:29" ht="21" hidden="1" outlineLevel="1">
      <c r="A232" s="110"/>
      <c r="B232" s="1099">
        <v>215</v>
      </c>
      <c r="C232" s="1100"/>
      <c r="D232" s="1102" t="str">
        <f>IF(VLOOKUP(B232,'２.住戸一覧'!$B:$AM,3,0)="","",VLOOKUP(B232,'２.住戸一覧'!$B:$AM,3,0))</f>
        <v/>
      </c>
      <c r="E232" s="1104"/>
      <c r="F232" s="1102" t="str">
        <f>IF(VLOOKUP(B232,'２.住戸一覧'!$B:$AM,6,0)="","",VLOOKUP(B232,'２.住戸一覧'!$B:$AM,6,0))</f>
        <v/>
      </c>
      <c r="G232" s="1104"/>
      <c r="H232" s="1156"/>
      <c r="I232" s="1158"/>
      <c r="J232" s="1152"/>
      <c r="K232" s="1153"/>
      <c r="L232" s="1154"/>
      <c r="M232" s="1155"/>
      <c r="N232" s="1166"/>
      <c r="O232" s="1167"/>
      <c r="P232" s="1156"/>
      <c r="Q232" s="1157"/>
      <c r="R232" s="1158"/>
      <c r="S232" s="1152"/>
      <c r="T232" s="1153"/>
      <c r="Y232" s="4"/>
      <c r="Z232" s="4"/>
      <c r="AA232" s="4"/>
      <c r="AC232" s="4"/>
    </row>
    <row r="233" spans="1:29" ht="21" hidden="1" outlineLevel="1">
      <c r="A233" s="110"/>
      <c r="B233" s="1099">
        <v>216</v>
      </c>
      <c r="C233" s="1100"/>
      <c r="D233" s="1102" t="str">
        <f>IF(VLOOKUP(B233,'２.住戸一覧'!$B:$AM,3,0)="","",VLOOKUP(B233,'２.住戸一覧'!$B:$AM,3,0))</f>
        <v/>
      </c>
      <c r="E233" s="1104"/>
      <c r="F233" s="1102" t="str">
        <f>IF(VLOOKUP(B233,'２.住戸一覧'!$B:$AM,6,0)="","",VLOOKUP(B233,'２.住戸一覧'!$B:$AM,6,0))</f>
        <v/>
      </c>
      <c r="G233" s="1104"/>
      <c r="H233" s="1156"/>
      <c r="I233" s="1158"/>
      <c r="J233" s="1152"/>
      <c r="K233" s="1153"/>
      <c r="L233" s="1154"/>
      <c r="M233" s="1155"/>
      <c r="N233" s="1166"/>
      <c r="O233" s="1167"/>
      <c r="P233" s="1156"/>
      <c r="Q233" s="1157"/>
      <c r="R233" s="1158"/>
      <c r="S233" s="1152"/>
      <c r="T233" s="1153"/>
      <c r="Y233" s="4"/>
      <c r="Z233" s="4"/>
      <c r="AA233" s="4"/>
      <c r="AC233" s="4"/>
    </row>
    <row r="234" spans="1:29" ht="21" hidden="1" outlineLevel="1">
      <c r="A234" s="110"/>
      <c r="B234" s="1099">
        <v>217</v>
      </c>
      <c r="C234" s="1100"/>
      <c r="D234" s="1102" t="str">
        <f>IF(VLOOKUP(B234,'２.住戸一覧'!$B:$AM,3,0)="","",VLOOKUP(B234,'２.住戸一覧'!$B:$AM,3,0))</f>
        <v/>
      </c>
      <c r="E234" s="1104"/>
      <c r="F234" s="1102" t="str">
        <f>IF(VLOOKUP(B234,'２.住戸一覧'!$B:$AM,6,0)="","",VLOOKUP(B234,'２.住戸一覧'!$B:$AM,6,0))</f>
        <v/>
      </c>
      <c r="G234" s="1104"/>
      <c r="H234" s="1156"/>
      <c r="I234" s="1158"/>
      <c r="J234" s="1152"/>
      <c r="K234" s="1153"/>
      <c r="L234" s="1154"/>
      <c r="M234" s="1155"/>
      <c r="N234" s="1166"/>
      <c r="O234" s="1167"/>
      <c r="P234" s="1156"/>
      <c r="Q234" s="1157"/>
      <c r="R234" s="1158"/>
      <c r="S234" s="1152"/>
      <c r="T234" s="1153"/>
      <c r="Y234" s="4"/>
      <c r="Z234" s="4"/>
      <c r="AA234" s="4"/>
      <c r="AC234" s="4"/>
    </row>
    <row r="235" spans="1:29" ht="21" hidden="1" outlineLevel="1">
      <c r="A235" s="110"/>
      <c r="B235" s="1099">
        <v>218</v>
      </c>
      <c r="C235" s="1100"/>
      <c r="D235" s="1102" t="str">
        <f>IF(VLOOKUP(B235,'２.住戸一覧'!$B:$AM,3,0)="","",VLOOKUP(B235,'２.住戸一覧'!$B:$AM,3,0))</f>
        <v/>
      </c>
      <c r="E235" s="1104"/>
      <c r="F235" s="1102" t="str">
        <f>IF(VLOOKUP(B235,'２.住戸一覧'!$B:$AM,6,0)="","",VLOOKUP(B235,'２.住戸一覧'!$B:$AM,6,0))</f>
        <v/>
      </c>
      <c r="G235" s="1104"/>
      <c r="H235" s="1156"/>
      <c r="I235" s="1158"/>
      <c r="J235" s="1152"/>
      <c r="K235" s="1153"/>
      <c r="L235" s="1154"/>
      <c r="M235" s="1155"/>
      <c r="N235" s="1166"/>
      <c r="O235" s="1167"/>
      <c r="P235" s="1156"/>
      <c r="Q235" s="1157"/>
      <c r="R235" s="1158"/>
      <c r="S235" s="1152"/>
      <c r="T235" s="1153"/>
      <c r="Y235" s="4"/>
      <c r="Z235" s="4"/>
      <c r="AA235" s="4"/>
      <c r="AC235" s="4"/>
    </row>
    <row r="236" spans="1:29" ht="21" hidden="1" outlineLevel="1">
      <c r="A236" s="110"/>
      <c r="B236" s="1099">
        <v>219</v>
      </c>
      <c r="C236" s="1100"/>
      <c r="D236" s="1102" t="str">
        <f>IF(VLOOKUP(B236,'２.住戸一覧'!$B:$AM,3,0)="","",VLOOKUP(B236,'２.住戸一覧'!$B:$AM,3,0))</f>
        <v/>
      </c>
      <c r="E236" s="1104"/>
      <c r="F236" s="1102" t="str">
        <f>IF(VLOOKUP(B236,'２.住戸一覧'!$B:$AM,6,0)="","",VLOOKUP(B236,'２.住戸一覧'!$B:$AM,6,0))</f>
        <v/>
      </c>
      <c r="G236" s="1104"/>
      <c r="H236" s="1156"/>
      <c r="I236" s="1158"/>
      <c r="J236" s="1152"/>
      <c r="K236" s="1153"/>
      <c r="L236" s="1154"/>
      <c r="M236" s="1155"/>
      <c r="N236" s="1166"/>
      <c r="O236" s="1167"/>
      <c r="P236" s="1156"/>
      <c r="Q236" s="1157"/>
      <c r="R236" s="1158"/>
      <c r="S236" s="1152"/>
      <c r="T236" s="1153"/>
      <c r="Y236" s="4"/>
      <c r="Z236" s="4"/>
      <c r="AA236" s="4"/>
      <c r="AC236" s="4"/>
    </row>
    <row r="237" spans="1:29" ht="21" hidden="1" outlineLevel="1">
      <c r="A237" s="110"/>
      <c r="B237" s="1099">
        <v>220</v>
      </c>
      <c r="C237" s="1100"/>
      <c r="D237" s="1102" t="str">
        <f>IF(VLOOKUP(B237,'２.住戸一覧'!$B:$AM,3,0)="","",VLOOKUP(B237,'２.住戸一覧'!$B:$AM,3,0))</f>
        <v/>
      </c>
      <c r="E237" s="1104"/>
      <c r="F237" s="1102" t="str">
        <f>IF(VLOOKUP(B237,'２.住戸一覧'!$B:$AM,6,0)="","",VLOOKUP(B237,'２.住戸一覧'!$B:$AM,6,0))</f>
        <v/>
      </c>
      <c r="G237" s="1104"/>
      <c r="H237" s="1156"/>
      <c r="I237" s="1158"/>
      <c r="J237" s="1152"/>
      <c r="K237" s="1153"/>
      <c r="L237" s="1154"/>
      <c r="M237" s="1155"/>
      <c r="N237" s="1166"/>
      <c r="O237" s="1167"/>
      <c r="P237" s="1156"/>
      <c r="Q237" s="1157"/>
      <c r="R237" s="1158"/>
      <c r="S237" s="1152"/>
      <c r="T237" s="1153"/>
      <c r="Y237" s="4"/>
      <c r="Z237" s="4"/>
      <c r="AA237" s="4"/>
      <c r="AC237" s="4"/>
    </row>
    <row r="238" spans="1:29" ht="21" hidden="1" outlineLevel="1">
      <c r="A238" s="110"/>
      <c r="B238" s="1099">
        <v>221</v>
      </c>
      <c r="C238" s="1100"/>
      <c r="D238" s="1102" t="str">
        <f>IF(VLOOKUP(B238,'２.住戸一覧'!$B:$AM,3,0)="","",VLOOKUP(B238,'２.住戸一覧'!$B:$AM,3,0))</f>
        <v/>
      </c>
      <c r="E238" s="1104"/>
      <c r="F238" s="1102" t="str">
        <f>IF(VLOOKUP(B238,'２.住戸一覧'!$B:$AM,6,0)="","",VLOOKUP(B238,'２.住戸一覧'!$B:$AM,6,0))</f>
        <v/>
      </c>
      <c r="G238" s="1104"/>
      <c r="H238" s="1156"/>
      <c r="I238" s="1158"/>
      <c r="J238" s="1152"/>
      <c r="K238" s="1153"/>
      <c r="L238" s="1154"/>
      <c r="M238" s="1155"/>
      <c r="N238" s="1166"/>
      <c r="O238" s="1167"/>
      <c r="P238" s="1156"/>
      <c r="Q238" s="1157"/>
      <c r="R238" s="1158"/>
      <c r="S238" s="1152"/>
      <c r="T238" s="1153"/>
      <c r="Y238" s="4"/>
      <c r="Z238" s="4"/>
      <c r="AA238" s="4"/>
      <c r="AC238" s="4"/>
    </row>
    <row r="239" spans="1:29" ht="21" hidden="1" outlineLevel="1">
      <c r="A239" s="110"/>
      <c r="B239" s="1099">
        <v>222</v>
      </c>
      <c r="C239" s="1100"/>
      <c r="D239" s="1102" t="str">
        <f>IF(VLOOKUP(B239,'２.住戸一覧'!$B:$AM,3,0)="","",VLOOKUP(B239,'２.住戸一覧'!$B:$AM,3,0))</f>
        <v/>
      </c>
      <c r="E239" s="1104"/>
      <c r="F239" s="1102" t="str">
        <f>IF(VLOOKUP(B239,'２.住戸一覧'!$B:$AM,6,0)="","",VLOOKUP(B239,'２.住戸一覧'!$B:$AM,6,0))</f>
        <v/>
      </c>
      <c r="G239" s="1104"/>
      <c r="H239" s="1156"/>
      <c r="I239" s="1158"/>
      <c r="J239" s="1152"/>
      <c r="K239" s="1153"/>
      <c r="L239" s="1154"/>
      <c r="M239" s="1155"/>
      <c r="N239" s="1166"/>
      <c r="O239" s="1167"/>
      <c r="P239" s="1156"/>
      <c r="Q239" s="1157"/>
      <c r="R239" s="1158"/>
      <c r="S239" s="1152"/>
      <c r="T239" s="1153"/>
      <c r="Y239" s="4"/>
      <c r="Z239" s="4"/>
      <c r="AA239" s="4"/>
      <c r="AC239" s="4"/>
    </row>
    <row r="240" spans="1:29" ht="21" hidden="1" outlineLevel="1">
      <c r="A240" s="110"/>
      <c r="B240" s="1099">
        <v>223</v>
      </c>
      <c r="C240" s="1100"/>
      <c r="D240" s="1102" t="str">
        <f>IF(VLOOKUP(B240,'２.住戸一覧'!$B:$AM,3,0)="","",VLOOKUP(B240,'２.住戸一覧'!$B:$AM,3,0))</f>
        <v/>
      </c>
      <c r="E240" s="1104"/>
      <c r="F240" s="1102" t="str">
        <f>IF(VLOOKUP(B240,'２.住戸一覧'!$B:$AM,6,0)="","",VLOOKUP(B240,'２.住戸一覧'!$B:$AM,6,0))</f>
        <v/>
      </c>
      <c r="G240" s="1104"/>
      <c r="H240" s="1156"/>
      <c r="I240" s="1158"/>
      <c r="J240" s="1152"/>
      <c r="K240" s="1153"/>
      <c r="L240" s="1154"/>
      <c r="M240" s="1155"/>
      <c r="N240" s="1166"/>
      <c r="O240" s="1167"/>
      <c r="P240" s="1156"/>
      <c r="Q240" s="1157"/>
      <c r="R240" s="1158"/>
      <c r="S240" s="1152"/>
      <c r="T240" s="1153"/>
      <c r="Y240" s="4"/>
      <c r="Z240" s="4"/>
      <c r="AA240" s="4"/>
      <c r="AC240" s="4"/>
    </row>
    <row r="241" spans="1:29" ht="21" hidden="1" outlineLevel="1">
      <c r="A241" s="110"/>
      <c r="B241" s="1099">
        <v>224</v>
      </c>
      <c r="C241" s="1100"/>
      <c r="D241" s="1102" t="str">
        <f>IF(VLOOKUP(B241,'２.住戸一覧'!$B:$AM,3,0)="","",VLOOKUP(B241,'２.住戸一覧'!$B:$AM,3,0))</f>
        <v/>
      </c>
      <c r="E241" s="1104"/>
      <c r="F241" s="1102" t="str">
        <f>IF(VLOOKUP(B241,'２.住戸一覧'!$B:$AM,6,0)="","",VLOOKUP(B241,'２.住戸一覧'!$B:$AM,6,0))</f>
        <v/>
      </c>
      <c r="G241" s="1104"/>
      <c r="H241" s="1156"/>
      <c r="I241" s="1158"/>
      <c r="J241" s="1152"/>
      <c r="K241" s="1153"/>
      <c r="L241" s="1154"/>
      <c r="M241" s="1155"/>
      <c r="N241" s="1166"/>
      <c r="O241" s="1167"/>
      <c r="P241" s="1156"/>
      <c r="Q241" s="1157"/>
      <c r="R241" s="1158"/>
      <c r="S241" s="1152"/>
      <c r="T241" s="1153"/>
      <c r="Y241" s="4"/>
      <c r="Z241" s="4"/>
      <c r="AA241" s="4"/>
      <c r="AC241" s="4"/>
    </row>
    <row r="242" spans="1:29" ht="21" hidden="1" outlineLevel="1">
      <c r="A242" s="110"/>
      <c r="B242" s="1099">
        <v>225</v>
      </c>
      <c r="C242" s="1100"/>
      <c r="D242" s="1102" t="str">
        <f>IF(VLOOKUP(B242,'２.住戸一覧'!$B:$AM,3,0)="","",VLOOKUP(B242,'２.住戸一覧'!$B:$AM,3,0))</f>
        <v/>
      </c>
      <c r="E242" s="1104"/>
      <c r="F242" s="1102" t="str">
        <f>IF(VLOOKUP(B242,'２.住戸一覧'!$B:$AM,6,0)="","",VLOOKUP(B242,'２.住戸一覧'!$B:$AM,6,0))</f>
        <v/>
      </c>
      <c r="G242" s="1104"/>
      <c r="H242" s="1156"/>
      <c r="I242" s="1158"/>
      <c r="J242" s="1152"/>
      <c r="K242" s="1153"/>
      <c r="L242" s="1154"/>
      <c r="M242" s="1155"/>
      <c r="N242" s="1166"/>
      <c r="O242" s="1167"/>
      <c r="P242" s="1156"/>
      <c r="Q242" s="1157"/>
      <c r="R242" s="1158"/>
      <c r="S242" s="1152"/>
      <c r="T242" s="1153"/>
      <c r="Y242" s="4"/>
      <c r="Z242" s="4"/>
      <c r="AA242" s="4"/>
      <c r="AC242" s="4"/>
    </row>
    <row r="243" spans="1:29" ht="21" hidden="1" outlineLevel="1">
      <c r="A243" s="110"/>
      <c r="B243" s="1099">
        <v>226</v>
      </c>
      <c r="C243" s="1100"/>
      <c r="D243" s="1102" t="str">
        <f>IF(VLOOKUP(B243,'２.住戸一覧'!$B:$AM,3,0)="","",VLOOKUP(B243,'２.住戸一覧'!$B:$AM,3,0))</f>
        <v/>
      </c>
      <c r="E243" s="1104"/>
      <c r="F243" s="1102" t="str">
        <f>IF(VLOOKUP(B243,'２.住戸一覧'!$B:$AM,6,0)="","",VLOOKUP(B243,'２.住戸一覧'!$B:$AM,6,0))</f>
        <v/>
      </c>
      <c r="G243" s="1104"/>
      <c r="H243" s="1156"/>
      <c r="I243" s="1158"/>
      <c r="J243" s="1152"/>
      <c r="K243" s="1153"/>
      <c r="L243" s="1154"/>
      <c r="M243" s="1155"/>
      <c r="N243" s="1166"/>
      <c r="O243" s="1167"/>
      <c r="P243" s="1156"/>
      <c r="Q243" s="1157"/>
      <c r="R243" s="1158"/>
      <c r="S243" s="1152"/>
      <c r="T243" s="1153"/>
      <c r="Y243" s="4"/>
      <c r="Z243" s="4"/>
      <c r="AA243" s="4"/>
      <c r="AC243" s="4"/>
    </row>
    <row r="244" spans="1:29" ht="21" hidden="1" outlineLevel="1">
      <c r="A244" s="110"/>
      <c r="B244" s="1099">
        <v>227</v>
      </c>
      <c r="C244" s="1100"/>
      <c r="D244" s="1102" t="str">
        <f>IF(VLOOKUP(B244,'２.住戸一覧'!$B:$AM,3,0)="","",VLOOKUP(B244,'２.住戸一覧'!$B:$AM,3,0))</f>
        <v/>
      </c>
      <c r="E244" s="1104"/>
      <c r="F244" s="1102" t="str">
        <f>IF(VLOOKUP(B244,'２.住戸一覧'!$B:$AM,6,0)="","",VLOOKUP(B244,'２.住戸一覧'!$B:$AM,6,0))</f>
        <v/>
      </c>
      <c r="G244" s="1104"/>
      <c r="H244" s="1156"/>
      <c r="I244" s="1158"/>
      <c r="J244" s="1152"/>
      <c r="K244" s="1153"/>
      <c r="L244" s="1154"/>
      <c r="M244" s="1155"/>
      <c r="N244" s="1166"/>
      <c r="O244" s="1167"/>
      <c r="P244" s="1156"/>
      <c r="Q244" s="1157"/>
      <c r="R244" s="1158"/>
      <c r="S244" s="1152"/>
      <c r="T244" s="1153"/>
      <c r="Y244" s="4"/>
      <c r="Z244" s="4"/>
      <c r="AA244" s="4"/>
      <c r="AC244" s="4"/>
    </row>
    <row r="245" spans="1:29" ht="21" hidden="1" outlineLevel="1">
      <c r="A245" s="110"/>
      <c r="B245" s="1099">
        <v>228</v>
      </c>
      <c r="C245" s="1100"/>
      <c r="D245" s="1102" t="str">
        <f>IF(VLOOKUP(B245,'２.住戸一覧'!$B:$AM,3,0)="","",VLOOKUP(B245,'２.住戸一覧'!$B:$AM,3,0))</f>
        <v/>
      </c>
      <c r="E245" s="1104"/>
      <c r="F245" s="1102" t="str">
        <f>IF(VLOOKUP(B245,'２.住戸一覧'!$B:$AM,6,0)="","",VLOOKUP(B245,'２.住戸一覧'!$B:$AM,6,0))</f>
        <v/>
      </c>
      <c r="G245" s="1104"/>
      <c r="H245" s="1156"/>
      <c r="I245" s="1158"/>
      <c r="J245" s="1152"/>
      <c r="K245" s="1153"/>
      <c r="L245" s="1154"/>
      <c r="M245" s="1155"/>
      <c r="N245" s="1166"/>
      <c r="O245" s="1167"/>
      <c r="P245" s="1156"/>
      <c r="Q245" s="1157"/>
      <c r="R245" s="1158"/>
      <c r="S245" s="1152"/>
      <c r="T245" s="1153"/>
      <c r="Y245" s="4"/>
      <c r="Z245" s="4"/>
      <c r="AA245" s="4"/>
      <c r="AC245" s="4"/>
    </row>
    <row r="246" spans="1:29" ht="21" hidden="1" outlineLevel="1">
      <c r="A246" s="110"/>
      <c r="B246" s="1099">
        <v>229</v>
      </c>
      <c r="C246" s="1100"/>
      <c r="D246" s="1102" t="str">
        <f>IF(VLOOKUP(B246,'２.住戸一覧'!$B:$AM,3,0)="","",VLOOKUP(B246,'２.住戸一覧'!$B:$AM,3,0))</f>
        <v/>
      </c>
      <c r="E246" s="1104"/>
      <c r="F246" s="1102" t="str">
        <f>IF(VLOOKUP(B246,'２.住戸一覧'!$B:$AM,6,0)="","",VLOOKUP(B246,'２.住戸一覧'!$B:$AM,6,0))</f>
        <v/>
      </c>
      <c r="G246" s="1104"/>
      <c r="H246" s="1156"/>
      <c r="I246" s="1158"/>
      <c r="J246" s="1152"/>
      <c r="K246" s="1153"/>
      <c r="L246" s="1154"/>
      <c r="M246" s="1155"/>
      <c r="N246" s="1166"/>
      <c r="O246" s="1167"/>
      <c r="P246" s="1156"/>
      <c r="Q246" s="1157"/>
      <c r="R246" s="1158"/>
      <c r="S246" s="1152"/>
      <c r="T246" s="1153"/>
      <c r="Y246" s="4"/>
      <c r="Z246" s="4"/>
      <c r="AA246" s="4"/>
      <c r="AC246" s="4"/>
    </row>
    <row r="247" spans="1:29" ht="21" hidden="1" outlineLevel="1">
      <c r="A247" s="110"/>
      <c r="B247" s="1099">
        <v>230</v>
      </c>
      <c r="C247" s="1100"/>
      <c r="D247" s="1102" t="str">
        <f>IF(VLOOKUP(B247,'２.住戸一覧'!$B:$AM,3,0)="","",VLOOKUP(B247,'２.住戸一覧'!$B:$AM,3,0))</f>
        <v/>
      </c>
      <c r="E247" s="1104"/>
      <c r="F247" s="1102" t="str">
        <f>IF(VLOOKUP(B247,'２.住戸一覧'!$B:$AM,6,0)="","",VLOOKUP(B247,'２.住戸一覧'!$B:$AM,6,0))</f>
        <v/>
      </c>
      <c r="G247" s="1104"/>
      <c r="H247" s="1156"/>
      <c r="I247" s="1158"/>
      <c r="J247" s="1152"/>
      <c r="K247" s="1153"/>
      <c r="L247" s="1154"/>
      <c r="M247" s="1155"/>
      <c r="N247" s="1166"/>
      <c r="O247" s="1167"/>
      <c r="P247" s="1156"/>
      <c r="Q247" s="1157"/>
      <c r="R247" s="1158"/>
      <c r="S247" s="1152"/>
      <c r="T247" s="1153"/>
      <c r="Y247" s="4"/>
      <c r="Z247" s="4"/>
      <c r="AA247" s="4"/>
      <c r="AC247" s="4"/>
    </row>
    <row r="248" spans="1:29" ht="20.5" collapsed="1">
      <c r="V248" s="348" t="s">
        <v>609</v>
      </c>
    </row>
  </sheetData>
  <sheetProtection algorithmName="SHA-512" hashValue="HwWLeWYaxOly/8Vp8QKWmryzXIOZa/Z28p9RZybOoWwSyaQGCjwrPjfG+HtEYKhrQB+rL9jh/EN4AQnQTKW6AA==" saltValue="cLrhmNZlBuqEm89Hr2xkQg==" spinCount="100000" sheet="1" formatCells="0" formatRows="0" insertRows="0" deleteRows="0" selectLockedCells="1" autoFilter="0" pivotTables="0"/>
  <dataConsolidate/>
  <mergeCells count="2140">
    <mergeCell ref="D246:E246"/>
    <mergeCell ref="F246:G246"/>
    <mergeCell ref="H246:I246"/>
    <mergeCell ref="J246:K246"/>
    <mergeCell ref="L246:M246"/>
    <mergeCell ref="D247:E247"/>
    <mergeCell ref="F247:G247"/>
    <mergeCell ref="H247:I247"/>
    <mergeCell ref="J247:K247"/>
    <mergeCell ref="L247:M247"/>
    <mergeCell ref="D241:E241"/>
    <mergeCell ref="F241:G241"/>
    <mergeCell ref="H241:I241"/>
    <mergeCell ref="J241:K241"/>
    <mergeCell ref="L241:M241"/>
    <mergeCell ref="D242:E242"/>
    <mergeCell ref="F242:G242"/>
    <mergeCell ref="H242:I242"/>
    <mergeCell ref="J242:K242"/>
    <mergeCell ref="L242:M242"/>
    <mergeCell ref="D243:E243"/>
    <mergeCell ref="F243:G243"/>
    <mergeCell ref="H243:I243"/>
    <mergeCell ref="J243:K243"/>
    <mergeCell ref="L243:M243"/>
    <mergeCell ref="D244:E244"/>
    <mergeCell ref="F244:G244"/>
    <mergeCell ref="D238:E238"/>
    <mergeCell ref="F238:G238"/>
    <mergeCell ref="H238:I238"/>
    <mergeCell ref="J238:K238"/>
    <mergeCell ref="L238:M238"/>
    <mergeCell ref="D239:E239"/>
    <mergeCell ref="F239:G239"/>
    <mergeCell ref="H239:I239"/>
    <mergeCell ref="J239:K239"/>
    <mergeCell ref="L239:M239"/>
    <mergeCell ref="D240:E240"/>
    <mergeCell ref="F240:G240"/>
    <mergeCell ref="H240:I240"/>
    <mergeCell ref="J240:K240"/>
    <mergeCell ref="L240:M240"/>
    <mergeCell ref="D245:E245"/>
    <mergeCell ref="F245:G245"/>
    <mergeCell ref="H245:I245"/>
    <mergeCell ref="J245:K245"/>
    <mergeCell ref="L245:M245"/>
    <mergeCell ref="H201:I201"/>
    <mergeCell ref="J201:K201"/>
    <mergeCell ref="L201:M201"/>
    <mergeCell ref="D202:E202"/>
    <mergeCell ref="F202:G202"/>
    <mergeCell ref="H202:I202"/>
    <mergeCell ref="J202:K202"/>
    <mergeCell ref="L202:M202"/>
    <mergeCell ref="D203:E203"/>
    <mergeCell ref="F203:G203"/>
    <mergeCell ref="H203:I203"/>
    <mergeCell ref="J203:K203"/>
    <mergeCell ref="L203:M203"/>
    <mergeCell ref="H208:I208"/>
    <mergeCell ref="J208:K208"/>
    <mergeCell ref="L208:M208"/>
    <mergeCell ref="D209:E209"/>
    <mergeCell ref="F209:G209"/>
    <mergeCell ref="H209:I209"/>
    <mergeCell ref="J209:K209"/>
    <mergeCell ref="L209:M209"/>
    <mergeCell ref="D53:E53"/>
    <mergeCell ref="F53:G53"/>
    <mergeCell ref="H53:I53"/>
    <mergeCell ref="J53:K53"/>
    <mergeCell ref="L53:M53"/>
    <mergeCell ref="D54:E54"/>
    <mergeCell ref="F54:G54"/>
    <mergeCell ref="H54:I54"/>
    <mergeCell ref="J54:K54"/>
    <mergeCell ref="L54:M54"/>
    <mergeCell ref="D55:E55"/>
    <mergeCell ref="F55:G55"/>
    <mergeCell ref="H55:I55"/>
    <mergeCell ref="J55:K55"/>
    <mergeCell ref="L55:M55"/>
    <mergeCell ref="D56:E56"/>
    <mergeCell ref="F56:G56"/>
    <mergeCell ref="H56:I56"/>
    <mergeCell ref="J56:K56"/>
    <mergeCell ref="L56:M56"/>
    <mergeCell ref="P238:R238"/>
    <mergeCell ref="S238:T238"/>
    <mergeCell ref="P233:R233"/>
    <mergeCell ref="S233:T233"/>
    <mergeCell ref="P234:R234"/>
    <mergeCell ref="S234:T234"/>
    <mergeCell ref="P235:R235"/>
    <mergeCell ref="S235:T235"/>
    <mergeCell ref="P230:R230"/>
    <mergeCell ref="P231:R231"/>
    <mergeCell ref="S231:T231"/>
    <mergeCell ref="P232:R232"/>
    <mergeCell ref="S232:T232"/>
    <mergeCell ref="S230:T230"/>
    <mergeCell ref="P203:R203"/>
    <mergeCell ref="S203:T203"/>
    <mergeCell ref="P222:R222"/>
    <mergeCell ref="S222:T222"/>
    <mergeCell ref="P207:R207"/>
    <mergeCell ref="S207:T207"/>
    <mergeCell ref="P208:R208"/>
    <mergeCell ref="S208:T208"/>
    <mergeCell ref="P221:R221"/>
    <mergeCell ref="S221:T221"/>
    <mergeCell ref="S229:T229"/>
    <mergeCell ref="P224:R224"/>
    <mergeCell ref="S224:T224"/>
    <mergeCell ref="P225:R225"/>
    <mergeCell ref="P236:R236"/>
    <mergeCell ref="S236:T236"/>
    <mergeCell ref="P237:R237"/>
    <mergeCell ref="S237:T237"/>
    <mergeCell ref="B6:H7"/>
    <mergeCell ref="I6:T7"/>
    <mergeCell ref="S14:T14"/>
    <mergeCell ref="S13:T13"/>
    <mergeCell ref="S12:T12"/>
    <mergeCell ref="S11:T11"/>
    <mergeCell ref="S9:T10"/>
    <mergeCell ref="M14:N14"/>
    <mergeCell ref="M13:N13"/>
    <mergeCell ref="M12:N12"/>
    <mergeCell ref="M11:N11"/>
    <mergeCell ref="G14:H14"/>
    <mergeCell ref="G13:H13"/>
    <mergeCell ref="G12:H12"/>
    <mergeCell ref="G11:H11"/>
    <mergeCell ref="I14:J14"/>
    <mergeCell ref="I13:J13"/>
    <mergeCell ref="Q9:R10"/>
    <mergeCell ref="B9:D10"/>
    <mergeCell ref="O14:P14"/>
    <mergeCell ref="O13:P13"/>
    <mergeCell ref="O12:P12"/>
    <mergeCell ref="O11:P11"/>
    <mergeCell ref="O9:P10"/>
    <mergeCell ref="B13:D13"/>
    <mergeCell ref="B12:D12"/>
    <mergeCell ref="Q12:R12"/>
    <mergeCell ref="Q11:R11"/>
    <mergeCell ref="G9:J9"/>
    <mergeCell ref="G10:H10"/>
    <mergeCell ref="I10:J10"/>
    <mergeCell ref="Q13:R13"/>
    <mergeCell ref="P245:R245"/>
    <mergeCell ref="S245:T245"/>
    <mergeCell ref="P246:R246"/>
    <mergeCell ref="S246:T246"/>
    <mergeCell ref="P247:R247"/>
    <mergeCell ref="S247:T247"/>
    <mergeCell ref="P242:R242"/>
    <mergeCell ref="S242:T242"/>
    <mergeCell ref="P243:R243"/>
    <mergeCell ref="S243:T243"/>
    <mergeCell ref="P244:R244"/>
    <mergeCell ref="S244:T244"/>
    <mergeCell ref="P239:R239"/>
    <mergeCell ref="S239:T239"/>
    <mergeCell ref="P240:R240"/>
    <mergeCell ref="S240:T240"/>
    <mergeCell ref="P241:R241"/>
    <mergeCell ref="S241:T241"/>
    <mergeCell ref="P204:R204"/>
    <mergeCell ref="S204:T204"/>
    <mergeCell ref="P205:R205"/>
    <mergeCell ref="S205:T205"/>
    <mergeCell ref="P212:R212"/>
    <mergeCell ref="S212:T212"/>
    <mergeCell ref="S225:T225"/>
    <mergeCell ref="P226:R226"/>
    <mergeCell ref="S226:T226"/>
    <mergeCell ref="P227:R227"/>
    <mergeCell ref="S227:T227"/>
    <mergeCell ref="P228:R228"/>
    <mergeCell ref="S228:T228"/>
    <mergeCell ref="P229:R229"/>
    <mergeCell ref="P223:R223"/>
    <mergeCell ref="S223:T223"/>
    <mergeCell ref="P218:R218"/>
    <mergeCell ref="S218:T218"/>
    <mergeCell ref="P219:R219"/>
    <mergeCell ref="S219:T219"/>
    <mergeCell ref="P220:R220"/>
    <mergeCell ref="S220:T220"/>
    <mergeCell ref="P215:R215"/>
    <mergeCell ref="S215:T215"/>
    <mergeCell ref="P216:R216"/>
    <mergeCell ref="S216:T216"/>
    <mergeCell ref="P217:R217"/>
    <mergeCell ref="S217:T217"/>
    <mergeCell ref="P211:R211"/>
    <mergeCell ref="S211:T211"/>
    <mergeCell ref="P206:R206"/>
    <mergeCell ref="S206:T206"/>
    <mergeCell ref="P213:R213"/>
    <mergeCell ref="S213:T213"/>
    <mergeCell ref="P214:R214"/>
    <mergeCell ref="S214:T214"/>
    <mergeCell ref="P209:R209"/>
    <mergeCell ref="S209:T209"/>
    <mergeCell ref="P210:R210"/>
    <mergeCell ref="S210:T210"/>
    <mergeCell ref="P194:R194"/>
    <mergeCell ref="S194:T194"/>
    <mergeCell ref="P195:R195"/>
    <mergeCell ref="S195:T195"/>
    <mergeCell ref="P196:R196"/>
    <mergeCell ref="S196:T196"/>
    <mergeCell ref="P191:R191"/>
    <mergeCell ref="S191:T191"/>
    <mergeCell ref="P192:R192"/>
    <mergeCell ref="S192:T192"/>
    <mergeCell ref="P193:R193"/>
    <mergeCell ref="S193:T193"/>
    <mergeCell ref="S200:T200"/>
    <mergeCell ref="P201:R201"/>
    <mergeCell ref="S201:T201"/>
    <mergeCell ref="P202:R202"/>
    <mergeCell ref="S202:T202"/>
    <mergeCell ref="P197:R197"/>
    <mergeCell ref="S197:T197"/>
    <mergeCell ref="P198:R198"/>
    <mergeCell ref="S198:T198"/>
    <mergeCell ref="P199:R199"/>
    <mergeCell ref="S199:T199"/>
    <mergeCell ref="P200:R200"/>
    <mergeCell ref="P188:R188"/>
    <mergeCell ref="S188:T188"/>
    <mergeCell ref="P189:R189"/>
    <mergeCell ref="S189:T189"/>
    <mergeCell ref="P190:R190"/>
    <mergeCell ref="S190:T190"/>
    <mergeCell ref="P185:R185"/>
    <mergeCell ref="S185:T185"/>
    <mergeCell ref="P186:R186"/>
    <mergeCell ref="S186:T186"/>
    <mergeCell ref="P187:R187"/>
    <mergeCell ref="S187:T187"/>
    <mergeCell ref="P182:R182"/>
    <mergeCell ref="S182:T182"/>
    <mergeCell ref="P183:R183"/>
    <mergeCell ref="S183:T183"/>
    <mergeCell ref="P184:R184"/>
    <mergeCell ref="S184:T184"/>
    <mergeCell ref="P179:R179"/>
    <mergeCell ref="S179:T179"/>
    <mergeCell ref="P180:R180"/>
    <mergeCell ref="S180:T180"/>
    <mergeCell ref="P181:R181"/>
    <mergeCell ref="S181:T181"/>
    <mergeCell ref="P176:R176"/>
    <mergeCell ref="S176:T176"/>
    <mergeCell ref="P177:R177"/>
    <mergeCell ref="S177:T177"/>
    <mergeCell ref="P178:R178"/>
    <mergeCell ref="S178:T178"/>
    <mergeCell ref="P173:R173"/>
    <mergeCell ref="S173:T173"/>
    <mergeCell ref="P174:R174"/>
    <mergeCell ref="S174:T174"/>
    <mergeCell ref="P175:R175"/>
    <mergeCell ref="S175:T175"/>
    <mergeCell ref="P170:R170"/>
    <mergeCell ref="S170:T170"/>
    <mergeCell ref="P171:R171"/>
    <mergeCell ref="S171:T171"/>
    <mergeCell ref="P172:R172"/>
    <mergeCell ref="S172:T172"/>
    <mergeCell ref="P167:R167"/>
    <mergeCell ref="S167:T167"/>
    <mergeCell ref="P168:R168"/>
    <mergeCell ref="S168:T168"/>
    <mergeCell ref="P169:R169"/>
    <mergeCell ref="S169:T169"/>
    <mergeCell ref="P164:R164"/>
    <mergeCell ref="S164:T164"/>
    <mergeCell ref="P165:R165"/>
    <mergeCell ref="S165:T165"/>
    <mergeCell ref="P166:R166"/>
    <mergeCell ref="S166:T166"/>
    <mergeCell ref="P161:R161"/>
    <mergeCell ref="S161:T161"/>
    <mergeCell ref="P162:R162"/>
    <mergeCell ref="S162:T162"/>
    <mergeCell ref="P163:R163"/>
    <mergeCell ref="S163:T163"/>
    <mergeCell ref="P158:R158"/>
    <mergeCell ref="S158:T158"/>
    <mergeCell ref="P159:R159"/>
    <mergeCell ref="S159:T159"/>
    <mergeCell ref="P160:R160"/>
    <mergeCell ref="S160:T160"/>
    <mergeCell ref="P155:R155"/>
    <mergeCell ref="S155:T155"/>
    <mergeCell ref="P156:R156"/>
    <mergeCell ref="S156:T156"/>
    <mergeCell ref="P157:R157"/>
    <mergeCell ref="S157:T157"/>
    <mergeCell ref="P152:R152"/>
    <mergeCell ref="S152:T152"/>
    <mergeCell ref="P153:R153"/>
    <mergeCell ref="S153:T153"/>
    <mergeCell ref="P154:R154"/>
    <mergeCell ref="S154:T154"/>
    <mergeCell ref="P149:R149"/>
    <mergeCell ref="S149:T149"/>
    <mergeCell ref="P150:R150"/>
    <mergeCell ref="S150:T150"/>
    <mergeCell ref="P151:R151"/>
    <mergeCell ref="S151:T151"/>
    <mergeCell ref="P146:R146"/>
    <mergeCell ref="S146:T146"/>
    <mergeCell ref="P147:R147"/>
    <mergeCell ref="S147:T147"/>
    <mergeCell ref="P148:R148"/>
    <mergeCell ref="S148:T148"/>
    <mergeCell ref="P143:R143"/>
    <mergeCell ref="S143:T143"/>
    <mergeCell ref="P144:R144"/>
    <mergeCell ref="S144:T144"/>
    <mergeCell ref="P145:R145"/>
    <mergeCell ref="S145:T145"/>
    <mergeCell ref="P140:R140"/>
    <mergeCell ref="S140:T140"/>
    <mergeCell ref="P141:R141"/>
    <mergeCell ref="S141:T141"/>
    <mergeCell ref="P142:R142"/>
    <mergeCell ref="S142:T142"/>
    <mergeCell ref="P137:R137"/>
    <mergeCell ref="S137:T137"/>
    <mergeCell ref="P138:R138"/>
    <mergeCell ref="S138:T138"/>
    <mergeCell ref="P139:R139"/>
    <mergeCell ref="S139:T139"/>
    <mergeCell ref="P134:R134"/>
    <mergeCell ref="S134:T134"/>
    <mergeCell ref="P135:R135"/>
    <mergeCell ref="S135:T135"/>
    <mergeCell ref="P136:R136"/>
    <mergeCell ref="S136:T136"/>
    <mergeCell ref="P131:R131"/>
    <mergeCell ref="S131:T131"/>
    <mergeCell ref="P132:R132"/>
    <mergeCell ref="S132:T132"/>
    <mergeCell ref="P133:R133"/>
    <mergeCell ref="S133:T133"/>
    <mergeCell ref="P128:R128"/>
    <mergeCell ref="S128:T128"/>
    <mergeCell ref="P129:R129"/>
    <mergeCell ref="S129:T129"/>
    <mergeCell ref="P130:R130"/>
    <mergeCell ref="S130:T130"/>
    <mergeCell ref="P125:R125"/>
    <mergeCell ref="S125:T125"/>
    <mergeCell ref="P126:R126"/>
    <mergeCell ref="S126:T126"/>
    <mergeCell ref="P127:R127"/>
    <mergeCell ref="S127:T127"/>
    <mergeCell ref="P122:R122"/>
    <mergeCell ref="S122:T122"/>
    <mergeCell ref="P123:R123"/>
    <mergeCell ref="S123:T123"/>
    <mergeCell ref="P124:R124"/>
    <mergeCell ref="S124:T124"/>
    <mergeCell ref="P119:R119"/>
    <mergeCell ref="S119:T119"/>
    <mergeCell ref="P120:R120"/>
    <mergeCell ref="S120:T120"/>
    <mergeCell ref="P121:R121"/>
    <mergeCell ref="S121:T121"/>
    <mergeCell ref="P116:R116"/>
    <mergeCell ref="S116:T116"/>
    <mergeCell ref="P117:R117"/>
    <mergeCell ref="S117:T117"/>
    <mergeCell ref="P118:R118"/>
    <mergeCell ref="S118:T118"/>
    <mergeCell ref="P113:R113"/>
    <mergeCell ref="S113:T113"/>
    <mergeCell ref="P114:R114"/>
    <mergeCell ref="S114:T114"/>
    <mergeCell ref="P115:R115"/>
    <mergeCell ref="S115:T115"/>
    <mergeCell ref="P110:R110"/>
    <mergeCell ref="S110:T110"/>
    <mergeCell ref="P111:R111"/>
    <mergeCell ref="S111:T111"/>
    <mergeCell ref="P112:R112"/>
    <mergeCell ref="S112:T112"/>
    <mergeCell ref="P107:R107"/>
    <mergeCell ref="S107:T107"/>
    <mergeCell ref="P108:R108"/>
    <mergeCell ref="S108:T108"/>
    <mergeCell ref="P109:R109"/>
    <mergeCell ref="S109:T109"/>
    <mergeCell ref="P104:R104"/>
    <mergeCell ref="S104:T104"/>
    <mergeCell ref="P105:R105"/>
    <mergeCell ref="S105:T105"/>
    <mergeCell ref="P106:R106"/>
    <mergeCell ref="S106:T106"/>
    <mergeCell ref="P101:R101"/>
    <mergeCell ref="S101:T101"/>
    <mergeCell ref="P102:R102"/>
    <mergeCell ref="S102:T102"/>
    <mergeCell ref="P103:R103"/>
    <mergeCell ref="S103:T103"/>
    <mergeCell ref="P98:R98"/>
    <mergeCell ref="S98:T98"/>
    <mergeCell ref="P99:R99"/>
    <mergeCell ref="S99:T99"/>
    <mergeCell ref="P100:R100"/>
    <mergeCell ref="S100:T100"/>
    <mergeCell ref="P95:R95"/>
    <mergeCell ref="S95:T95"/>
    <mergeCell ref="P96:R96"/>
    <mergeCell ref="S96:T96"/>
    <mergeCell ref="P97:R97"/>
    <mergeCell ref="S97:T97"/>
    <mergeCell ref="P92:R92"/>
    <mergeCell ref="S92:T92"/>
    <mergeCell ref="P93:R93"/>
    <mergeCell ref="S93:T93"/>
    <mergeCell ref="P94:R94"/>
    <mergeCell ref="S94:T94"/>
    <mergeCell ref="P89:R89"/>
    <mergeCell ref="S89:T89"/>
    <mergeCell ref="P90:R90"/>
    <mergeCell ref="S90:T90"/>
    <mergeCell ref="P91:R91"/>
    <mergeCell ref="S91:T91"/>
    <mergeCell ref="P86:R86"/>
    <mergeCell ref="S86:T86"/>
    <mergeCell ref="P87:R87"/>
    <mergeCell ref="S87:T87"/>
    <mergeCell ref="P88:R88"/>
    <mergeCell ref="S88:T88"/>
    <mergeCell ref="P83:R83"/>
    <mergeCell ref="S83:T83"/>
    <mergeCell ref="P84:R84"/>
    <mergeCell ref="S84:T84"/>
    <mergeCell ref="P85:R85"/>
    <mergeCell ref="S85:T85"/>
    <mergeCell ref="P80:R80"/>
    <mergeCell ref="S80:T80"/>
    <mergeCell ref="P81:R81"/>
    <mergeCell ref="S81:T81"/>
    <mergeCell ref="P82:R82"/>
    <mergeCell ref="S82:T82"/>
    <mergeCell ref="P77:R77"/>
    <mergeCell ref="S77:T77"/>
    <mergeCell ref="P78:R78"/>
    <mergeCell ref="S78:T78"/>
    <mergeCell ref="P79:R79"/>
    <mergeCell ref="S79:T79"/>
    <mergeCell ref="P74:R74"/>
    <mergeCell ref="S74:T74"/>
    <mergeCell ref="P75:R75"/>
    <mergeCell ref="S75:T75"/>
    <mergeCell ref="P76:R76"/>
    <mergeCell ref="S76:T76"/>
    <mergeCell ref="P71:R71"/>
    <mergeCell ref="S71:T71"/>
    <mergeCell ref="P72:R72"/>
    <mergeCell ref="S72:T72"/>
    <mergeCell ref="P73:R73"/>
    <mergeCell ref="S73:T73"/>
    <mergeCell ref="P68:R68"/>
    <mergeCell ref="S68:T68"/>
    <mergeCell ref="P69:R69"/>
    <mergeCell ref="S69:T69"/>
    <mergeCell ref="P70:R70"/>
    <mergeCell ref="S70:T70"/>
    <mergeCell ref="P65:R65"/>
    <mergeCell ref="S65:T65"/>
    <mergeCell ref="P66:R66"/>
    <mergeCell ref="S66:T66"/>
    <mergeCell ref="P67:R67"/>
    <mergeCell ref="S67:T67"/>
    <mergeCell ref="P59:R59"/>
    <mergeCell ref="S59:T59"/>
    <mergeCell ref="P60:R60"/>
    <mergeCell ref="S60:T60"/>
    <mergeCell ref="P61:R61"/>
    <mergeCell ref="S61:T61"/>
    <mergeCell ref="S25:T25"/>
    <mergeCell ref="S33:T33"/>
    <mergeCell ref="L43:M43"/>
    <mergeCell ref="L44:M44"/>
    <mergeCell ref="L45:M45"/>
    <mergeCell ref="L46:M46"/>
    <mergeCell ref="L47:M47"/>
    <mergeCell ref="P56:R56"/>
    <mergeCell ref="S56:T56"/>
    <mergeCell ref="P57:R57"/>
    <mergeCell ref="S57:T57"/>
    <mergeCell ref="P58:R58"/>
    <mergeCell ref="S58:T58"/>
    <mergeCell ref="P53:R53"/>
    <mergeCell ref="S53:T53"/>
    <mergeCell ref="P54:R54"/>
    <mergeCell ref="S54:T54"/>
    <mergeCell ref="P55:R55"/>
    <mergeCell ref="S55:T55"/>
    <mergeCell ref="P50:R50"/>
    <mergeCell ref="L49:M49"/>
    <mergeCell ref="L52:M52"/>
    <mergeCell ref="B238:C238"/>
    <mergeCell ref="N238:O238"/>
    <mergeCell ref="B237:C237"/>
    <mergeCell ref="N235:O235"/>
    <mergeCell ref="B236:C236"/>
    <mergeCell ref="N236:O236"/>
    <mergeCell ref="B235:C235"/>
    <mergeCell ref="B234:C234"/>
    <mergeCell ref="N234:O234"/>
    <mergeCell ref="B233:C233"/>
    <mergeCell ref="P52:R52"/>
    <mergeCell ref="S52:T52"/>
    <mergeCell ref="N55:O55"/>
    <mergeCell ref="N51:O51"/>
    <mergeCell ref="N40:O40"/>
    <mergeCell ref="N35:O35"/>
    <mergeCell ref="N36:O36"/>
    <mergeCell ref="N37:O37"/>
    <mergeCell ref="P48:R48"/>
    <mergeCell ref="S48:T48"/>
    <mergeCell ref="P49:R49"/>
    <mergeCell ref="S49:T49"/>
    <mergeCell ref="N44:O44"/>
    <mergeCell ref="N45:O45"/>
    <mergeCell ref="N46:O46"/>
    <mergeCell ref="P62:R62"/>
    <mergeCell ref="S62:T62"/>
    <mergeCell ref="S41:T41"/>
    <mergeCell ref="S42:T42"/>
    <mergeCell ref="S43:T43"/>
    <mergeCell ref="S44:T44"/>
    <mergeCell ref="S45:T45"/>
    <mergeCell ref="D234:E234"/>
    <mergeCell ref="F234:G234"/>
    <mergeCell ref="H234:I234"/>
    <mergeCell ref="J234:K234"/>
    <mergeCell ref="L234:M234"/>
    <mergeCell ref="D235:E235"/>
    <mergeCell ref="F235:G235"/>
    <mergeCell ref="H235:I235"/>
    <mergeCell ref="J235:K235"/>
    <mergeCell ref="L235:M235"/>
    <mergeCell ref="L37:M37"/>
    <mergeCell ref="L38:M38"/>
    <mergeCell ref="L39:M39"/>
    <mergeCell ref="L40:M40"/>
    <mergeCell ref="L41:M41"/>
    <mergeCell ref="L42:M42"/>
    <mergeCell ref="S50:T50"/>
    <mergeCell ref="P51:R51"/>
    <mergeCell ref="S51:T51"/>
    <mergeCell ref="N41:O41"/>
    <mergeCell ref="N38:O38"/>
    <mergeCell ref="N39:O39"/>
    <mergeCell ref="S46:T46"/>
    <mergeCell ref="S47:T47"/>
    <mergeCell ref="P40:R40"/>
    <mergeCell ref="N42:O42"/>
    <mergeCell ref="N43:O43"/>
    <mergeCell ref="N59:O59"/>
    <mergeCell ref="P63:R63"/>
    <mergeCell ref="S63:T63"/>
    <mergeCell ref="P64:R64"/>
    <mergeCell ref="S64:T64"/>
    <mergeCell ref="D236:E236"/>
    <mergeCell ref="F236:G236"/>
    <mergeCell ref="H236:I236"/>
    <mergeCell ref="J236:K236"/>
    <mergeCell ref="L236:M236"/>
    <mergeCell ref="B247:C247"/>
    <mergeCell ref="N245:O245"/>
    <mergeCell ref="B246:C246"/>
    <mergeCell ref="N246:O246"/>
    <mergeCell ref="B245:C245"/>
    <mergeCell ref="N243:O243"/>
    <mergeCell ref="B244:C244"/>
    <mergeCell ref="N244:O244"/>
    <mergeCell ref="B243:C243"/>
    <mergeCell ref="H244:I244"/>
    <mergeCell ref="J244:K244"/>
    <mergeCell ref="L244:M244"/>
    <mergeCell ref="D237:E237"/>
    <mergeCell ref="F237:G237"/>
    <mergeCell ref="H237:I237"/>
    <mergeCell ref="J237:K237"/>
    <mergeCell ref="L237:M237"/>
    <mergeCell ref="N247:O247"/>
    <mergeCell ref="N241:O241"/>
    <mergeCell ref="N237:O237"/>
    <mergeCell ref="B242:C242"/>
    <mergeCell ref="N242:O242"/>
    <mergeCell ref="B241:C241"/>
    <mergeCell ref="N239:O239"/>
    <mergeCell ref="B240:C240"/>
    <mergeCell ref="N240:O240"/>
    <mergeCell ref="B239:C239"/>
    <mergeCell ref="N231:O231"/>
    <mergeCell ref="B232:C232"/>
    <mergeCell ref="N232:O232"/>
    <mergeCell ref="B231:C231"/>
    <mergeCell ref="N233:O233"/>
    <mergeCell ref="B230:C230"/>
    <mergeCell ref="N230:O230"/>
    <mergeCell ref="D230:E230"/>
    <mergeCell ref="F230:G230"/>
    <mergeCell ref="H230:I230"/>
    <mergeCell ref="J230:K230"/>
    <mergeCell ref="L230:M230"/>
    <mergeCell ref="D231:E231"/>
    <mergeCell ref="F231:G231"/>
    <mergeCell ref="H231:I231"/>
    <mergeCell ref="J231:K231"/>
    <mergeCell ref="L231:M231"/>
    <mergeCell ref="D232:E232"/>
    <mergeCell ref="F232:G232"/>
    <mergeCell ref="H232:I232"/>
    <mergeCell ref="J232:K232"/>
    <mergeCell ref="L232:M232"/>
    <mergeCell ref="D233:E233"/>
    <mergeCell ref="F233:G233"/>
    <mergeCell ref="H233:I233"/>
    <mergeCell ref="J233:K233"/>
    <mergeCell ref="L233:M233"/>
    <mergeCell ref="B229:C229"/>
    <mergeCell ref="N227:O227"/>
    <mergeCell ref="B228:C228"/>
    <mergeCell ref="N228:O228"/>
    <mergeCell ref="B227:C227"/>
    <mergeCell ref="N229:O229"/>
    <mergeCell ref="B226:C226"/>
    <mergeCell ref="N226:O226"/>
    <mergeCell ref="D228:E228"/>
    <mergeCell ref="F228:G228"/>
    <mergeCell ref="H228:I228"/>
    <mergeCell ref="J228:K228"/>
    <mergeCell ref="L228:M228"/>
    <mergeCell ref="D229:E229"/>
    <mergeCell ref="F229:G229"/>
    <mergeCell ref="H229:I229"/>
    <mergeCell ref="J229:K229"/>
    <mergeCell ref="L229:M229"/>
    <mergeCell ref="D226:E226"/>
    <mergeCell ref="F226:G226"/>
    <mergeCell ref="H226:I226"/>
    <mergeCell ref="J226:K226"/>
    <mergeCell ref="L226:M226"/>
    <mergeCell ref="D227:E227"/>
    <mergeCell ref="F227:G227"/>
    <mergeCell ref="H227:I227"/>
    <mergeCell ref="J227:K227"/>
    <mergeCell ref="L227:M227"/>
    <mergeCell ref="B225:C225"/>
    <mergeCell ref="N223:O223"/>
    <mergeCell ref="B224:C224"/>
    <mergeCell ref="N224:O224"/>
    <mergeCell ref="B223:C223"/>
    <mergeCell ref="N225:O225"/>
    <mergeCell ref="B222:C222"/>
    <mergeCell ref="N222:O222"/>
    <mergeCell ref="D222:E222"/>
    <mergeCell ref="F222:G222"/>
    <mergeCell ref="H222:I222"/>
    <mergeCell ref="J222:K222"/>
    <mergeCell ref="L222:M222"/>
    <mergeCell ref="D223:E223"/>
    <mergeCell ref="F223:G223"/>
    <mergeCell ref="H223:I223"/>
    <mergeCell ref="J223:K223"/>
    <mergeCell ref="L223:M223"/>
    <mergeCell ref="D224:E224"/>
    <mergeCell ref="F224:G224"/>
    <mergeCell ref="H224:I224"/>
    <mergeCell ref="J224:K224"/>
    <mergeCell ref="L224:M224"/>
    <mergeCell ref="D225:E225"/>
    <mergeCell ref="F225:G225"/>
    <mergeCell ref="H225:I225"/>
    <mergeCell ref="J225:K225"/>
    <mergeCell ref="L225:M225"/>
    <mergeCell ref="B221:C221"/>
    <mergeCell ref="N219:O219"/>
    <mergeCell ref="B220:C220"/>
    <mergeCell ref="N220:O220"/>
    <mergeCell ref="B219:C219"/>
    <mergeCell ref="N221:O221"/>
    <mergeCell ref="B218:C218"/>
    <mergeCell ref="N218:O218"/>
    <mergeCell ref="D220:E220"/>
    <mergeCell ref="F220:G220"/>
    <mergeCell ref="H220:I220"/>
    <mergeCell ref="J220:K220"/>
    <mergeCell ref="L220:M220"/>
    <mergeCell ref="D221:E221"/>
    <mergeCell ref="F221:G221"/>
    <mergeCell ref="H221:I221"/>
    <mergeCell ref="J221:K221"/>
    <mergeCell ref="L221:M221"/>
    <mergeCell ref="D218:E218"/>
    <mergeCell ref="F218:G218"/>
    <mergeCell ref="H218:I218"/>
    <mergeCell ref="J218:K218"/>
    <mergeCell ref="L218:M218"/>
    <mergeCell ref="D219:E219"/>
    <mergeCell ref="F219:G219"/>
    <mergeCell ref="H219:I219"/>
    <mergeCell ref="J219:K219"/>
    <mergeCell ref="L219:M219"/>
    <mergeCell ref="B217:C217"/>
    <mergeCell ref="N215:O215"/>
    <mergeCell ref="B216:C216"/>
    <mergeCell ref="N216:O216"/>
    <mergeCell ref="B215:C215"/>
    <mergeCell ref="N217:O217"/>
    <mergeCell ref="B214:C214"/>
    <mergeCell ref="N214:O214"/>
    <mergeCell ref="D214:E214"/>
    <mergeCell ref="F214:G214"/>
    <mergeCell ref="H214:I214"/>
    <mergeCell ref="J214:K214"/>
    <mergeCell ref="L214:M214"/>
    <mergeCell ref="D215:E215"/>
    <mergeCell ref="F215:G215"/>
    <mergeCell ref="H215:I215"/>
    <mergeCell ref="J215:K215"/>
    <mergeCell ref="L215:M215"/>
    <mergeCell ref="D216:E216"/>
    <mergeCell ref="F216:G216"/>
    <mergeCell ref="H216:I216"/>
    <mergeCell ref="J216:K216"/>
    <mergeCell ref="L216:M216"/>
    <mergeCell ref="D217:E217"/>
    <mergeCell ref="F217:G217"/>
    <mergeCell ref="H217:I217"/>
    <mergeCell ref="J217:K217"/>
    <mergeCell ref="L217:M217"/>
    <mergeCell ref="B213:C213"/>
    <mergeCell ref="N211:O211"/>
    <mergeCell ref="B212:C212"/>
    <mergeCell ref="N212:O212"/>
    <mergeCell ref="B211:C211"/>
    <mergeCell ref="N213:O213"/>
    <mergeCell ref="B210:C210"/>
    <mergeCell ref="N210:O210"/>
    <mergeCell ref="D212:E212"/>
    <mergeCell ref="F212:G212"/>
    <mergeCell ref="H212:I212"/>
    <mergeCell ref="J212:K212"/>
    <mergeCell ref="L212:M212"/>
    <mergeCell ref="D213:E213"/>
    <mergeCell ref="F213:G213"/>
    <mergeCell ref="H213:I213"/>
    <mergeCell ref="J213:K213"/>
    <mergeCell ref="L213:M213"/>
    <mergeCell ref="D210:E210"/>
    <mergeCell ref="F210:G210"/>
    <mergeCell ref="H210:I210"/>
    <mergeCell ref="J210:K210"/>
    <mergeCell ref="L210:M210"/>
    <mergeCell ref="D211:E211"/>
    <mergeCell ref="F211:G211"/>
    <mergeCell ref="H211:I211"/>
    <mergeCell ref="J211:K211"/>
    <mergeCell ref="L211:M211"/>
    <mergeCell ref="B209:C209"/>
    <mergeCell ref="N207:O207"/>
    <mergeCell ref="B208:C208"/>
    <mergeCell ref="N208:O208"/>
    <mergeCell ref="B207:C207"/>
    <mergeCell ref="N209:O209"/>
    <mergeCell ref="B206:C206"/>
    <mergeCell ref="N206:O206"/>
    <mergeCell ref="D206:E206"/>
    <mergeCell ref="F206:G206"/>
    <mergeCell ref="H206:I206"/>
    <mergeCell ref="J206:K206"/>
    <mergeCell ref="L206:M206"/>
    <mergeCell ref="D207:E207"/>
    <mergeCell ref="F207:G207"/>
    <mergeCell ref="H207:I207"/>
    <mergeCell ref="J207:K207"/>
    <mergeCell ref="L207:M207"/>
    <mergeCell ref="D208:E208"/>
    <mergeCell ref="F208:G208"/>
    <mergeCell ref="B205:C205"/>
    <mergeCell ref="N203:O203"/>
    <mergeCell ref="B204:C204"/>
    <mergeCell ref="N204:O204"/>
    <mergeCell ref="B203:C203"/>
    <mergeCell ref="N205:O205"/>
    <mergeCell ref="B202:C202"/>
    <mergeCell ref="N202:O202"/>
    <mergeCell ref="D204:E204"/>
    <mergeCell ref="F204:G204"/>
    <mergeCell ref="H204:I204"/>
    <mergeCell ref="J204:K204"/>
    <mergeCell ref="L204:M204"/>
    <mergeCell ref="D205:E205"/>
    <mergeCell ref="F205:G205"/>
    <mergeCell ref="H205:I205"/>
    <mergeCell ref="J205:K205"/>
    <mergeCell ref="L205:M205"/>
    <mergeCell ref="B201:C201"/>
    <mergeCell ref="N199:O199"/>
    <mergeCell ref="B200:C200"/>
    <mergeCell ref="N200:O200"/>
    <mergeCell ref="B199:C199"/>
    <mergeCell ref="N201:O201"/>
    <mergeCell ref="N197:O197"/>
    <mergeCell ref="B198:C198"/>
    <mergeCell ref="N198:O198"/>
    <mergeCell ref="B197:C197"/>
    <mergeCell ref="D199:E199"/>
    <mergeCell ref="F199:G199"/>
    <mergeCell ref="H199:I199"/>
    <mergeCell ref="J199:K199"/>
    <mergeCell ref="L199:M199"/>
    <mergeCell ref="D200:E200"/>
    <mergeCell ref="F200:G200"/>
    <mergeCell ref="D197:E197"/>
    <mergeCell ref="F197:G197"/>
    <mergeCell ref="H197:I197"/>
    <mergeCell ref="J197:K197"/>
    <mergeCell ref="L197:M197"/>
    <mergeCell ref="D198:E198"/>
    <mergeCell ref="F198:G198"/>
    <mergeCell ref="H198:I198"/>
    <mergeCell ref="J198:K198"/>
    <mergeCell ref="L198:M198"/>
    <mergeCell ref="H200:I200"/>
    <mergeCell ref="J200:K200"/>
    <mergeCell ref="L200:M200"/>
    <mergeCell ref="D201:E201"/>
    <mergeCell ref="F201:G201"/>
    <mergeCell ref="N195:O195"/>
    <mergeCell ref="B196:C196"/>
    <mergeCell ref="N196:O196"/>
    <mergeCell ref="B195:C195"/>
    <mergeCell ref="N193:O193"/>
    <mergeCell ref="B194:C194"/>
    <mergeCell ref="N194:O194"/>
    <mergeCell ref="B193:C193"/>
    <mergeCell ref="D193:E193"/>
    <mergeCell ref="F193:G193"/>
    <mergeCell ref="H193:I193"/>
    <mergeCell ref="J193:K193"/>
    <mergeCell ref="L193:M193"/>
    <mergeCell ref="D194:E194"/>
    <mergeCell ref="F194:G194"/>
    <mergeCell ref="H194:I194"/>
    <mergeCell ref="J194:K194"/>
    <mergeCell ref="L194:M194"/>
    <mergeCell ref="D195:E195"/>
    <mergeCell ref="F195:G195"/>
    <mergeCell ref="H195:I195"/>
    <mergeCell ref="J195:K195"/>
    <mergeCell ref="L195:M195"/>
    <mergeCell ref="D196:E196"/>
    <mergeCell ref="F196:G196"/>
    <mergeCell ref="H196:I196"/>
    <mergeCell ref="J196:K196"/>
    <mergeCell ref="L196:M196"/>
    <mergeCell ref="N191:O191"/>
    <mergeCell ref="B192:C192"/>
    <mergeCell ref="N192:O192"/>
    <mergeCell ref="B191:C191"/>
    <mergeCell ref="N189:O189"/>
    <mergeCell ref="B190:C190"/>
    <mergeCell ref="N190:O190"/>
    <mergeCell ref="B189:C189"/>
    <mergeCell ref="D191:E191"/>
    <mergeCell ref="F191:G191"/>
    <mergeCell ref="H191:I191"/>
    <mergeCell ref="J191:K191"/>
    <mergeCell ref="L191:M191"/>
    <mergeCell ref="D192:E192"/>
    <mergeCell ref="F192:G192"/>
    <mergeCell ref="H192:I192"/>
    <mergeCell ref="J192:K192"/>
    <mergeCell ref="L192:M192"/>
    <mergeCell ref="D189:E189"/>
    <mergeCell ref="F189:G189"/>
    <mergeCell ref="H189:I189"/>
    <mergeCell ref="J189:K189"/>
    <mergeCell ref="L189:M189"/>
    <mergeCell ref="D190:E190"/>
    <mergeCell ref="F190:G190"/>
    <mergeCell ref="H190:I190"/>
    <mergeCell ref="J190:K190"/>
    <mergeCell ref="L190:M190"/>
    <mergeCell ref="N187:O187"/>
    <mergeCell ref="B188:C188"/>
    <mergeCell ref="N188:O188"/>
    <mergeCell ref="B187:C187"/>
    <mergeCell ref="N185:O185"/>
    <mergeCell ref="B186:C186"/>
    <mergeCell ref="N186:O186"/>
    <mergeCell ref="B185:C185"/>
    <mergeCell ref="D185:E185"/>
    <mergeCell ref="F185:G185"/>
    <mergeCell ref="H185:I185"/>
    <mergeCell ref="J185:K185"/>
    <mergeCell ref="L185:M185"/>
    <mergeCell ref="D186:E186"/>
    <mergeCell ref="F186:G186"/>
    <mergeCell ref="H186:I186"/>
    <mergeCell ref="J186:K186"/>
    <mergeCell ref="L186:M186"/>
    <mergeCell ref="D187:E187"/>
    <mergeCell ref="F187:G187"/>
    <mergeCell ref="H187:I187"/>
    <mergeCell ref="J187:K187"/>
    <mergeCell ref="L187:M187"/>
    <mergeCell ref="D188:E188"/>
    <mergeCell ref="F188:G188"/>
    <mergeCell ref="H188:I188"/>
    <mergeCell ref="J188:K188"/>
    <mergeCell ref="L188:M188"/>
    <mergeCell ref="N183:O183"/>
    <mergeCell ref="B184:C184"/>
    <mergeCell ref="N184:O184"/>
    <mergeCell ref="B183:C183"/>
    <mergeCell ref="N181:O181"/>
    <mergeCell ref="B182:C182"/>
    <mergeCell ref="N182:O182"/>
    <mergeCell ref="B181:C181"/>
    <mergeCell ref="D183:E183"/>
    <mergeCell ref="F183:G183"/>
    <mergeCell ref="H183:I183"/>
    <mergeCell ref="J183:K183"/>
    <mergeCell ref="L183:M183"/>
    <mergeCell ref="D184:E184"/>
    <mergeCell ref="F184:G184"/>
    <mergeCell ref="H184:I184"/>
    <mergeCell ref="J184:K184"/>
    <mergeCell ref="L184:M184"/>
    <mergeCell ref="D181:E181"/>
    <mergeCell ref="F181:G181"/>
    <mergeCell ref="H181:I181"/>
    <mergeCell ref="J181:K181"/>
    <mergeCell ref="L181:M181"/>
    <mergeCell ref="D182:E182"/>
    <mergeCell ref="F182:G182"/>
    <mergeCell ref="H182:I182"/>
    <mergeCell ref="J182:K182"/>
    <mergeCell ref="L182:M182"/>
    <mergeCell ref="N179:O179"/>
    <mergeCell ref="B180:C180"/>
    <mergeCell ref="N180:O180"/>
    <mergeCell ref="B179:C179"/>
    <mergeCell ref="N177:O177"/>
    <mergeCell ref="B178:C178"/>
    <mergeCell ref="N178:O178"/>
    <mergeCell ref="B177:C177"/>
    <mergeCell ref="D177:E177"/>
    <mergeCell ref="F177:G177"/>
    <mergeCell ref="H177:I177"/>
    <mergeCell ref="J177:K177"/>
    <mergeCell ref="L177:M177"/>
    <mergeCell ref="D178:E178"/>
    <mergeCell ref="F178:G178"/>
    <mergeCell ref="H178:I178"/>
    <mergeCell ref="J178:K178"/>
    <mergeCell ref="L178:M178"/>
    <mergeCell ref="D179:E179"/>
    <mergeCell ref="F179:G179"/>
    <mergeCell ref="H179:I179"/>
    <mergeCell ref="J179:K179"/>
    <mergeCell ref="L179:M179"/>
    <mergeCell ref="D180:E180"/>
    <mergeCell ref="F180:G180"/>
    <mergeCell ref="H180:I180"/>
    <mergeCell ref="J180:K180"/>
    <mergeCell ref="L180:M180"/>
    <mergeCell ref="N175:O175"/>
    <mergeCell ref="B176:C176"/>
    <mergeCell ref="N176:O176"/>
    <mergeCell ref="B175:C175"/>
    <mergeCell ref="N173:O173"/>
    <mergeCell ref="B174:C174"/>
    <mergeCell ref="N174:O174"/>
    <mergeCell ref="B173:C173"/>
    <mergeCell ref="D175:E175"/>
    <mergeCell ref="F175:G175"/>
    <mergeCell ref="H175:I175"/>
    <mergeCell ref="J175:K175"/>
    <mergeCell ref="L175:M175"/>
    <mergeCell ref="D176:E176"/>
    <mergeCell ref="F176:G176"/>
    <mergeCell ref="H176:I176"/>
    <mergeCell ref="J176:K176"/>
    <mergeCell ref="L176:M176"/>
    <mergeCell ref="D173:E173"/>
    <mergeCell ref="F173:G173"/>
    <mergeCell ref="H173:I173"/>
    <mergeCell ref="J173:K173"/>
    <mergeCell ref="L173:M173"/>
    <mergeCell ref="D174:E174"/>
    <mergeCell ref="F174:G174"/>
    <mergeCell ref="H174:I174"/>
    <mergeCell ref="J174:K174"/>
    <mergeCell ref="L174:M174"/>
    <mergeCell ref="N171:O171"/>
    <mergeCell ref="B172:C172"/>
    <mergeCell ref="N172:O172"/>
    <mergeCell ref="B171:C171"/>
    <mergeCell ref="N169:O169"/>
    <mergeCell ref="B170:C170"/>
    <mergeCell ref="N170:O170"/>
    <mergeCell ref="B169:C169"/>
    <mergeCell ref="D169:E169"/>
    <mergeCell ref="F169:G169"/>
    <mergeCell ref="H169:I169"/>
    <mergeCell ref="J169:K169"/>
    <mergeCell ref="L169:M169"/>
    <mergeCell ref="D170:E170"/>
    <mergeCell ref="F170:G170"/>
    <mergeCell ref="H170:I170"/>
    <mergeCell ref="J170:K170"/>
    <mergeCell ref="L170:M170"/>
    <mergeCell ref="D171:E171"/>
    <mergeCell ref="F171:G171"/>
    <mergeCell ref="H171:I171"/>
    <mergeCell ref="J171:K171"/>
    <mergeCell ref="L171:M171"/>
    <mergeCell ref="D172:E172"/>
    <mergeCell ref="F172:G172"/>
    <mergeCell ref="H172:I172"/>
    <mergeCell ref="J172:K172"/>
    <mergeCell ref="L172:M172"/>
    <mergeCell ref="N167:O167"/>
    <mergeCell ref="B168:C168"/>
    <mergeCell ref="N168:O168"/>
    <mergeCell ref="B167:C167"/>
    <mergeCell ref="N165:O165"/>
    <mergeCell ref="B166:C166"/>
    <mergeCell ref="N166:O166"/>
    <mergeCell ref="B165:C165"/>
    <mergeCell ref="D167:E167"/>
    <mergeCell ref="F167:G167"/>
    <mergeCell ref="H167:I167"/>
    <mergeCell ref="J167:K167"/>
    <mergeCell ref="L167:M167"/>
    <mergeCell ref="D168:E168"/>
    <mergeCell ref="F168:G168"/>
    <mergeCell ref="H168:I168"/>
    <mergeCell ref="J168:K168"/>
    <mergeCell ref="L168:M168"/>
    <mergeCell ref="D165:E165"/>
    <mergeCell ref="F165:G165"/>
    <mergeCell ref="H165:I165"/>
    <mergeCell ref="J165:K165"/>
    <mergeCell ref="L165:M165"/>
    <mergeCell ref="D166:E166"/>
    <mergeCell ref="F166:G166"/>
    <mergeCell ref="H166:I166"/>
    <mergeCell ref="J166:K166"/>
    <mergeCell ref="L166:M166"/>
    <mergeCell ref="N163:O163"/>
    <mergeCell ref="B164:C164"/>
    <mergeCell ref="N164:O164"/>
    <mergeCell ref="B163:C163"/>
    <mergeCell ref="N161:O161"/>
    <mergeCell ref="B162:C162"/>
    <mergeCell ref="N162:O162"/>
    <mergeCell ref="B161:C161"/>
    <mergeCell ref="D161:E161"/>
    <mergeCell ref="F161:G161"/>
    <mergeCell ref="H161:I161"/>
    <mergeCell ref="J161:K161"/>
    <mergeCell ref="L161:M161"/>
    <mergeCell ref="D162:E162"/>
    <mergeCell ref="F162:G162"/>
    <mergeCell ref="H162:I162"/>
    <mergeCell ref="J162:K162"/>
    <mergeCell ref="L162:M162"/>
    <mergeCell ref="D163:E163"/>
    <mergeCell ref="F163:G163"/>
    <mergeCell ref="H163:I163"/>
    <mergeCell ref="J163:K163"/>
    <mergeCell ref="L163:M163"/>
    <mergeCell ref="D164:E164"/>
    <mergeCell ref="F164:G164"/>
    <mergeCell ref="H164:I164"/>
    <mergeCell ref="J164:K164"/>
    <mergeCell ref="L164:M164"/>
    <mergeCell ref="N159:O159"/>
    <mergeCell ref="B160:C160"/>
    <mergeCell ref="N160:O160"/>
    <mergeCell ref="B159:C159"/>
    <mergeCell ref="N157:O157"/>
    <mergeCell ref="B158:C158"/>
    <mergeCell ref="N158:O158"/>
    <mergeCell ref="B157:C157"/>
    <mergeCell ref="D159:E159"/>
    <mergeCell ref="F159:G159"/>
    <mergeCell ref="H159:I159"/>
    <mergeCell ref="J159:K159"/>
    <mergeCell ref="L159:M159"/>
    <mergeCell ref="D160:E160"/>
    <mergeCell ref="F160:G160"/>
    <mergeCell ref="H160:I160"/>
    <mergeCell ref="J160:K160"/>
    <mergeCell ref="L160:M160"/>
    <mergeCell ref="D157:E157"/>
    <mergeCell ref="F157:G157"/>
    <mergeCell ref="H157:I157"/>
    <mergeCell ref="J157:K157"/>
    <mergeCell ref="L157:M157"/>
    <mergeCell ref="D158:E158"/>
    <mergeCell ref="F158:G158"/>
    <mergeCell ref="H158:I158"/>
    <mergeCell ref="J158:K158"/>
    <mergeCell ref="L158:M158"/>
    <mergeCell ref="N155:O155"/>
    <mergeCell ref="B156:C156"/>
    <mergeCell ref="N156:O156"/>
    <mergeCell ref="B155:C155"/>
    <mergeCell ref="N153:O153"/>
    <mergeCell ref="B154:C154"/>
    <mergeCell ref="N154:O154"/>
    <mergeCell ref="B153:C153"/>
    <mergeCell ref="D153:E153"/>
    <mergeCell ref="F153:G153"/>
    <mergeCell ref="H153:I153"/>
    <mergeCell ref="J153:K153"/>
    <mergeCell ref="L153:M153"/>
    <mergeCell ref="D154:E154"/>
    <mergeCell ref="F154:G154"/>
    <mergeCell ref="H154:I154"/>
    <mergeCell ref="J154:K154"/>
    <mergeCell ref="L154:M154"/>
    <mergeCell ref="D155:E155"/>
    <mergeCell ref="F155:G155"/>
    <mergeCell ref="H155:I155"/>
    <mergeCell ref="J155:K155"/>
    <mergeCell ref="L155:M155"/>
    <mergeCell ref="D156:E156"/>
    <mergeCell ref="F156:G156"/>
    <mergeCell ref="H156:I156"/>
    <mergeCell ref="J156:K156"/>
    <mergeCell ref="L156:M156"/>
    <mergeCell ref="N151:O151"/>
    <mergeCell ref="B152:C152"/>
    <mergeCell ref="N152:O152"/>
    <mergeCell ref="B151:C151"/>
    <mergeCell ref="N149:O149"/>
    <mergeCell ref="B150:C150"/>
    <mergeCell ref="N150:O150"/>
    <mergeCell ref="B149:C149"/>
    <mergeCell ref="D151:E151"/>
    <mergeCell ref="F151:G151"/>
    <mergeCell ref="H151:I151"/>
    <mergeCell ref="J151:K151"/>
    <mergeCell ref="L151:M151"/>
    <mergeCell ref="D152:E152"/>
    <mergeCell ref="F152:G152"/>
    <mergeCell ref="H152:I152"/>
    <mergeCell ref="J152:K152"/>
    <mergeCell ref="L152:M152"/>
    <mergeCell ref="D149:E149"/>
    <mergeCell ref="F149:G149"/>
    <mergeCell ref="H149:I149"/>
    <mergeCell ref="J149:K149"/>
    <mergeCell ref="L149:M149"/>
    <mergeCell ref="D150:E150"/>
    <mergeCell ref="F150:G150"/>
    <mergeCell ref="H150:I150"/>
    <mergeCell ref="J150:K150"/>
    <mergeCell ref="L150:M150"/>
    <mergeCell ref="N147:O147"/>
    <mergeCell ref="B148:C148"/>
    <mergeCell ref="N148:O148"/>
    <mergeCell ref="B147:C147"/>
    <mergeCell ref="N145:O145"/>
    <mergeCell ref="B146:C146"/>
    <mergeCell ref="N146:O146"/>
    <mergeCell ref="B145:C145"/>
    <mergeCell ref="D145:E145"/>
    <mergeCell ref="F145:G145"/>
    <mergeCell ref="H145:I145"/>
    <mergeCell ref="J145:K145"/>
    <mergeCell ref="L145:M145"/>
    <mergeCell ref="D146:E146"/>
    <mergeCell ref="F146:G146"/>
    <mergeCell ref="H146:I146"/>
    <mergeCell ref="J146:K146"/>
    <mergeCell ref="L146:M146"/>
    <mergeCell ref="D147:E147"/>
    <mergeCell ref="F147:G147"/>
    <mergeCell ref="H147:I147"/>
    <mergeCell ref="J147:K147"/>
    <mergeCell ref="L147:M147"/>
    <mergeCell ref="D148:E148"/>
    <mergeCell ref="F148:G148"/>
    <mergeCell ref="H148:I148"/>
    <mergeCell ref="J148:K148"/>
    <mergeCell ref="L148:M148"/>
    <mergeCell ref="N143:O143"/>
    <mergeCell ref="B144:C144"/>
    <mergeCell ref="N144:O144"/>
    <mergeCell ref="B143:C143"/>
    <mergeCell ref="N141:O141"/>
    <mergeCell ref="B142:C142"/>
    <mergeCell ref="N142:O142"/>
    <mergeCell ref="B141:C141"/>
    <mergeCell ref="D143:E143"/>
    <mergeCell ref="F143:G143"/>
    <mergeCell ref="H143:I143"/>
    <mergeCell ref="J143:K143"/>
    <mergeCell ref="L143:M143"/>
    <mergeCell ref="D144:E144"/>
    <mergeCell ref="F144:G144"/>
    <mergeCell ref="H144:I144"/>
    <mergeCell ref="J144:K144"/>
    <mergeCell ref="L144:M144"/>
    <mergeCell ref="D141:E141"/>
    <mergeCell ref="F141:G141"/>
    <mergeCell ref="H141:I141"/>
    <mergeCell ref="J141:K141"/>
    <mergeCell ref="L141:M141"/>
    <mergeCell ref="D142:E142"/>
    <mergeCell ref="F142:G142"/>
    <mergeCell ref="H142:I142"/>
    <mergeCell ref="J142:K142"/>
    <mergeCell ref="L142:M142"/>
    <mergeCell ref="N139:O139"/>
    <mergeCell ref="B140:C140"/>
    <mergeCell ref="N140:O140"/>
    <mergeCell ref="B139:C139"/>
    <mergeCell ref="N137:O137"/>
    <mergeCell ref="B138:C138"/>
    <mergeCell ref="N138:O138"/>
    <mergeCell ref="B137:C137"/>
    <mergeCell ref="D137:E137"/>
    <mergeCell ref="F137:G137"/>
    <mergeCell ref="H137:I137"/>
    <mergeCell ref="J137:K137"/>
    <mergeCell ref="L137:M137"/>
    <mergeCell ref="D138:E138"/>
    <mergeCell ref="F138:G138"/>
    <mergeCell ref="H138:I138"/>
    <mergeCell ref="J138:K138"/>
    <mergeCell ref="L138:M138"/>
    <mergeCell ref="D139:E139"/>
    <mergeCell ref="F139:G139"/>
    <mergeCell ref="H139:I139"/>
    <mergeCell ref="J139:K139"/>
    <mergeCell ref="L139:M139"/>
    <mergeCell ref="D140:E140"/>
    <mergeCell ref="F140:G140"/>
    <mergeCell ref="H140:I140"/>
    <mergeCell ref="J140:K140"/>
    <mergeCell ref="L140:M140"/>
    <mergeCell ref="N135:O135"/>
    <mergeCell ref="B136:C136"/>
    <mergeCell ref="N136:O136"/>
    <mergeCell ref="B135:C135"/>
    <mergeCell ref="N133:O133"/>
    <mergeCell ref="B134:C134"/>
    <mergeCell ref="N134:O134"/>
    <mergeCell ref="B133:C133"/>
    <mergeCell ref="D135:E135"/>
    <mergeCell ref="F135:G135"/>
    <mergeCell ref="H135:I135"/>
    <mergeCell ref="J135:K135"/>
    <mergeCell ref="L135:M135"/>
    <mergeCell ref="D136:E136"/>
    <mergeCell ref="F136:G136"/>
    <mergeCell ref="H136:I136"/>
    <mergeCell ref="J136:K136"/>
    <mergeCell ref="L136:M136"/>
    <mergeCell ref="D133:E133"/>
    <mergeCell ref="F133:G133"/>
    <mergeCell ref="H133:I133"/>
    <mergeCell ref="J133:K133"/>
    <mergeCell ref="L133:M133"/>
    <mergeCell ref="D134:E134"/>
    <mergeCell ref="F134:G134"/>
    <mergeCell ref="H134:I134"/>
    <mergeCell ref="J134:K134"/>
    <mergeCell ref="L134:M134"/>
    <mergeCell ref="N131:O131"/>
    <mergeCell ref="B132:C132"/>
    <mergeCell ref="N132:O132"/>
    <mergeCell ref="B131:C131"/>
    <mergeCell ref="N129:O129"/>
    <mergeCell ref="B130:C130"/>
    <mergeCell ref="N130:O130"/>
    <mergeCell ref="B129:C129"/>
    <mergeCell ref="D129:E129"/>
    <mergeCell ref="F129:G129"/>
    <mergeCell ref="H129:I129"/>
    <mergeCell ref="J129:K129"/>
    <mergeCell ref="L129:M129"/>
    <mergeCell ref="D130:E130"/>
    <mergeCell ref="F130:G130"/>
    <mergeCell ref="H130:I130"/>
    <mergeCell ref="J130:K130"/>
    <mergeCell ref="L130:M130"/>
    <mergeCell ref="D131:E131"/>
    <mergeCell ref="F131:G131"/>
    <mergeCell ref="H131:I131"/>
    <mergeCell ref="J131:K131"/>
    <mergeCell ref="L131:M131"/>
    <mergeCell ref="D132:E132"/>
    <mergeCell ref="F132:G132"/>
    <mergeCell ref="H132:I132"/>
    <mergeCell ref="J132:K132"/>
    <mergeCell ref="L132:M132"/>
    <mergeCell ref="N127:O127"/>
    <mergeCell ref="B128:C128"/>
    <mergeCell ref="N128:O128"/>
    <mergeCell ref="B127:C127"/>
    <mergeCell ref="N125:O125"/>
    <mergeCell ref="B126:C126"/>
    <mergeCell ref="N126:O126"/>
    <mergeCell ref="B125:C125"/>
    <mergeCell ref="D127:E127"/>
    <mergeCell ref="F127:G127"/>
    <mergeCell ref="H127:I127"/>
    <mergeCell ref="J127:K127"/>
    <mergeCell ref="L127:M127"/>
    <mergeCell ref="D128:E128"/>
    <mergeCell ref="F128:G128"/>
    <mergeCell ref="H128:I128"/>
    <mergeCell ref="J128:K128"/>
    <mergeCell ref="L128:M128"/>
    <mergeCell ref="D125:E125"/>
    <mergeCell ref="F125:G125"/>
    <mergeCell ref="H125:I125"/>
    <mergeCell ref="J125:K125"/>
    <mergeCell ref="L125:M125"/>
    <mergeCell ref="D126:E126"/>
    <mergeCell ref="F126:G126"/>
    <mergeCell ref="H126:I126"/>
    <mergeCell ref="J126:K126"/>
    <mergeCell ref="L126:M126"/>
    <mergeCell ref="N123:O123"/>
    <mergeCell ref="B124:C124"/>
    <mergeCell ref="N124:O124"/>
    <mergeCell ref="B123:C123"/>
    <mergeCell ref="N121:O121"/>
    <mergeCell ref="B122:C122"/>
    <mergeCell ref="N122:O122"/>
    <mergeCell ref="B121:C121"/>
    <mergeCell ref="D121:E121"/>
    <mergeCell ref="F121:G121"/>
    <mergeCell ref="H121:I121"/>
    <mergeCell ref="J121:K121"/>
    <mergeCell ref="L121:M121"/>
    <mergeCell ref="D122:E122"/>
    <mergeCell ref="F122:G122"/>
    <mergeCell ref="H122:I122"/>
    <mergeCell ref="J122:K122"/>
    <mergeCell ref="L122:M122"/>
    <mergeCell ref="D123:E123"/>
    <mergeCell ref="F123:G123"/>
    <mergeCell ref="H123:I123"/>
    <mergeCell ref="J123:K123"/>
    <mergeCell ref="L123:M123"/>
    <mergeCell ref="D124:E124"/>
    <mergeCell ref="F124:G124"/>
    <mergeCell ref="H124:I124"/>
    <mergeCell ref="J124:K124"/>
    <mergeCell ref="L124:M124"/>
    <mergeCell ref="N119:O119"/>
    <mergeCell ref="B120:C120"/>
    <mergeCell ref="N120:O120"/>
    <mergeCell ref="B119:C119"/>
    <mergeCell ref="N117:O117"/>
    <mergeCell ref="B118:C118"/>
    <mergeCell ref="N118:O118"/>
    <mergeCell ref="B117:C117"/>
    <mergeCell ref="D119:E119"/>
    <mergeCell ref="F119:G119"/>
    <mergeCell ref="H119:I119"/>
    <mergeCell ref="J119:K119"/>
    <mergeCell ref="L119:M119"/>
    <mergeCell ref="D120:E120"/>
    <mergeCell ref="F120:G120"/>
    <mergeCell ref="H120:I120"/>
    <mergeCell ref="J120:K120"/>
    <mergeCell ref="L120:M120"/>
    <mergeCell ref="D117:E117"/>
    <mergeCell ref="F117:G117"/>
    <mergeCell ref="H117:I117"/>
    <mergeCell ref="J117:K117"/>
    <mergeCell ref="L117:M117"/>
    <mergeCell ref="D118:E118"/>
    <mergeCell ref="F118:G118"/>
    <mergeCell ref="H118:I118"/>
    <mergeCell ref="J118:K118"/>
    <mergeCell ref="L118:M118"/>
    <mergeCell ref="N115:O115"/>
    <mergeCell ref="B116:C116"/>
    <mergeCell ref="N116:O116"/>
    <mergeCell ref="B115:C115"/>
    <mergeCell ref="N113:O113"/>
    <mergeCell ref="B114:C114"/>
    <mergeCell ref="N114:O114"/>
    <mergeCell ref="B113:C113"/>
    <mergeCell ref="D113:E113"/>
    <mergeCell ref="F113:G113"/>
    <mergeCell ref="H113:I113"/>
    <mergeCell ref="J113:K113"/>
    <mergeCell ref="L113:M113"/>
    <mergeCell ref="D114:E114"/>
    <mergeCell ref="F114:G114"/>
    <mergeCell ref="H114:I114"/>
    <mergeCell ref="J114:K114"/>
    <mergeCell ref="L114:M114"/>
    <mergeCell ref="D115:E115"/>
    <mergeCell ref="F115:G115"/>
    <mergeCell ref="H115:I115"/>
    <mergeCell ref="J115:K115"/>
    <mergeCell ref="L115:M115"/>
    <mergeCell ref="D116:E116"/>
    <mergeCell ref="F116:G116"/>
    <mergeCell ref="H116:I116"/>
    <mergeCell ref="J116:K116"/>
    <mergeCell ref="L116:M116"/>
    <mergeCell ref="N111:O111"/>
    <mergeCell ref="B112:C112"/>
    <mergeCell ref="N112:O112"/>
    <mergeCell ref="B111:C111"/>
    <mergeCell ref="N109:O109"/>
    <mergeCell ref="B110:C110"/>
    <mergeCell ref="N110:O110"/>
    <mergeCell ref="B109:C109"/>
    <mergeCell ref="D111:E111"/>
    <mergeCell ref="F111:G111"/>
    <mergeCell ref="H111:I111"/>
    <mergeCell ref="J111:K111"/>
    <mergeCell ref="L111:M111"/>
    <mergeCell ref="D112:E112"/>
    <mergeCell ref="F112:G112"/>
    <mergeCell ref="H112:I112"/>
    <mergeCell ref="J112:K112"/>
    <mergeCell ref="L112:M112"/>
    <mergeCell ref="D109:E109"/>
    <mergeCell ref="F109:G109"/>
    <mergeCell ref="H109:I109"/>
    <mergeCell ref="J109:K109"/>
    <mergeCell ref="L109:M109"/>
    <mergeCell ref="D110:E110"/>
    <mergeCell ref="F110:G110"/>
    <mergeCell ref="H110:I110"/>
    <mergeCell ref="J110:K110"/>
    <mergeCell ref="L110:M110"/>
    <mergeCell ref="N107:O107"/>
    <mergeCell ref="B108:C108"/>
    <mergeCell ref="N108:O108"/>
    <mergeCell ref="B107:C107"/>
    <mergeCell ref="N105:O105"/>
    <mergeCell ref="B106:C106"/>
    <mergeCell ref="N106:O106"/>
    <mergeCell ref="B105:C105"/>
    <mergeCell ref="D105:E105"/>
    <mergeCell ref="F105:G105"/>
    <mergeCell ref="H105:I105"/>
    <mergeCell ref="J105:K105"/>
    <mergeCell ref="L105:M105"/>
    <mergeCell ref="D106:E106"/>
    <mergeCell ref="F106:G106"/>
    <mergeCell ref="H106:I106"/>
    <mergeCell ref="J106:K106"/>
    <mergeCell ref="L106:M106"/>
    <mergeCell ref="D107:E107"/>
    <mergeCell ref="F107:G107"/>
    <mergeCell ref="H107:I107"/>
    <mergeCell ref="J107:K107"/>
    <mergeCell ref="L107:M107"/>
    <mergeCell ref="D108:E108"/>
    <mergeCell ref="F108:G108"/>
    <mergeCell ref="H108:I108"/>
    <mergeCell ref="J108:K108"/>
    <mergeCell ref="L108:M108"/>
    <mergeCell ref="N103:O103"/>
    <mergeCell ref="B104:C104"/>
    <mergeCell ref="N104:O104"/>
    <mergeCell ref="B103:C103"/>
    <mergeCell ref="N101:O101"/>
    <mergeCell ref="B102:C102"/>
    <mergeCell ref="N102:O102"/>
    <mergeCell ref="B101:C101"/>
    <mergeCell ref="D103:E103"/>
    <mergeCell ref="F103:G103"/>
    <mergeCell ref="H103:I103"/>
    <mergeCell ref="J103:K103"/>
    <mergeCell ref="L103:M103"/>
    <mergeCell ref="D104:E104"/>
    <mergeCell ref="F104:G104"/>
    <mergeCell ref="H104:I104"/>
    <mergeCell ref="J104:K104"/>
    <mergeCell ref="L104:M104"/>
    <mergeCell ref="D101:E101"/>
    <mergeCell ref="F101:G101"/>
    <mergeCell ref="H101:I101"/>
    <mergeCell ref="J101:K101"/>
    <mergeCell ref="L101:M101"/>
    <mergeCell ref="D102:E102"/>
    <mergeCell ref="F102:G102"/>
    <mergeCell ref="H102:I102"/>
    <mergeCell ref="J102:K102"/>
    <mergeCell ref="L102:M102"/>
    <mergeCell ref="N99:O99"/>
    <mergeCell ref="B100:C100"/>
    <mergeCell ref="N100:O100"/>
    <mergeCell ref="B99:C99"/>
    <mergeCell ref="N97:O97"/>
    <mergeCell ref="B98:C98"/>
    <mergeCell ref="N98:O98"/>
    <mergeCell ref="B97:C97"/>
    <mergeCell ref="D97:E97"/>
    <mergeCell ref="F97:G97"/>
    <mergeCell ref="H97:I97"/>
    <mergeCell ref="J97:K97"/>
    <mergeCell ref="L97:M97"/>
    <mergeCell ref="D98:E98"/>
    <mergeCell ref="F98:G98"/>
    <mergeCell ref="H98:I98"/>
    <mergeCell ref="J98:K98"/>
    <mergeCell ref="L98:M98"/>
    <mergeCell ref="D99:E99"/>
    <mergeCell ref="F99:G99"/>
    <mergeCell ref="H99:I99"/>
    <mergeCell ref="J99:K99"/>
    <mergeCell ref="L99:M99"/>
    <mergeCell ref="D100:E100"/>
    <mergeCell ref="F100:G100"/>
    <mergeCell ref="H100:I100"/>
    <mergeCell ref="J100:K100"/>
    <mergeCell ref="L100:M100"/>
    <mergeCell ref="N95:O95"/>
    <mergeCell ref="B96:C96"/>
    <mergeCell ref="N96:O96"/>
    <mergeCell ref="B95:C95"/>
    <mergeCell ref="N93:O93"/>
    <mergeCell ref="B94:C94"/>
    <mergeCell ref="N94:O94"/>
    <mergeCell ref="B93:C93"/>
    <mergeCell ref="D95:E95"/>
    <mergeCell ref="F95:G95"/>
    <mergeCell ref="H95:I95"/>
    <mergeCell ref="J95:K95"/>
    <mergeCell ref="L95:M95"/>
    <mergeCell ref="D96:E96"/>
    <mergeCell ref="F96:G96"/>
    <mergeCell ref="H96:I96"/>
    <mergeCell ref="J96:K96"/>
    <mergeCell ref="L96:M96"/>
    <mergeCell ref="D93:E93"/>
    <mergeCell ref="F93:G93"/>
    <mergeCell ref="H93:I93"/>
    <mergeCell ref="J93:K93"/>
    <mergeCell ref="L93:M93"/>
    <mergeCell ref="D94:E94"/>
    <mergeCell ref="F94:G94"/>
    <mergeCell ref="H94:I94"/>
    <mergeCell ref="J94:K94"/>
    <mergeCell ref="L94:M94"/>
    <mergeCell ref="N91:O91"/>
    <mergeCell ref="B92:C92"/>
    <mergeCell ref="N92:O92"/>
    <mergeCell ref="B91:C91"/>
    <mergeCell ref="N89:O89"/>
    <mergeCell ref="B90:C90"/>
    <mergeCell ref="N90:O90"/>
    <mergeCell ref="B89:C89"/>
    <mergeCell ref="D89:E89"/>
    <mergeCell ref="F89:G89"/>
    <mergeCell ref="H89:I89"/>
    <mergeCell ref="J89:K89"/>
    <mergeCell ref="L89:M89"/>
    <mergeCell ref="D90:E90"/>
    <mergeCell ref="F90:G90"/>
    <mergeCell ref="H90:I90"/>
    <mergeCell ref="J90:K90"/>
    <mergeCell ref="L90:M90"/>
    <mergeCell ref="D91:E91"/>
    <mergeCell ref="F91:G91"/>
    <mergeCell ref="H91:I91"/>
    <mergeCell ref="J91:K91"/>
    <mergeCell ref="L91:M91"/>
    <mergeCell ref="D92:E92"/>
    <mergeCell ref="F92:G92"/>
    <mergeCell ref="H92:I92"/>
    <mergeCell ref="J92:K92"/>
    <mergeCell ref="L92:M92"/>
    <mergeCell ref="N87:O87"/>
    <mergeCell ref="B88:C88"/>
    <mergeCell ref="N88:O88"/>
    <mergeCell ref="B87:C87"/>
    <mergeCell ref="N85:O85"/>
    <mergeCell ref="B86:C86"/>
    <mergeCell ref="N86:O86"/>
    <mergeCell ref="B85:C85"/>
    <mergeCell ref="D87:E87"/>
    <mergeCell ref="F87:G87"/>
    <mergeCell ref="H87:I87"/>
    <mergeCell ref="J87:K87"/>
    <mergeCell ref="L87:M87"/>
    <mergeCell ref="D88:E88"/>
    <mergeCell ref="F88:G88"/>
    <mergeCell ref="H88:I88"/>
    <mergeCell ref="J88:K88"/>
    <mergeCell ref="L88:M88"/>
    <mergeCell ref="D85:E85"/>
    <mergeCell ref="F85:G85"/>
    <mergeCell ref="H85:I85"/>
    <mergeCell ref="J85:K85"/>
    <mergeCell ref="L85:M85"/>
    <mergeCell ref="D86:E86"/>
    <mergeCell ref="F86:G86"/>
    <mergeCell ref="H86:I86"/>
    <mergeCell ref="J86:K86"/>
    <mergeCell ref="L86:M86"/>
    <mergeCell ref="N83:O83"/>
    <mergeCell ref="B84:C84"/>
    <mergeCell ref="N84:O84"/>
    <mergeCell ref="B83:C83"/>
    <mergeCell ref="N81:O81"/>
    <mergeCell ref="B82:C82"/>
    <mergeCell ref="N82:O82"/>
    <mergeCell ref="B81:C81"/>
    <mergeCell ref="D81:E81"/>
    <mergeCell ref="F81:G81"/>
    <mergeCell ref="H81:I81"/>
    <mergeCell ref="J81:K81"/>
    <mergeCell ref="L81:M81"/>
    <mergeCell ref="D82:E82"/>
    <mergeCell ref="F82:G82"/>
    <mergeCell ref="H82:I82"/>
    <mergeCell ref="J82:K82"/>
    <mergeCell ref="L82:M82"/>
    <mergeCell ref="D83:E83"/>
    <mergeCell ref="F83:G83"/>
    <mergeCell ref="H83:I83"/>
    <mergeCell ref="J83:K83"/>
    <mergeCell ref="L83:M83"/>
    <mergeCell ref="D84:E84"/>
    <mergeCell ref="F84:G84"/>
    <mergeCell ref="H84:I84"/>
    <mergeCell ref="J84:K84"/>
    <mergeCell ref="L84:M84"/>
    <mergeCell ref="N79:O79"/>
    <mergeCell ref="B80:C80"/>
    <mergeCell ref="N80:O80"/>
    <mergeCell ref="B79:C79"/>
    <mergeCell ref="N77:O77"/>
    <mergeCell ref="B78:C78"/>
    <mergeCell ref="N78:O78"/>
    <mergeCell ref="B77:C77"/>
    <mergeCell ref="D79:E79"/>
    <mergeCell ref="F79:G79"/>
    <mergeCell ref="H79:I79"/>
    <mergeCell ref="J79:K79"/>
    <mergeCell ref="L79:M79"/>
    <mergeCell ref="D80:E80"/>
    <mergeCell ref="F80:G80"/>
    <mergeCell ref="H80:I80"/>
    <mergeCell ref="J80:K80"/>
    <mergeCell ref="L80:M80"/>
    <mergeCell ref="D77:E77"/>
    <mergeCell ref="F77:G77"/>
    <mergeCell ref="H77:I77"/>
    <mergeCell ref="J77:K77"/>
    <mergeCell ref="L77:M77"/>
    <mergeCell ref="D78:E78"/>
    <mergeCell ref="F78:G78"/>
    <mergeCell ref="H78:I78"/>
    <mergeCell ref="J78:K78"/>
    <mergeCell ref="L78:M78"/>
    <mergeCell ref="N75:O75"/>
    <mergeCell ref="B76:C76"/>
    <mergeCell ref="N76:O76"/>
    <mergeCell ref="B75:C75"/>
    <mergeCell ref="N73:O73"/>
    <mergeCell ref="B74:C74"/>
    <mergeCell ref="N74:O74"/>
    <mergeCell ref="B73:C73"/>
    <mergeCell ref="D73:E73"/>
    <mergeCell ref="F73:G73"/>
    <mergeCell ref="H73:I73"/>
    <mergeCell ref="J73:K73"/>
    <mergeCell ref="L73:M73"/>
    <mergeCell ref="D74:E74"/>
    <mergeCell ref="F74:G74"/>
    <mergeCell ref="H74:I74"/>
    <mergeCell ref="J74:K74"/>
    <mergeCell ref="L74:M74"/>
    <mergeCell ref="D75:E75"/>
    <mergeCell ref="F75:G75"/>
    <mergeCell ref="H75:I75"/>
    <mergeCell ref="J75:K75"/>
    <mergeCell ref="L75:M75"/>
    <mergeCell ref="D76:E76"/>
    <mergeCell ref="F76:G76"/>
    <mergeCell ref="H76:I76"/>
    <mergeCell ref="J76:K76"/>
    <mergeCell ref="L76:M76"/>
    <mergeCell ref="N71:O71"/>
    <mergeCell ref="B72:C72"/>
    <mergeCell ref="N72:O72"/>
    <mergeCell ref="B71:C71"/>
    <mergeCell ref="N69:O69"/>
    <mergeCell ref="B70:C70"/>
    <mergeCell ref="N70:O70"/>
    <mergeCell ref="B69:C69"/>
    <mergeCell ref="D71:E71"/>
    <mergeCell ref="F71:G71"/>
    <mergeCell ref="H71:I71"/>
    <mergeCell ref="J71:K71"/>
    <mergeCell ref="L71:M71"/>
    <mergeCell ref="D72:E72"/>
    <mergeCell ref="F72:G72"/>
    <mergeCell ref="H72:I72"/>
    <mergeCell ref="J72:K72"/>
    <mergeCell ref="L72:M72"/>
    <mergeCell ref="D69:E69"/>
    <mergeCell ref="F69:G69"/>
    <mergeCell ref="H69:I69"/>
    <mergeCell ref="J69:K69"/>
    <mergeCell ref="D70:E70"/>
    <mergeCell ref="F70:G70"/>
    <mergeCell ref="H70:I70"/>
    <mergeCell ref="J70:K70"/>
    <mergeCell ref="L70:M70"/>
    <mergeCell ref="L69:M69"/>
    <mergeCell ref="N67:O67"/>
    <mergeCell ref="B68:C68"/>
    <mergeCell ref="N68:O68"/>
    <mergeCell ref="B67:C67"/>
    <mergeCell ref="N65:O65"/>
    <mergeCell ref="B66:C66"/>
    <mergeCell ref="N66:O66"/>
    <mergeCell ref="B65:C65"/>
    <mergeCell ref="D65:E65"/>
    <mergeCell ref="F65:G65"/>
    <mergeCell ref="H65:I65"/>
    <mergeCell ref="J65:K65"/>
    <mergeCell ref="L65:M65"/>
    <mergeCell ref="D66:E66"/>
    <mergeCell ref="F66:G66"/>
    <mergeCell ref="H66:I66"/>
    <mergeCell ref="J66:K66"/>
    <mergeCell ref="L66:M66"/>
    <mergeCell ref="D67:E67"/>
    <mergeCell ref="F67:G67"/>
    <mergeCell ref="H67:I67"/>
    <mergeCell ref="J67:K67"/>
    <mergeCell ref="D68:E68"/>
    <mergeCell ref="F68:G68"/>
    <mergeCell ref="H68:I68"/>
    <mergeCell ref="J68:K68"/>
    <mergeCell ref="L67:M67"/>
    <mergeCell ref="L68:M68"/>
    <mergeCell ref="N63:O63"/>
    <mergeCell ref="B64:C64"/>
    <mergeCell ref="N64:O64"/>
    <mergeCell ref="B63:C63"/>
    <mergeCell ref="N61:O61"/>
    <mergeCell ref="B62:C62"/>
    <mergeCell ref="N62:O62"/>
    <mergeCell ref="B61:C61"/>
    <mergeCell ref="D63:E63"/>
    <mergeCell ref="F63:G63"/>
    <mergeCell ref="H63:I63"/>
    <mergeCell ref="J63:K63"/>
    <mergeCell ref="L63:M63"/>
    <mergeCell ref="D64:E64"/>
    <mergeCell ref="F64:G64"/>
    <mergeCell ref="H64:I64"/>
    <mergeCell ref="J64:K64"/>
    <mergeCell ref="L64:M64"/>
    <mergeCell ref="D61:E61"/>
    <mergeCell ref="F61:G61"/>
    <mergeCell ref="H61:I61"/>
    <mergeCell ref="J61:K61"/>
    <mergeCell ref="D62:E62"/>
    <mergeCell ref="F62:G62"/>
    <mergeCell ref="H62:I62"/>
    <mergeCell ref="J62:K62"/>
    <mergeCell ref="L61:M61"/>
    <mergeCell ref="L62:M62"/>
    <mergeCell ref="B60:C60"/>
    <mergeCell ref="N60:O60"/>
    <mergeCell ref="B59:C59"/>
    <mergeCell ref="N57:O57"/>
    <mergeCell ref="B58:C58"/>
    <mergeCell ref="N58:O58"/>
    <mergeCell ref="B57:C57"/>
    <mergeCell ref="D57:E57"/>
    <mergeCell ref="F57:G57"/>
    <mergeCell ref="H57:I57"/>
    <mergeCell ref="J57:K57"/>
    <mergeCell ref="L57:M57"/>
    <mergeCell ref="D58:E58"/>
    <mergeCell ref="F58:G58"/>
    <mergeCell ref="H58:I58"/>
    <mergeCell ref="J58:K58"/>
    <mergeCell ref="L58:M58"/>
    <mergeCell ref="D59:E59"/>
    <mergeCell ref="F59:G59"/>
    <mergeCell ref="H59:I59"/>
    <mergeCell ref="J59:K59"/>
    <mergeCell ref="D60:E60"/>
    <mergeCell ref="F60:G60"/>
    <mergeCell ref="H60:I60"/>
    <mergeCell ref="J60:K60"/>
    <mergeCell ref="L59:M59"/>
    <mergeCell ref="L60:M60"/>
    <mergeCell ref="B56:C56"/>
    <mergeCell ref="N56:O56"/>
    <mergeCell ref="B55:C55"/>
    <mergeCell ref="N53:O53"/>
    <mergeCell ref="B54:C54"/>
    <mergeCell ref="N54:O54"/>
    <mergeCell ref="B53:C53"/>
    <mergeCell ref="B52:C52"/>
    <mergeCell ref="N52:O52"/>
    <mergeCell ref="B51:C51"/>
    <mergeCell ref="N49:O49"/>
    <mergeCell ref="B50:C50"/>
    <mergeCell ref="N50:O50"/>
    <mergeCell ref="B49:C49"/>
    <mergeCell ref="D50:E50"/>
    <mergeCell ref="F50:G50"/>
    <mergeCell ref="H50:I50"/>
    <mergeCell ref="J50:K50"/>
    <mergeCell ref="L50:M50"/>
    <mergeCell ref="D51:E51"/>
    <mergeCell ref="F51:G51"/>
    <mergeCell ref="H51:I51"/>
    <mergeCell ref="J51:K51"/>
    <mergeCell ref="L51:M51"/>
    <mergeCell ref="D52:E52"/>
    <mergeCell ref="F52:G52"/>
    <mergeCell ref="H52:I52"/>
    <mergeCell ref="J52:K52"/>
    <mergeCell ref="D49:E49"/>
    <mergeCell ref="F49:G49"/>
    <mergeCell ref="H49:I49"/>
    <mergeCell ref="J49:K49"/>
    <mergeCell ref="B48:C48"/>
    <mergeCell ref="N48:O48"/>
    <mergeCell ref="B47:C47"/>
    <mergeCell ref="H47:I47"/>
    <mergeCell ref="B46:C46"/>
    <mergeCell ref="H46:I46"/>
    <mergeCell ref="B45:C45"/>
    <mergeCell ref="H45:I45"/>
    <mergeCell ref="D45:E45"/>
    <mergeCell ref="D46:E46"/>
    <mergeCell ref="D47:E47"/>
    <mergeCell ref="F45:G45"/>
    <mergeCell ref="F46:G46"/>
    <mergeCell ref="F47:G47"/>
    <mergeCell ref="B44:C44"/>
    <mergeCell ref="H44:I44"/>
    <mergeCell ref="B43:C43"/>
    <mergeCell ref="H43:I43"/>
    <mergeCell ref="N47:O47"/>
    <mergeCell ref="D48:E48"/>
    <mergeCell ref="F48:G48"/>
    <mergeCell ref="H48:I48"/>
    <mergeCell ref="J48:K48"/>
    <mergeCell ref="L48:M48"/>
    <mergeCell ref="B42:C42"/>
    <mergeCell ref="H42:I42"/>
    <mergeCell ref="B41:C41"/>
    <mergeCell ref="H41:I41"/>
    <mergeCell ref="D41:E41"/>
    <mergeCell ref="D42:E42"/>
    <mergeCell ref="D43:E43"/>
    <mergeCell ref="D44:E44"/>
    <mergeCell ref="F41:G41"/>
    <mergeCell ref="F42:G42"/>
    <mergeCell ref="F43:G43"/>
    <mergeCell ref="F44:G44"/>
    <mergeCell ref="B36:C36"/>
    <mergeCell ref="H36:I36"/>
    <mergeCell ref="D39:E39"/>
    <mergeCell ref="F37:G37"/>
    <mergeCell ref="F38:G38"/>
    <mergeCell ref="F39:G39"/>
    <mergeCell ref="B35:C35"/>
    <mergeCell ref="H35:I35"/>
    <mergeCell ref="B34:C34"/>
    <mergeCell ref="H34:I34"/>
    <mergeCell ref="B33:C33"/>
    <mergeCell ref="H33:I33"/>
    <mergeCell ref="S34:T34"/>
    <mergeCell ref="S35:T35"/>
    <mergeCell ref="S36:T36"/>
    <mergeCell ref="P33:R33"/>
    <mergeCell ref="P34:R34"/>
    <mergeCell ref="P35:R35"/>
    <mergeCell ref="P36:R36"/>
    <mergeCell ref="B40:C40"/>
    <mergeCell ref="H40:I40"/>
    <mergeCell ref="B39:C39"/>
    <mergeCell ref="H39:I39"/>
    <mergeCell ref="B38:C38"/>
    <mergeCell ref="H38:I38"/>
    <mergeCell ref="B37:C37"/>
    <mergeCell ref="H37:I37"/>
    <mergeCell ref="D40:E40"/>
    <mergeCell ref="F40:G40"/>
    <mergeCell ref="S37:T37"/>
    <mergeCell ref="S38:T38"/>
    <mergeCell ref="S39:T39"/>
    <mergeCell ref="S40:T40"/>
    <mergeCell ref="P37:R37"/>
    <mergeCell ref="P38:R38"/>
    <mergeCell ref="P39:R39"/>
    <mergeCell ref="D37:E37"/>
    <mergeCell ref="D38:E38"/>
    <mergeCell ref="AB28:AD28"/>
    <mergeCell ref="AE28:AG28"/>
    <mergeCell ref="N28:O28"/>
    <mergeCell ref="B28:C28"/>
    <mergeCell ref="H28:I28"/>
    <mergeCell ref="N29:O29"/>
    <mergeCell ref="N30:O30"/>
    <mergeCell ref="AB27:AD27"/>
    <mergeCell ref="AE27:AG27"/>
    <mergeCell ref="N27:O27"/>
    <mergeCell ref="B27:C27"/>
    <mergeCell ref="H27:I27"/>
    <mergeCell ref="B32:C32"/>
    <mergeCell ref="H32:I32"/>
    <mergeCell ref="B31:C31"/>
    <mergeCell ref="H31:I31"/>
    <mergeCell ref="B30:C30"/>
    <mergeCell ref="H30:I30"/>
    <mergeCell ref="B29:C29"/>
    <mergeCell ref="H29:I29"/>
    <mergeCell ref="S27:T27"/>
    <mergeCell ref="S28:T28"/>
    <mergeCell ref="S29:T29"/>
    <mergeCell ref="S30:T30"/>
    <mergeCell ref="S31:T31"/>
    <mergeCell ref="S32:T32"/>
    <mergeCell ref="N31:O31"/>
    <mergeCell ref="N32:O32"/>
    <mergeCell ref="AB24:AD24"/>
    <mergeCell ref="AE24:AG24"/>
    <mergeCell ref="N24:O24"/>
    <mergeCell ref="B24:C24"/>
    <mergeCell ref="H24:I24"/>
    <mergeCell ref="B23:C23"/>
    <mergeCell ref="H23:I23"/>
    <mergeCell ref="B22:C22"/>
    <mergeCell ref="H22:I22"/>
    <mergeCell ref="B21:C21"/>
    <mergeCell ref="H21:I21"/>
    <mergeCell ref="B20:C20"/>
    <mergeCell ref="H20:I20"/>
    <mergeCell ref="N20:O20"/>
    <mergeCell ref="AB26:AD26"/>
    <mergeCell ref="AE26:AG26"/>
    <mergeCell ref="N26:O26"/>
    <mergeCell ref="B26:C26"/>
    <mergeCell ref="H26:I26"/>
    <mergeCell ref="AB25:AD25"/>
    <mergeCell ref="AE25:AG25"/>
    <mergeCell ref="N25:O25"/>
    <mergeCell ref="B25:C25"/>
    <mergeCell ref="H25:I25"/>
    <mergeCell ref="N21:O21"/>
    <mergeCell ref="N22:O22"/>
    <mergeCell ref="N23:O23"/>
    <mergeCell ref="D20:E20"/>
    <mergeCell ref="D21:E21"/>
    <mergeCell ref="D22:E22"/>
    <mergeCell ref="F20:G20"/>
    <mergeCell ref="F21:G21"/>
    <mergeCell ref="B11:D11"/>
    <mergeCell ref="B19:C19"/>
    <mergeCell ref="H19:I19"/>
    <mergeCell ref="B18:C18"/>
    <mergeCell ref="H18:I18"/>
    <mergeCell ref="B16:C17"/>
    <mergeCell ref="B14:D14"/>
    <mergeCell ref="Q14:R14"/>
    <mergeCell ref="L17:M17"/>
    <mergeCell ref="L16:O16"/>
    <mergeCell ref="K9:L10"/>
    <mergeCell ref="K11:L11"/>
    <mergeCell ref="K12:L12"/>
    <mergeCell ref="K13:L13"/>
    <mergeCell ref="K14:L14"/>
    <mergeCell ref="E9:F10"/>
    <mergeCell ref="E11:F11"/>
    <mergeCell ref="E12:F12"/>
    <mergeCell ref="E13:F13"/>
    <mergeCell ref="E14:F14"/>
    <mergeCell ref="D16:E17"/>
    <mergeCell ref="F16:G17"/>
    <mergeCell ref="D18:E18"/>
    <mergeCell ref="D19:E19"/>
    <mergeCell ref="F18:G18"/>
    <mergeCell ref="F19:G19"/>
    <mergeCell ref="N17:O17"/>
    <mergeCell ref="L18:M18"/>
    <mergeCell ref="L19:M19"/>
    <mergeCell ref="N19:O19"/>
    <mergeCell ref="M9:N10"/>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J34:K34"/>
    <mergeCell ref="I12:J12"/>
    <mergeCell ref="I11:J11"/>
    <mergeCell ref="L22:M22"/>
    <mergeCell ref="L23:M23"/>
    <mergeCell ref="L24:M24"/>
    <mergeCell ref="L25:M25"/>
    <mergeCell ref="L26:M26"/>
    <mergeCell ref="L27:M27"/>
    <mergeCell ref="L28:M28"/>
    <mergeCell ref="L29:M29"/>
    <mergeCell ref="L30:M30"/>
    <mergeCell ref="L31:M31"/>
    <mergeCell ref="L32:M32"/>
    <mergeCell ref="L33:M33"/>
    <mergeCell ref="N18:O18"/>
    <mergeCell ref="J35:K35"/>
    <mergeCell ref="H17:I17"/>
    <mergeCell ref="J17:K17"/>
    <mergeCell ref="J18:K18"/>
    <mergeCell ref="J19:K19"/>
    <mergeCell ref="J32:K32"/>
    <mergeCell ref="J33:K33"/>
    <mergeCell ref="N33:O33"/>
    <mergeCell ref="N34:O34"/>
    <mergeCell ref="J36:K36"/>
    <mergeCell ref="F22:G22"/>
    <mergeCell ref="H16:K16"/>
    <mergeCell ref="L34:M34"/>
    <mergeCell ref="L35:M35"/>
    <mergeCell ref="L36:M36"/>
    <mergeCell ref="J37:K37"/>
    <mergeCell ref="J38:K38"/>
    <mergeCell ref="J39:K39"/>
    <mergeCell ref="J40:K40"/>
    <mergeCell ref="P16:T16"/>
    <mergeCell ref="P17:R17"/>
    <mergeCell ref="P18:R18"/>
    <mergeCell ref="P19:R19"/>
    <mergeCell ref="P20:R20"/>
    <mergeCell ref="P21:R21"/>
    <mergeCell ref="P22:R22"/>
    <mergeCell ref="P23:R23"/>
    <mergeCell ref="P24:R24"/>
    <mergeCell ref="P25:R25"/>
    <mergeCell ref="P26:R26"/>
    <mergeCell ref="P27:R27"/>
    <mergeCell ref="P28:R28"/>
    <mergeCell ref="P29:R29"/>
    <mergeCell ref="P30:R30"/>
    <mergeCell ref="P31:R31"/>
    <mergeCell ref="P32:R32"/>
    <mergeCell ref="S17:T17"/>
    <mergeCell ref="S18:T18"/>
    <mergeCell ref="S19:T19"/>
    <mergeCell ref="S20:T20"/>
    <mergeCell ref="S21:T21"/>
    <mergeCell ref="S22:T22"/>
    <mergeCell ref="S23:T23"/>
    <mergeCell ref="S24:T24"/>
    <mergeCell ref="S26:T26"/>
    <mergeCell ref="L20:M20"/>
    <mergeCell ref="L21:M21"/>
    <mergeCell ref="J41:K41"/>
    <mergeCell ref="J42:K42"/>
    <mergeCell ref="J43:K43"/>
    <mergeCell ref="J44:K44"/>
    <mergeCell ref="J45:K45"/>
    <mergeCell ref="J46:K46"/>
    <mergeCell ref="J47:K47"/>
    <mergeCell ref="P41:R41"/>
    <mergeCell ref="P42:R42"/>
    <mergeCell ref="P43:R43"/>
    <mergeCell ref="P44:R44"/>
    <mergeCell ref="P45:R45"/>
    <mergeCell ref="P46:R46"/>
    <mergeCell ref="P47:R47"/>
    <mergeCell ref="J20:K20"/>
    <mergeCell ref="J21:K21"/>
    <mergeCell ref="J22:K22"/>
    <mergeCell ref="J23:K23"/>
    <mergeCell ref="J24:K24"/>
    <mergeCell ref="J25:K25"/>
    <mergeCell ref="J26:K26"/>
    <mergeCell ref="J27:K27"/>
    <mergeCell ref="J28:K28"/>
    <mergeCell ref="J29:K29"/>
    <mergeCell ref="J30:K30"/>
    <mergeCell ref="J31:K31"/>
  </mergeCells>
  <phoneticPr fontId="3"/>
  <conditionalFormatting sqref="A1:XFD5 A6:B6 I6 AA6:XFD7 A7 A8:XFD8 A9:B9 AB9:XFD14 A10 A11:D14 A15:XFD15">
    <cfRule type="expression" dxfId="633" priority="163">
      <formula>_xlfn.ISFORMULA(A1)=TRUE</formula>
    </cfRule>
  </conditionalFormatting>
  <conditionalFormatting sqref="A248:XFD1048576">
    <cfRule type="expression" dxfId="632" priority="95">
      <formula>_xlfn.ISFORMULA(A248)=TRUE</formula>
    </cfRule>
  </conditionalFormatting>
  <conditionalFormatting sqref="E9">
    <cfRule type="expression" dxfId="631" priority="117">
      <formula>_xlfn.ISFORMULA(E9)=TRUE</formula>
    </cfRule>
  </conditionalFormatting>
  <conditionalFormatting sqref="H18:K247">
    <cfRule type="notContainsBlanks" dxfId="630" priority="49">
      <formula>LEN(TRIM(H18))&gt;0</formula>
    </cfRule>
  </conditionalFormatting>
  <conditionalFormatting sqref="O9">
    <cfRule type="expression" dxfId="629" priority="152">
      <formula>_xlfn.ISFORMULA(O9)=TRUE</formula>
    </cfRule>
  </conditionalFormatting>
  <conditionalFormatting sqref="P18:T247">
    <cfRule type="notContainsBlanks" dxfId="628" priority="39">
      <formula>LEN(TRIM(P18))&gt;0</formula>
    </cfRule>
  </conditionalFormatting>
  <conditionalFormatting sqref="S11:S13 W11 U12:W13">
    <cfRule type="expression" dxfId="627" priority="147">
      <formula>$U11&gt;300000000</formula>
    </cfRule>
  </conditionalFormatting>
  <conditionalFormatting sqref="S14">
    <cfRule type="expression" dxfId="626" priority="146">
      <formula>$U$14&gt;600000000</formula>
    </cfRule>
  </conditionalFormatting>
  <conditionalFormatting sqref="U11">
    <cfRule type="expression" dxfId="625" priority="156">
      <formula>$U11&gt;300000000</formula>
    </cfRule>
  </conditionalFormatting>
  <conditionalFormatting sqref="U14:W14">
    <cfRule type="expression" dxfId="624" priority="155">
      <formula>$U$14&gt;600000000</formula>
    </cfRule>
  </conditionalFormatting>
  <conditionalFormatting sqref="V11">
    <cfRule type="expression" dxfId="623" priority="98">
      <formula>_xlfn.ISFORMULA(V11)=TRUE</formula>
    </cfRule>
  </conditionalFormatting>
  <conditionalFormatting sqref="X9:X14 Z10:Z14">
    <cfRule type="expression" dxfId="622" priority="127">
      <formula>_xlfn.ISFORMULA(X9)=TRUE</formula>
    </cfRule>
  </conditionalFormatting>
  <conditionalFormatting sqref="Z11:Z13">
    <cfRule type="containsBlanks" dxfId="621" priority="126">
      <formula>LEN(TRIM(Z11))=0</formula>
    </cfRule>
  </conditionalFormatting>
  <conditionalFormatting sqref="Z11:AA13">
    <cfRule type="notContainsBlanks" dxfId="620" priority="119">
      <formula>LEN(TRIM(Z11))&gt;0</formula>
    </cfRule>
  </conditionalFormatting>
  <conditionalFormatting sqref="AE25:AG27">
    <cfRule type="expression" dxfId="619" priority="160">
      <formula>#REF!&gt;300000000</formula>
    </cfRule>
  </conditionalFormatting>
  <conditionalFormatting sqref="AE28:AG28">
    <cfRule type="expression" dxfId="618" priority="159">
      <formula>$S$14&gt;600000000</formula>
    </cfRule>
  </conditionalFormatting>
  <dataValidations count="3">
    <dataValidation type="custom" allowBlank="1" showInputMessage="1" showErrorMessage="1" sqref="P18:P247 L18:L247 H18:H247" xr:uid="{30608467-B1EF-4F6C-893D-E740E6B00EAB}">
      <formula1>INT(H18)&gt;=0</formula1>
    </dataValidation>
    <dataValidation type="list" allowBlank="1" showInputMessage="1" showErrorMessage="1" sqref="L18:M247" xr:uid="{5D052FF1-B4F8-4B64-BAF5-81BA351B08EC}">
      <formula1>"１年目,２年目,３年目"</formula1>
    </dataValidation>
    <dataValidation type="list" allowBlank="1" showInputMessage="1" showErrorMessage="1" sqref="N18:O247 S18:T247 J18:K247" xr:uid="{399EF75A-F1B2-48C0-B47C-8744ED731A7E}">
      <formula1>"１年目"</formula1>
    </dataValidation>
  </dataValidations>
  <pageMargins left="0.9055118110236221" right="0.47244094488188981" top="0.70866141732283472" bottom="0.19685039370078741" header="0.19685039370078741" footer="0.19685039370078741"/>
  <pageSetup paperSize="9" scale="55" fitToHeight="0" orientation="portrait" r:id="rId1"/>
  <headerFooter scaleWithDoc="0">
    <oddFooter>&amp;R&amp;"ＭＳ 明朝,標準"&amp;8&amp;K01+017R6低層ZEH-M_second_ver.1</oddFooter>
  </headerFooter>
  <rowBreaks count="5" manualBreakCount="5">
    <brk id="52" min="1" max="19" man="1"/>
    <brk id="92" min="1" max="19" man="1"/>
    <brk id="132" min="1" max="18" man="1"/>
    <brk id="172" min="1" max="19" man="1"/>
    <brk id="212" min="1" max="19"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7" id="{6FECB844-26F8-4982-A2DF-61F09593145C}">
            <xm:f>AND('１.全体概要'!$AU$16="無し",'１.全体概要'!$K$29="無し",'１.全体概要'!$X$29="無し",'１.全体概要'!$AJ$29="無し",'１.全体概要'!$AW$29="無し",'１.全体概要'!$K$28&lt;=0,'１.全体概要'!$AJ$28&lt;=0)</xm:f>
            <x14:dxf>
              <fill>
                <patternFill>
                  <bgColor theme="0" tint="-0.499984740745262"/>
                </patternFill>
              </fill>
            </x14:dxf>
          </x14:cfRule>
          <xm:sqref>D18:G247</xm:sqref>
        </x14:conditionalFormatting>
        <x14:conditionalFormatting xmlns:xm="http://schemas.microsoft.com/office/excel/2006/main">
          <x14:cfRule type="expression" priority="53" id="{AB606A5E-2AE7-4667-B17D-32737991DEB2}">
            <xm:f>'１.全体概要'!$K$29="有り"</xm:f>
            <x14:dxf>
              <fill>
                <patternFill>
                  <bgColor theme="0"/>
                </patternFill>
              </fill>
            </x14:dxf>
          </x14:cfRule>
          <xm:sqref>E11:F14</xm:sqref>
        </x14:conditionalFormatting>
        <x14:conditionalFormatting xmlns:xm="http://schemas.microsoft.com/office/excel/2006/main">
          <x14:cfRule type="expression" priority="7" id="{CB25F22E-E85E-482E-9586-DFA58B0E6690}">
            <xm:f>OR('１.全体概要'!$T$28="専有部",'１.全体概要'!$T$28="専有部・共用部",'１.全体概要'!$AS$28="専有部",'１.全体概要'!$AS$28="専有部・共用部")</xm:f>
            <x14:dxf>
              <fill>
                <patternFill>
                  <bgColor theme="0"/>
                </patternFill>
              </fill>
            </x14:dxf>
          </x14:cfRule>
          <xm:sqref>G11:H14</xm:sqref>
        </x14:conditionalFormatting>
        <x14:conditionalFormatting xmlns:xm="http://schemas.microsoft.com/office/excel/2006/main">
          <x14:cfRule type="expression" priority="48" stopIfTrue="1" id="{E34FBF8D-6F52-4E33-ADBB-17EDA4DF3DE3}">
            <xm:f>OR('１.全体概要'!$K$29="無し",ISBLANK('１.全体概要'!$K$29))</xm:f>
            <x14:dxf>
              <fill>
                <patternFill patternType="solid">
                  <bgColor theme="0" tint="-0.499984740745262"/>
                </patternFill>
              </fill>
            </x14:dxf>
          </x14:cfRule>
          <x14:cfRule type="expression" priority="50" id="{59C329FB-DA24-44D1-BA60-67D027416C6E}">
            <xm:f>'２.住戸一覧'!$W13:$AA13=0</xm:f>
            <x14:dxf>
              <fill>
                <patternFill>
                  <bgColor theme="0"/>
                </patternFill>
              </fill>
            </x14:dxf>
          </x14:cfRule>
          <x14:cfRule type="expression" priority="51" id="{935DBBB9-2E80-4792-8CBA-C6D528A35428}">
            <xm:f>'２.住戸一覧'!$AB13&gt;0</xm:f>
            <x14:dxf>
              <fill>
                <patternFill>
                  <bgColor theme="5" tint="0.79998168889431442"/>
                </patternFill>
              </fill>
            </x14:dxf>
          </x14:cfRule>
          <x14:cfRule type="expression" priority="52" id="{8DCF5F66-BF8C-48B3-B38E-104E62E73F50}">
            <xm:f>'１.全体概要'!$K$28="有り"</xm:f>
            <x14:dxf>
              <fill>
                <patternFill>
                  <bgColor theme="0"/>
                </patternFill>
              </fill>
            </x14:dxf>
          </x14:cfRule>
          <xm:sqref>H18:K247</xm:sqref>
        </x14:conditionalFormatting>
        <x14:conditionalFormatting xmlns:xm="http://schemas.microsoft.com/office/excel/2006/main">
          <x14:cfRule type="expression" priority="1" id="{BD1BEDDB-F73B-4713-8DBB-3602EA0EBDD7}">
            <xm:f>AND('１.全体概要'!$AU$27&gt;0,OR('１.全体概要'!$T$28="共用部",'１.全体概要'!$T$28="専有部・共用部",'１.全体概要'!$AS$28="共用部",'１.全体概要'!$AS$28="専有部・共用部"))</xm:f>
            <x14:dxf>
              <fill>
                <patternFill>
                  <bgColor theme="0"/>
                </patternFill>
              </fill>
            </x14:dxf>
          </x14:cfRule>
          <xm:sqref>I11:J14</xm:sqref>
        </x14:conditionalFormatting>
        <x14:conditionalFormatting xmlns:xm="http://schemas.microsoft.com/office/excel/2006/main">
          <x14:cfRule type="expression" priority="14" id="{7F79FF8C-ADDF-4782-BFD7-6B0E06076BD8}">
            <xm:f>'１.全体概要'!$AU$16="有り"</xm:f>
            <x14:dxf>
              <fill>
                <patternFill>
                  <bgColor theme="0"/>
                </patternFill>
              </fill>
            </x14:dxf>
          </x14:cfRule>
          <xm:sqref>K11:L14</xm:sqref>
        </x14:conditionalFormatting>
        <x14:conditionalFormatting xmlns:xm="http://schemas.microsoft.com/office/excel/2006/main">
          <x14:cfRule type="expression" priority="5" id="{0D578E2A-4250-48AA-835F-45432D63EE4B}">
            <xm:f>OR('１.全体概要'!$T$28="専有部",'１.全体概要'!$T$28="専有部・共用部",'１.全体概要'!$AS$28="専有部",'１.全体概要'!$AS$28="専有部・共用部")</xm:f>
            <x14:dxf>
              <fill>
                <patternFill>
                  <bgColor theme="0"/>
                </patternFill>
              </fill>
            </x14:dxf>
          </x14:cfRule>
          <xm:sqref>L18:O247</xm:sqref>
        </x14:conditionalFormatting>
        <x14:conditionalFormatting xmlns:xm="http://schemas.microsoft.com/office/excel/2006/main">
          <x14:cfRule type="expression" priority="13" id="{E16C7BA3-43EC-4E36-BB56-D26183B7FF55}">
            <xm:f>'１.全体概要'!$X$29="有り"</xm:f>
            <x14:dxf>
              <fill>
                <patternFill>
                  <bgColor theme="0"/>
                </patternFill>
              </fill>
            </x14:dxf>
          </x14:cfRule>
          <xm:sqref>M11:N14</xm:sqref>
        </x14:conditionalFormatting>
        <x14:conditionalFormatting xmlns:xm="http://schemas.microsoft.com/office/excel/2006/main">
          <x14:cfRule type="expression" priority="12" id="{CDB4DE95-FBFC-4192-9B91-991B2734068E}">
            <xm:f>'１.全体概要'!$AJ$29="有り"</xm:f>
            <x14:dxf>
              <fill>
                <patternFill>
                  <bgColor theme="0"/>
                </patternFill>
              </fill>
            </x14:dxf>
          </x14:cfRule>
          <xm:sqref>O11:P14</xm:sqref>
        </x14:conditionalFormatting>
        <x14:conditionalFormatting xmlns:xm="http://schemas.microsoft.com/office/excel/2006/main">
          <x14:cfRule type="expression" priority="38" stopIfTrue="1" id="{24B0A46F-3111-419B-AAF5-3C7460CE9175}">
            <xm:f>OR('１.全体概要'!$X$29="無し",ISBLANK('１.全体概要'!$X$29))</xm:f>
            <x14:dxf>
              <fill>
                <patternFill patternType="solid">
                  <bgColor theme="0" tint="-0.499984740745262"/>
                </patternFill>
              </fill>
            </x14:dxf>
          </x14:cfRule>
          <x14:cfRule type="expression" priority="40" id="{848C3923-CCBE-4100-86C3-2AAAE94B36D5}">
            <xm:f>'２.住戸一覧'!$W13:$AA13=0</xm:f>
            <x14:dxf>
              <fill>
                <patternFill>
                  <bgColor theme="0"/>
                </patternFill>
              </fill>
            </x14:dxf>
          </x14:cfRule>
          <x14:cfRule type="expression" priority="41" id="{2FFD1091-F1EE-4DA6-8304-D9661CE1FB5C}">
            <xm:f>'２.住戸一覧'!$AK13&gt;0</xm:f>
            <x14:dxf>
              <fill>
                <patternFill>
                  <bgColor theme="5" tint="0.79998168889431442"/>
                </patternFill>
              </fill>
            </x14:dxf>
          </x14:cfRule>
          <x14:cfRule type="expression" priority="42" id="{3FF7094B-53B8-4C40-9B62-0ED2A5AC1298}">
            <xm:f>'１.全体概要'!$X$29="無し"</xm:f>
            <x14:dxf>
              <fill>
                <patternFill>
                  <bgColor theme="0"/>
                </patternFill>
              </fill>
            </x14:dxf>
          </x14:cfRule>
          <xm:sqref>P18:T247</xm:sqref>
        </x14:conditionalFormatting>
        <x14:conditionalFormatting xmlns:xm="http://schemas.microsoft.com/office/excel/2006/main">
          <x14:cfRule type="expression" priority="11" id="{45B11852-9B46-4ECE-B3AB-C11CE919D962}">
            <xm:f>'１.全体概要'!$AW$29="有り"</xm:f>
            <x14:dxf>
              <fill>
                <patternFill>
                  <bgColor theme="0"/>
                </patternFill>
              </fill>
            </x14:dxf>
          </x14:cfRule>
          <xm:sqref>Q11:R14</xm:sqref>
        </x14:conditionalFormatting>
        <x14:conditionalFormatting xmlns:xm="http://schemas.microsoft.com/office/excel/2006/main">
          <x14:cfRule type="expression" priority="64" id="{F4340F6A-1858-4FB6-B4E4-F3BA75A45BAE}">
            <xm:f>AND('１.全体概要'!$AU$16="無し",'１.全体概要'!$K$29="無し",'１.全体概要'!$X$29="無し",'１.全体概要'!$AJ$29="無し",'１.全体概要'!$AW$29="無し",'１.全体概要'!$K$28&lt;=0,'１.全体概要'!$AJ$28&lt;=0)</xm:f>
            <x14:dxf>
              <fill>
                <patternFill>
                  <bgColor theme="0" tint="-0.499984740745262"/>
                </patternFill>
              </fill>
            </x14:dxf>
          </x14:cfRule>
          <x14:cfRule type="expression" priority="132" id="{24583B67-4141-493F-8D44-931898EB424D}">
            <xm:f>AND('１.全体概要'!$AU$16="",'１.全体概要'!$K$29="",'１.全体概要'!$X$29="",'１.全体概要'!$AJ$29="",'１.全体概要'!$AW$29="",'１.全体概要'!$K$28&lt;=0,'１.全体概要'!$AJ$28&lt;=0)</xm:f>
            <x14:dxf>
              <fill>
                <patternFill>
                  <bgColor theme="0" tint="-0.499984740745262"/>
                </patternFill>
              </fill>
            </x14:dxf>
          </x14:cfRule>
          <xm:sqref>S11:T14</xm:sqref>
        </x14:conditionalFormatting>
        <x14:conditionalFormatting xmlns:xm="http://schemas.microsoft.com/office/excel/2006/main">
          <x14:cfRule type="expression" priority="102" id="{2A245F67-9FF7-492B-92AD-9B6F7F007D1C}">
            <xm:f>SUM('２.住戸一覧'!$AE$13:$AJ$242)&gt;0</xm:f>
            <x14:dxf>
              <fill>
                <patternFill patternType="none">
                  <bgColor auto="1"/>
                </patternFill>
              </fill>
            </x14:dxf>
          </x14:cfRule>
          <xm:sqref>X11:Y14</xm:sqref>
        </x14:conditionalFormatting>
        <x14:conditionalFormatting xmlns:xm="http://schemas.microsoft.com/office/excel/2006/main">
          <x14:cfRule type="expression" priority="125" id="{24D0F33D-5A6E-48A9-92B7-376F40A33E6D}">
            <xm:f>OR('１.全体概要'!$K$28:$L$28&gt;0,'１.全体概要'!$AJ$28&gt;0)</xm:f>
            <x14:dxf>
              <fill>
                <patternFill>
                  <bgColor theme="5" tint="0.79998168889431442"/>
                </patternFill>
              </fill>
            </x14:dxf>
          </x14:cfRule>
          <xm:sqref>Z11:AA13</xm:sqref>
        </x14:conditionalFormatting>
        <x14:conditionalFormatting xmlns:xm="http://schemas.microsoft.com/office/excel/2006/main">
          <x14:cfRule type="expression" priority="120" id="{BB43DAE7-CD4B-49D0-BDE3-6C6BE3ACFFB7}">
            <xm:f>OR('１.全体概要'!$K$28&lt;=0,'１.全体概要'!$AJ$28&lt;0)</xm:f>
            <x14:dxf>
              <fill>
                <patternFill>
                  <bgColor theme="0" tint="-0.499984740745262"/>
                </patternFill>
              </fill>
            </x14:dxf>
          </x14:cfRule>
          <x14:cfRule type="expression" priority="123" id="{9295DBD6-42AA-4A9C-82A8-3E0F307FC095}">
            <xm:f>'１.全体概要'!$AU$27&lt;=0</xm:f>
            <x14:dxf>
              <fill>
                <patternFill>
                  <bgColor theme="0" tint="-0.499984740745262"/>
                </patternFill>
              </fill>
            </x14:dxf>
          </x14:cfRule>
          <xm:sqref>Z11:AA14</xm:sqref>
        </x14:conditionalFormatting>
        <x14:conditionalFormatting xmlns:xm="http://schemas.microsoft.com/office/excel/2006/main">
          <x14:cfRule type="expression" priority="124" id="{9F591CFA-7795-4B2F-B060-70FD491B0BA8}">
            <xm:f>OR('１.全体概要'!$K$28&gt;0,'１.全体概要'!$AJ$28&gt;0)</xm:f>
            <x14:dxf>
              <fill>
                <patternFill patternType="none">
                  <bgColor auto="1"/>
                </patternFill>
              </fill>
            </x14:dxf>
          </x14:cfRule>
          <xm:sqref>Z14:AA14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dimension ref="A1:Z47"/>
  <sheetViews>
    <sheetView showGridLines="0" view="pageBreakPreview" topLeftCell="B2" zoomScale="110" zoomScaleNormal="100" zoomScaleSheetLayoutView="110" workbookViewId="0">
      <selection activeCell="J8" sqref="J8:U8"/>
    </sheetView>
  </sheetViews>
  <sheetFormatPr defaultRowHeight="20.149999999999999" customHeight="1"/>
  <cols>
    <col min="1" max="1" width="0.58203125" style="121" hidden="1" customWidth="1"/>
    <col min="2" max="2" width="1.5" style="121" customWidth="1"/>
    <col min="3" max="3" width="2.5" style="121" customWidth="1"/>
    <col min="4" max="21" width="3.83203125" style="121" customWidth="1"/>
    <col min="22" max="22" width="3.08203125" style="121" customWidth="1"/>
    <col min="23" max="23" width="3.83203125" style="121" customWidth="1"/>
    <col min="24" max="24" width="3.58203125" style="121" customWidth="1"/>
    <col min="25" max="25" width="0.58203125" style="121" customWidth="1"/>
    <col min="26" max="26" width="9" style="161"/>
    <col min="27" max="216" width="9" style="121"/>
    <col min="217" max="240" width="3.58203125" style="121" customWidth="1"/>
    <col min="241" max="249" width="9" style="121" customWidth="1"/>
    <col min="250" max="250" width="2" style="121" customWidth="1"/>
    <col min="251" max="472" width="9" style="121"/>
    <col min="473" max="496" width="3.58203125" style="121" customWidth="1"/>
    <col min="497" max="505" width="9" style="121" customWidth="1"/>
    <col min="506" max="506" width="2" style="121" customWidth="1"/>
    <col min="507" max="728" width="9" style="121"/>
    <col min="729" max="752" width="3.58203125" style="121" customWidth="1"/>
    <col min="753" max="761" width="9" style="121" customWidth="1"/>
    <col min="762" max="762" width="2" style="121" customWidth="1"/>
    <col min="763" max="984" width="9" style="121"/>
    <col min="985" max="1008" width="3.58203125" style="121" customWidth="1"/>
    <col min="1009" max="1017" width="9" style="121" customWidth="1"/>
    <col min="1018" max="1018" width="2" style="121" customWidth="1"/>
    <col min="1019" max="1240" width="9" style="121"/>
    <col min="1241" max="1264" width="3.58203125" style="121" customWidth="1"/>
    <col min="1265" max="1273" width="9" style="121" customWidth="1"/>
    <col min="1274" max="1274" width="2" style="121" customWidth="1"/>
    <col min="1275" max="1496" width="9" style="121"/>
    <col min="1497" max="1520" width="3.58203125" style="121" customWidth="1"/>
    <col min="1521" max="1529" width="9" style="121" customWidth="1"/>
    <col min="1530" max="1530" width="2" style="121" customWidth="1"/>
    <col min="1531" max="1752" width="9" style="121"/>
    <col min="1753" max="1776" width="3.58203125" style="121" customWidth="1"/>
    <col min="1777" max="1785" width="9" style="121" customWidth="1"/>
    <col min="1786" max="1786" width="2" style="121" customWidth="1"/>
    <col min="1787" max="2008" width="9" style="121"/>
    <col min="2009" max="2032" width="3.58203125" style="121" customWidth="1"/>
    <col min="2033" max="2041" width="9" style="121" customWidth="1"/>
    <col min="2042" max="2042" width="2" style="121" customWidth="1"/>
    <col min="2043" max="2264" width="9" style="121"/>
    <col min="2265" max="2288" width="3.58203125" style="121" customWidth="1"/>
    <col min="2289" max="2297" width="9" style="121" customWidth="1"/>
    <col min="2298" max="2298" width="2" style="121" customWidth="1"/>
    <col min="2299" max="2520" width="9" style="121"/>
    <col min="2521" max="2544" width="3.58203125" style="121" customWidth="1"/>
    <col min="2545" max="2553" width="9" style="121" customWidth="1"/>
    <col min="2554" max="2554" width="2" style="121" customWidth="1"/>
    <col min="2555" max="2776" width="9" style="121"/>
    <col min="2777" max="2800" width="3.58203125" style="121" customWidth="1"/>
    <col min="2801" max="2809" width="9" style="121" customWidth="1"/>
    <col min="2810" max="2810" width="2" style="121" customWidth="1"/>
    <col min="2811" max="3032" width="9" style="121"/>
    <col min="3033" max="3056" width="3.58203125" style="121" customWidth="1"/>
    <col min="3057" max="3065" width="9" style="121" customWidth="1"/>
    <col min="3066" max="3066" width="2" style="121" customWidth="1"/>
    <col min="3067" max="3288" width="9" style="121"/>
    <col min="3289" max="3312" width="3.58203125" style="121" customWidth="1"/>
    <col min="3313" max="3321" width="9" style="121" customWidth="1"/>
    <col min="3322" max="3322" width="2" style="121" customWidth="1"/>
    <col min="3323" max="3544" width="9" style="121"/>
    <col min="3545" max="3568" width="3.58203125" style="121" customWidth="1"/>
    <col min="3569" max="3577" width="9" style="121" customWidth="1"/>
    <col min="3578" max="3578" width="2" style="121" customWidth="1"/>
    <col min="3579" max="3800" width="9" style="121"/>
    <col min="3801" max="3824" width="3.58203125" style="121" customWidth="1"/>
    <col min="3825" max="3833" width="9" style="121" customWidth="1"/>
    <col min="3834" max="3834" width="2" style="121" customWidth="1"/>
    <col min="3835" max="4056" width="9" style="121"/>
    <col min="4057" max="4080" width="3.58203125" style="121" customWidth="1"/>
    <col min="4081" max="4089" width="9" style="121" customWidth="1"/>
    <col min="4090" max="4090" width="2" style="121" customWidth="1"/>
    <col min="4091" max="4312" width="9" style="121"/>
    <col min="4313" max="4336" width="3.58203125" style="121" customWidth="1"/>
    <col min="4337" max="4345" width="9" style="121" customWidth="1"/>
    <col min="4346" max="4346" width="2" style="121" customWidth="1"/>
    <col min="4347" max="4568" width="9" style="121"/>
    <col min="4569" max="4592" width="3.58203125" style="121" customWidth="1"/>
    <col min="4593" max="4601" width="9" style="121" customWidth="1"/>
    <col min="4602" max="4602" width="2" style="121" customWidth="1"/>
    <col min="4603" max="4824" width="9" style="121"/>
    <col min="4825" max="4848" width="3.58203125" style="121" customWidth="1"/>
    <col min="4849" max="4857" width="9" style="121" customWidth="1"/>
    <col min="4858" max="4858" width="2" style="121" customWidth="1"/>
    <col min="4859" max="5080" width="9" style="121"/>
    <col min="5081" max="5104" width="3.58203125" style="121" customWidth="1"/>
    <col min="5105" max="5113" width="9" style="121" customWidth="1"/>
    <col min="5114" max="5114" width="2" style="121" customWidth="1"/>
    <col min="5115" max="5336" width="9" style="121"/>
    <col min="5337" max="5360" width="3.58203125" style="121" customWidth="1"/>
    <col min="5361" max="5369" width="9" style="121" customWidth="1"/>
    <col min="5370" max="5370" width="2" style="121" customWidth="1"/>
    <col min="5371" max="5592" width="9" style="121"/>
    <col min="5593" max="5616" width="3.58203125" style="121" customWidth="1"/>
    <col min="5617" max="5625" width="9" style="121" customWidth="1"/>
    <col min="5626" max="5626" width="2" style="121" customWidth="1"/>
    <col min="5627" max="5848" width="9" style="121"/>
    <col min="5849" max="5872" width="3.58203125" style="121" customWidth="1"/>
    <col min="5873" max="5881" width="9" style="121" customWidth="1"/>
    <col min="5882" max="5882" width="2" style="121" customWidth="1"/>
    <col min="5883" max="6104" width="9" style="121"/>
    <col min="6105" max="6128" width="3.58203125" style="121" customWidth="1"/>
    <col min="6129" max="6137" width="9" style="121" customWidth="1"/>
    <col min="6138" max="6138" width="2" style="121" customWidth="1"/>
    <col min="6139" max="6360" width="9" style="121"/>
    <col min="6361" max="6384" width="3.58203125" style="121" customWidth="1"/>
    <col min="6385" max="6393" width="9" style="121" customWidth="1"/>
    <col min="6394" max="6394" width="2" style="121" customWidth="1"/>
    <col min="6395" max="6616" width="9" style="121"/>
    <col min="6617" max="6640" width="3.58203125" style="121" customWidth="1"/>
    <col min="6641" max="6649" width="9" style="121" customWidth="1"/>
    <col min="6650" max="6650" width="2" style="121" customWidth="1"/>
    <col min="6651" max="6872" width="9" style="121"/>
    <col min="6873" max="6896" width="3.58203125" style="121" customWidth="1"/>
    <col min="6897" max="6905" width="9" style="121" customWidth="1"/>
    <col min="6906" max="6906" width="2" style="121" customWidth="1"/>
    <col min="6907" max="7128" width="9" style="121"/>
    <col min="7129" max="7152" width="3.58203125" style="121" customWidth="1"/>
    <col min="7153" max="7161" width="9" style="121" customWidth="1"/>
    <col min="7162" max="7162" width="2" style="121" customWidth="1"/>
    <col min="7163" max="7384" width="9" style="121"/>
    <col min="7385" max="7408" width="3.58203125" style="121" customWidth="1"/>
    <col min="7409" max="7417" width="9" style="121" customWidth="1"/>
    <col min="7418" max="7418" width="2" style="121" customWidth="1"/>
    <col min="7419" max="7640" width="9" style="121"/>
    <col min="7641" max="7664" width="3.58203125" style="121" customWidth="1"/>
    <col min="7665" max="7673" width="9" style="121" customWidth="1"/>
    <col min="7674" max="7674" width="2" style="121" customWidth="1"/>
    <col min="7675" max="7896" width="9" style="121"/>
    <col min="7897" max="7920" width="3.58203125" style="121" customWidth="1"/>
    <col min="7921" max="7929" width="9" style="121" customWidth="1"/>
    <col min="7930" max="7930" width="2" style="121" customWidth="1"/>
    <col min="7931" max="8152" width="9" style="121"/>
    <col min="8153" max="8176" width="3.58203125" style="121" customWidth="1"/>
    <col min="8177" max="8185" width="9" style="121" customWidth="1"/>
    <col min="8186" max="8186" width="2" style="121" customWidth="1"/>
    <col min="8187" max="8408" width="9" style="121"/>
    <col min="8409" max="8432" width="3.58203125" style="121" customWidth="1"/>
    <col min="8433" max="8441" width="9" style="121" customWidth="1"/>
    <col min="8442" max="8442" width="2" style="121" customWidth="1"/>
    <col min="8443" max="8664" width="9" style="121"/>
    <col min="8665" max="8688" width="3.58203125" style="121" customWidth="1"/>
    <col min="8689" max="8697" width="9" style="121" customWidth="1"/>
    <col min="8698" max="8698" width="2" style="121" customWidth="1"/>
    <col min="8699" max="8920" width="9" style="121"/>
    <col min="8921" max="8944" width="3.58203125" style="121" customWidth="1"/>
    <col min="8945" max="8953" width="9" style="121" customWidth="1"/>
    <col min="8954" max="8954" width="2" style="121" customWidth="1"/>
    <col min="8955" max="9176" width="9" style="121"/>
    <col min="9177" max="9200" width="3.58203125" style="121" customWidth="1"/>
    <col min="9201" max="9209" width="9" style="121" customWidth="1"/>
    <col min="9210" max="9210" width="2" style="121" customWidth="1"/>
    <col min="9211" max="9432" width="9" style="121"/>
    <col min="9433" max="9456" width="3.58203125" style="121" customWidth="1"/>
    <col min="9457" max="9465" width="9" style="121" customWidth="1"/>
    <col min="9466" max="9466" width="2" style="121" customWidth="1"/>
    <col min="9467" max="9688" width="9" style="121"/>
    <col min="9689" max="9712" width="3.58203125" style="121" customWidth="1"/>
    <col min="9713" max="9721" width="9" style="121" customWidth="1"/>
    <col min="9722" max="9722" width="2" style="121" customWidth="1"/>
    <col min="9723" max="9944" width="9" style="121"/>
    <col min="9945" max="9968" width="3.58203125" style="121" customWidth="1"/>
    <col min="9969" max="9977" width="9" style="121" customWidth="1"/>
    <col min="9978" max="9978" width="2" style="121" customWidth="1"/>
    <col min="9979" max="10200" width="9" style="121"/>
    <col min="10201" max="10224" width="3.58203125" style="121" customWidth="1"/>
    <col min="10225" max="10233" width="9" style="121" customWidth="1"/>
    <col min="10234" max="10234" width="2" style="121" customWidth="1"/>
    <col min="10235" max="10456" width="9" style="121"/>
    <col min="10457" max="10480" width="3.58203125" style="121" customWidth="1"/>
    <col min="10481" max="10489" width="9" style="121" customWidth="1"/>
    <col min="10490" max="10490" width="2" style="121" customWidth="1"/>
    <col min="10491" max="10712" width="9" style="121"/>
    <col min="10713" max="10736" width="3.58203125" style="121" customWidth="1"/>
    <col min="10737" max="10745" width="9" style="121" customWidth="1"/>
    <col min="10746" max="10746" width="2" style="121" customWidth="1"/>
    <col min="10747" max="10968" width="9" style="121"/>
    <col min="10969" max="10992" width="3.58203125" style="121" customWidth="1"/>
    <col min="10993" max="11001" width="9" style="121" customWidth="1"/>
    <col min="11002" max="11002" width="2" style="121" customWidth="1"/>
    <col min="11003" max="11224" width="9" style="121"/>
    <col min="11225" max="11248" width="3.58203125" style="121" customWidth="1"/>
    <col min="11249" max="11257" width="9" style="121" customWidth="1"/>
    <col min="11258" max="11258" width="2" style="121" customWidth="1"/>
    <col min="11259" max="11480" width="9" style="121"/>
    <col min="11481" max="11504" width="3.58203125" style="121" customWidth="1"/>
    <col min="11505" max="11513" width="9" style="121" customWidth="1"/>
    <col min="11514" max="11514" width="2" style="121" customWidth="1"/>
    <col min="11515" max="11736" width="9" style="121"/>
    <col min="11737" max="11760" width="3.58203125" style="121" customWidth="1"/>
    <col min="11761" max="11769" width="9" style="121" customWidth="1"/>
    <col min="11770" max="11770" width="2" style="121" customWidth="1"/>
    <col min="11771" max="11992" width="9" style="121"/>
    <col min="11993" max="12016" width="3.58203125" style="121" customWidth="1"/>
    <col min="12017" max="12025" width="9" style="121" customWidth="1"/>
    <col min="12026" max="12026" width="2" style="121" customWidth="1"/>
    <col min="12027" max="12248" width="9" style="121"/>
    <col min="12249" max="12272" width="3.58203125" style="121" customWidth="1"/>
    <col min="12273" max="12281" width="9" style="121" customWidth="1"/>
    <col min="12282" max="12282" width="2" style="121" customWidth="1"/>
    <col min="12283" max="12504" width="9" style="121"/>
    <col min="12505" max="12528" width="3.58203125" style="121" customWidth="1"/>
    <col min="12529" max="12537" width="9" style="121" customWidth="1"/>
    <col min="12538" max="12538" width="2" style="121" customWidth="1"/>
    <col min="12539" max="12760" width="9" style="121"/>
    <col min="12761" max="12784" width="3.58203125" style="121" customWidth="1"/>
    <col min="12785" max="12793" width="9" style="121" customWidth="1"/>
    <col min="12794" max="12794" width="2" style="121" customWidth="1"/>
    <col min="12795" max="13016" width="9" style="121"/>
    <col min="13017" max="13040" width="3.58203125" style="121" customWidth="1"/>
    <col min="13041" max="13049" width="9" style="121" customWidth="1"/>
    <col min="13050" max="13050" width="2" style="121" customWidth="1"/>
    <col min="13051" max="13272" width="9" style="121"/>
    <col min="13273" max="13296" width="3.58203125" style="121" customWidth="1"/>
    <col min="13297" max="13305" width="9" style="121" customWidth="1"/>
    <col min="13306" max="13306" width="2" style="121" customWidth="1"/>
    <col min="13307" max="13528" width="9" style="121"/>
    <col min="13529" max="13552" width="3.58203125" style="121" customWidth="1"/>
    <col min="13553" max="13561" width="9" style="121" customWidth="1"/>
    <col min="13562" max="13562" width="2" style="121" customWidth="1"/>
    <col min="13563" max="13784" width="9" style="121"/>
    <col min="13785" max="13808" width="3.58203125" style="121" customWidth="1"/>
    <col min="13809" max="13817" width="9" style="121" customWidth="1"/>
    <col min="13818" max="13818" width="2" style="121" customWidth="1"/>
    <col min="13819" max="14040" width="9" style="121"/>
    <col min="14041" max="14064" width="3.58203125" style="121" customWidth="1"/>
    <col min="14065" max="14073" width="9" style="121" customWidth="1"/>
    <col min="14074" max="14074" width="2" style="121" customWidth="1"/>
    <col min="14075" max="14296" width="9" style="121"/>
    <col min="14297" max="14320" width="3.58203125" style="121" customWidth="1"/>
    <col min="14321" max="14329" width="9" style="121" customWidth="1"/>
    <col min="14330" max="14330" width="2" style="121" customWidth="1"/>
    <col min="14331" max="14552" width="9" style="121"/>
    <col min="14553" max="14576" width="3.58203125" style="121" customWidth="1"/>
    <col min="14577" max="14585" width="9" style="121" customWidth="1"/>
    <col min="14586" max="14586" width="2" style="121" customWidth="1"/>
    <col min="14587" max="14808" width="9" style="121"/>
    <col min="14809" max="14832" width="3.58203125" style="121" customWidth="1"/>
    <col min="14833" max="14841" width="9" style="121" customWidth="1"/>
    <col min="14842" max="14842" width="2" style="121" customWidth="1"/>
    <col min="14843" max="15064" width="9" style="121"/>
    <col min="15065" max="15088" width="3.58203125" style="121" customWidth="1"/>
    <col min="15089" max="15097" width="9" style="121" customWidth="1"/>
    <col min="15098" max="15098" width="2" style="121" customWidth="1"/>
    <col min="15099" max="15320" width="9" style="121"/>
    <col min="15321" max="15344" width="3.58203125" style="121" customWidth="1"/>
    <col min="15345" max="15353" width="9" style="121" customWidth="1"/>
    <col min="15354" max="15354" width="2" style="121" customWidth="1"/>
    <col min="15355" max="15576" width="9" style="121"/>
    <col min="15577" max="15600" width="3.58203125" style="121" customWidth="1"/>
    <col min="15601" max="15609" width="9" style="121" customWidth="1"/>
    <col min="15610" max="15610" width="2" style="121" customWidth="1"/>
    <col min="15611" max="15832" width="9" style="121"/>
    <col min="15833" max="15856" width="3.58203125" style="121" customWidth="1"/>
    <col min="15857" max="15865" width="9" style="121" customWidth="1"/>
    <col min="15866" max="15866" width="2" style="121" customWidth="1"/>
    <col min="15867" max="16088" width="9" style="121"/>
    <col min="16089" max="16112" width="3.58203125" style="121" customWidth="1"/>
    <col min="16113" max="16121" width="9" style="121" customWidth="1"/>
    <col min="16122" max="16122" width="2" style="121" customWidth="1"/>
    <col min="16123" max="16384" width="9" style="121"/>
  </cols>
  <sheetData>
    <row r="1" spans="2:26" ht="20.149999999999999" hidden="1" customHeight="1">
      <c r="B1" s="306"/>
    </row>
    <row r="2" spans="2:26" ht="20.149999999999999" customHeight="1">
      <c r="B2" s="2" t="s">
        <v>301</v>
      </c>
    </row>
    <row r="3" spans="2:26" s="85" customFormat="1" ht="6" customHeight="1">
      <c r="O3" s="134"/>
      <c r="W3" s="134"/>
      <c r="X3" s="135"/>
      <c r="Z3" s="161"/>
    </row>
    <row r="4" spans="2:26" ht="15" customHeight="1">
      <c r="B4" s="86" t="s">
        <v>361</v>
      </c>
      <c r="C4" s="85"/>
      <c r="D4" s="87"/>
      <c r="E4" s="87"/>
      <c r="F4" s="87"/>
      <c r="G4" s="87"/>
      <c r="H4" s="87"/>
      <c r="I4" s="87"/>
      <c r="J4" s="87"/>
      <c r="K4" s="87"/>
      <c r="L4" s="87"/>
      <c r="M4" s="87"/>
      <c r="N4" s="87"/>
      <c r="O4" s="87"/>
      <c r="P4" s="87"/>
      <c r="Q4" s="87"/>
      <c r="R4" s="87"/>
      <c r="S4" s="87"/>
      <c r="T4" s="87"/>
      <c r="U4" s="87"/>
      <c r="V4" s="87"/>
      <c r="W4" s="87"/>
      <c r="X4" s="125" t="s">
        <v>199</v>
      </c>
    </row>
    <row r="5" spans="2:26" ht="8.25" customHeight="1">
      <c r="B5" s="126"/>
      <c r="C5" s="126"/>
      <c r="D5" s="126"/>
      <c r="E5" s="126"/>
      <c r="F5" s="126"/>
      <c r="G5" s="126"/>
      <c r="H5" s="126"/>
      <c r="I5" s="126"/>
      <c r="J5" s="126"/>
      <c r="K5" s="126"/>
      <c r="L5" s="126"/>
      <c r="M5" s="126"/>
      <c r="N5" s="126"/>
      <c r="O5" s="126"/>
      <c r="P5" s="126"/>
      <c r="Q5" s="126"/>
      <c r="R5" s="126"/>
      <c r="S5" s="126"/>
      <c r="T5" s="126"/>
      <c r="U5" s="126"/>
      <c r="V5" s="126"/>
      <c r="W5" s="126"/>
      <c r="X5" s="85"/>
    </row>
    <row r="6" spans="2:26" ht="18.75" customHeight="1">
      <c r="B6" s="126"/>
      <c r="C6" s="149" t="s">
        <v>190</v>
      </c>
      <c r="D6" s="126"/>
      <c r="E6" s="126"/>
      <c r="F6" s="126"/>
      <c r="G6" s="126"/>
      <c r="H6" s="126"/>
      <c r="I6" s="126"/>
      <c r="J6" s="126"/>
      <c r="K6" s="126"/>
      <c r="L6" s="126"/>
      <c r="M6" s="126"/>
      <c r="N6" s="126"/>
      <c r="O6" s="126"/>
      <c r="P6" s="126"/>
      <c r="Q6" s="126"/>
      <c r="R6" s="126"/>
      <c r="S6" s="126"/>
      <c r="T6" s="126"/>
      <c r="U6" s="126"/>
      <c r="V6" s="126"/>
      <c r="W6" s="126"/>
      <c r="X6" s="85"/>
    </row>
    <row r="7" spans="2:26" s="122" customFormat="1" ht="15" customHeight="1">
      <c r="B7" s="88"/>
      <c r="C7" s="88"/>
      <c r="D7" s="144" t="s">
        <v>387</v>
      </c>
      <c r="E7" s="89"/>
      <c r="F7" s="89"/>
      <c r="G7" s="89"/>
      <c r="H7" s="89"/>
      <c r="I7" s="89"/>
      <c r="J7" s="89"/>
      <c r="K7" s="89"/>
      <c r="L7" s="89"/>
      <c r="M7" s="148"/>
      <c r="N7" s="89"/>
      <c r="O7" s="89"/>
      <c r="P7" s="89"/>
      <c r="Q7" s="89"/>
      <c r="R7" s="89"/>
      <c r="S7" s="90"/>
      <c r="T7" s="89"/>
      <c r="U7" s="89"/>
      <c r="V7" s="89"/>
      <c r="W7" s="89"/>
      <c r="X7" s="88"/>
      <c r="Z7" s="161"/>
    </row>
    <row r="8" spans="2:26" s="118" customFormat="1" ht="18" customHeight="1">
      <c r="B8" s="92"/>
      <c r="C8" s="92"/>
      <c r="D8" s="1233" t="s">
        <v>192</v>
      </c>
      <c r="E8" s="1234"/>
      <c r="F8" s="1234"/>
      <c r="G8" s="1234"/>
      <c r="H8" s="1234"/>
      <c r="I8" s="1235"/>
      <c r="J8" s="1236"/>
      <c r="K8" s="1237"/>
      <c r="L8" s="1237"/>
      <c r="M8" s="1237"/>
      <c r="N8" s="1237"/>
      <c r="O8" s="1237"/>
      <c r="P8" s="1237"/>
      <c r="Q8" s="1237"/>
      <c r="R8" s="1237"/>
      <c r="S8" s="1237"/>
      <c r="T8" s="1237"/>
      <c r="U8" s="1238"/>
      <c r="V8" s="87"/>
      <c r="W8" s="87"/>
      <c r="X8" s="91"/>
      <c r="Z8" s="297" t="s">
        <v>402</v>
      </c>
    </row>
    <row r="9" spans="2:26" s="122" customFormat="1" ht="15" customHeight="1">
      <c r="B9" s="88"/>
      <c r="C9" s="88"/>
      <c r="D9" s="144" t="s">
        <v>187</v>
      </c>
      <c r="E9" s="89"/>
      <c r="F9" s="89"/>
      <c r="G9" s="89"/>
      <c r="H9" s="89"/>
      <c r="I9" s="89"/>
      <c r="J9" s="89"/>
      <c r="K9" s="89"/>
      <c r="L9" s="89"/>
      <c r="M9" s="89"/>
      <c r="N9" s="89"/>
      <c r="O9" s="89"/>
      <c r="P9" s="89"/>
      <c r="Q9" s="89"/>
      <c r="R9" s="89"/>
      <c r="S9" s="90"/>
      <c r="T9" s="89"/>
      <c r="U9" s="89"/>
      <c r="V9" s="89"/>
      <c r="W9" s="89"/>
      <c r="X9" s="88"/>
      <c r="Z9" s="161"/>
    </row>
    <row r="10" spans="2:26" s="118" customFormat="1" ht="18" customHeight="1">
      <c r="B10" s="92"/>
      <c r="C10" s="92"/>
      <c r="D10" s="1214" t="s">
        <v>134</v>
      </c>
      <c r="E10" s="1214"/>
      <c r="F10" s="1214"/>
      <c r="G10" s="1214"/>
      <c r="H10" s="1214"/>
      <c r="I10" s="1214"/>
      <c r="J10" s="1240"/>
      <c r="K10" s="1240"/>
      <c r="L10" s="1240"/>
      <c r="M10" s="1240"/>
      <c r="N10" s="1240"/>
      <c r="O10" s="1240"/>
      <c r="P10" s="1240"/>
      <c r="Q10" s="1241"/>
      <c r="R10" s="1242"/>
      <c r="S10" s="1242"/>
      <c r="T10" s="1242"/>
      <c r="U10" s="1242"/>
      <c r="V10" s="1242"/>
      <c r="W10" s="1242"/>
      <c r="X10" s="91"/>
      <c r="Z10" s="161"/>
    </row>
    <row r="11" spans="2:26" s="118" customFormat="1" ht="18" customHeight="1">
      <c r="B11" s="92"/>
      <c r="C11" s="92"/>
      <c r="D11" s="1214" t="s">
        <v>147</v>
      </c>
      <c r="E11" s="1214"/>
      <c r="F11" s="1214"/>
      <c r="G11" s="1214"/>
      <c r="H11" s="1214"/>
      <c r="I11" s="1214"/>
      <c r="J11" s="1240"/>
      <c r="K11" s="1240"/>
      <c r="L11" s="1240"/>
      <c r="M11" s="1240"/>
      <c r="N11" s="1240"/>
      <c r="O11" s="1240"/>
      <c r="P11" s="1240"/>
      <c r="Q11" s="1241"/>
      <c r="R11" s="1242"/>
      <c r="S11" s="1242"/>
      <c r="T11" s="1242"/>
      <c r="U11" s="1242"/>
      <c r="V11" s="1242"/>
      <c r="W11" s="1242"/>
      <c r="X11" s="91"/>
      <c r="Z11" s="161"/>
    </row>
    <row r="12" spans="2:26" s="118" customFormat="1" ht="18" customHeight="1">
      <c r="B12" s="92"/>
      <c r="C12" s="92"/>
      <c r="D12" s="1214" t="s">
        <v>148</v>
      </c>
      <c r="E12" s="1214"/>
      <c r="F12" s="1214"/>
      <c r="G12" s="1214"/>
      <c r="H12" s="1214"/>
      <c r="I12" s="1214"/>
      <c r="J12" s="1231"/>
      <c r="K12" s="1231"/>
      <c r="L12" s="1231"/>
      <c r="M12" s="1231"/>
      <c r="N12" s="1231"/>
      <c r="O12" s="1231"/>
      <c r="P12" s="1232"/>
      <c r="Q12" s="136" t="s">
        <v>155</v>
      </c>
      <c r="R12" s="1239" t="s">
        <v>149</v>
      </c>
      <c r="S12" s="1239"/>
      <c r="T12" s="1239"/>
      <c r="U12" s="1239"/>
      <c r="V12" s="1239"/>
      <c r="W12" s="1239"/>
      <c r="X12" s="91"/>
      <c r="Z12" s="161"/>
    </row>
    <row r="13" spans="2:26" s="118" customFormat="1" ht="18" customHeight="1">
      <c r="B13" s="92"/>
      <c r="C13" s="92"/>
      <c r="D13" s="1214" t="s">
        <v>150</v>
      </c>
      <c r="E13" s="1214"/>
      <c r="F13" s="1214"/>
      <c r="G13" s="1214"/>
      <c r="H13" s="1214"/>
      <c r="I13" s="1214"/>
      <c r="J13" s="1231"/>
      <c r="K13" s="1231"/>
      <c r="L13" s="1231"/>
      <c r="M13" s="1231"/>
      <c r="N13" s="1231"/>
      <c r="O13" s="1231"/>
      <c r="P13" s="1232"/>
      <c r="Q13" s="136" t="s">
        <v>155</v>
      </c>
      <c r="R13" s="137"/>
      <c r="S13" s="138"/>
      <c r="T13" s="139"/>
      <c r="U13" s="139"/>
      <c r="V13" s="139"/>
      <c r="W13" s="139"/>
      <c r="X13" s="91"/>
      <c r="Z13" s="161"/>
    </row>
    <row r="14" spans="2:26" s="118" customFormat="1" ht="18" customHeight="1">
      <c r="B14" s="92"/>
      <c r="C14" s="92"/>
      <c r="D14" s="1214" t="s">
        <v>178</v>
      </c>
      <c r="E14" s="1214"/>
      <c r="F14" s="1214"/>
      <c r="G14" s="1214"/>
      <c r="H14" s="1214"/>
      <c r="I14" s="1214"/>
      <c r="J14" s="1215"/>
      <c r="K14" s="1215"/>
      <c r="L14" s="1215"/>
      <c r="M14" s="1215"/>
      <c r="N14" s="1215"/>
      <c r="O14" s="1215"/>
      <c r="P14" s="1216"/>
      <c r="Q14" s="1217"/>
      <c r="R14" s="1218"/>
      <c r="S14" s="138"/>
      <c r="T14" s="139"/>
      <c r="U14" s="139"/>
      <c r="V14" s="139"/>
      <c r="W14" s="139"/>
      <c r="X14" s="91"/>
      <c r="Z14" s="161"/>
    </row>
    <row r="15" spans="2:26" s="118" customFormat="1" ht="18" customHeight="1">
      <c r="B15" s="92"/>
      <c r="C15" s="92"/>
      <c r="D15" s="1214" t="s">
        <v>179</v>
      </c>
      <c r="E15" s="1214"/>
      <c r="F15" s="1214"/>
      <c r="G15" s="1214"/>
      <c r="H15" s="1214"/>
      <c r="I15" s="1214"/>
      <c r="J15" s="1220"/>
      <c r="K15" s="1220"/>
      <c r="L15" s="1220"/>
      <c r="M15" s="1220"/>
      <c r="N15" s="1220"/>
      <c r="O15" s="1220"/>
      <c r="P15" s="1221"/>
      <c r="Q15" s="136" t="s">
        <v>180</v>
      </c>
      <c r="R15" s="137"/>
      <c r="S15" s="138"/>
      <c r="T15" s="139"/>
      <c r="U15" s="139"/>
      <c r="V15" s="139"/>
      <c r="W15" s="139"/>
      <c r="X15" s="91"/>
      <c r="Z15" s="161"/>
    </row>
    <row r="16" spans="2:26" s="118" customFormat="1" ht="18" customHeight="1">
      <c r="B16" s="92"/>
      <c r="C16" s="92"/>
      <c r="D16" s="1222" t="s">
        <v>181</v>
      </c>
      <c r="E16" s="1222"/>
      <c r="F16" s="1222"/>
      <c r="G16" s="1222"/>
      <c r="H16" s="1222"/>
      <c r="I16" s="1222"/>
      <c r="J16" s="1223" t="str">
        <f>IF(J13="","",135000*J13+IF(J14="ハイブリッド",J15*20000,0))</f>
        <v/>
      </c>
      <c r="K16" s="1223"/>
      <c r="L16" s="1223"/>
      <c r="M16" s="1223"/>
      <c r="N16" s="1223"/>
      <c r="O16" s="1223"/>
      <c r="P16" s="1224"/>
      <c r="Q16" s="136" t="s">
        <v>71</v>
      </c>
      <c r="R16" s="137"/>
      <c r="S16" s="138"/>
      <c r="T16" s="139"/>
      <c r="U16" s="139"/>
      <c r="V16" s="139"/>
      <c r="W16" s="139"/>
      <c r="X16" s="91"/>
      <c r="Z16" s="297" t="s">
        <v>618</v>
      </c>
    </row>
    <row r="17" spans="2:26" s="118" customFormat="1" ht="27" customHeight="1">
      <c r="B17" s="92"/>
      <c r="C17" s="92"/>
      <c r="D17" s="1225" t="s">
        <v>536</v>
      </c>
      <c r="E17" s="1208"/>
      <c r="F17" s="1208"/>
      <c r="G17" s="1208"/>
      <c r="H17" s="1208"/>
      <c r="I17" s="1209"/>
      <c r="J17" s="1226"/>
      <c r="K17" s="1227"/>
      <c r="L17" s="1227"/>
      <c r="M17" s="1227"/>
      <c r="N17" s="1227"/>
      <c r="O17" s="1227"/>
      <c r="P17" s="1228"/>
      <c r="Q17" s="140" t="s">
        <v>71</v>
      </c>
      <c r="R17" s="1229" t="s">
        <v>151</v>
      </c>
      <c r="S17" s="1229"/>
      <c r="T17" s="1229"/>
      <c r="U17" s="1229"/>
      <c r="V17" s="1229"/>
      <c r="W17" s="1229"/>
      <c r="X17" s="91"/>
      <c r="Z17" s="297" t="s">
        <v>613</v>
      </c>
    </row>
    <row r="18" spans="2:26" s="118" customFormat="1" ht="15" customHeight="1">
      <c r="B18" s="92"/>
      <c r="C18" s="92"/>
      <c r="D18" s="1219" t="s">
        <v>193</v>
      </c>
      <c r="E18" s="1219"/>
      <c r="F18" s="1219"/>
      <c r="G18" s="1219"/>
      <c r="H18" s="1219"/>
      <c r="I18" s="1219"/>
      <c r="J18" s="1219"/>
      <c r="K18" s="1219"/>
      <c r="L18" s="1219"/>
      <c r="M18" s="1219"/>
      <c r="N18" s="1219"/>
      <c r="O18" s="1219"/>
      <c r="P18" s="1219"/>
      <c r="Q18" s="92"/>
      <c r="R18" s="95"/>
      <c r="S18" s="95"/>
      <c r="T18" s="95"/>
      <c r="U18" s="95"/>
      <c r="V18" s="119"/>
      <c r="W18" s="119"/>
      <c r="X18" s="91"/>
      <c r="Z18" s="298"/>
    </row>
    <row r="19" spans="2:26" s="118" customFormat="1" ht="27" customHeight="1">
      <c r="B19" s="92"/>
      <c r="C19" s="92"/>
      <c r="D19" s="1225" t="s">
        <v>537</v>
      </c>
      <c r="E19" s="1208"/>
      <c r="F19" s="1208"/>
      <c r="G19" s="1208"/>
      <c r="H19" s="1208"/>
      <c r="I19" s="1209"/>
      <c r="J19" s="1226"/>
      <c r="K19" s="1227"/>
      <c r="L19" s="1227"/>
      <c r="M19" s="1227"/>
      <c r="N19" s="1227"/>
      <c r="O19" s="1227"/>
      <c r="P19" s="1228"/>
      <c r="Q19" s="140" t="s">
        <v>71</v>
      </c>
      <c r="R19" s="1230"/>
      <c r="S19" s="1230"/>
      <c r="T19" s="1230"/>
      <c r="U19" s="1230"/>
      <c r="V19" s="1230"/>
      <c r="W19" s="1230"/>
      <c r="X19" s="91"/>
      <c r="Z19" s="297" t="s">
        <v>614</v>
      </c>
    </row>
    <row r="20" spans="2:26" s="118" customFormat="1" ht="15" customHeight="1">
      <c r="B20" s="92"/>
      <c r="C20" s="92"/>
      <c r="D20" s="1219" t="s">
        <v>194</v>
      </c>
      <c r="E20" s="1219"/>
      <c r="F20" s="1219"/>
      <c r="G20" s="1219"/>
      <c r="H20" s="1219"/>
      <c r="I20" s="1219"/>
      <c r="J20" s="1219"/>
      <c r="K20" s="1219"/>
      <c r="L20" s="1219"/>
      <c r="M20" s="1219"/>
      <c r="N20" s="1219"/>
      <c r="O20" s="1219"/>
      <c r="P20" s="1219"/>
      <c r="Q20" s="92"/>
      <c r="R20" s="95"/>
      <c r="S20" s="95"/>
      <c r="T20" s="95"/>
      <c r="U20" s="95"/>
      <c r="V20" s="119"/>
      <c r="W20" s="119"/>
      <c r="X20" s="91"/>
      <c r="Z20" s="298"/>
    </row>
    <row r="21" spans="2:26" s="118" customFormat="1" ht="27" customHeight="1">
      <c r="B21" s="92"/>
      <c r="C21" s="92"/>
      <c r="D21" s="1225" t="s">
        <v>535</v>
      </c>
      <c r="E21" s="1208"/>
      <c r="F21" s="1208"/>
      <c r="G21" s="1208"/>
      <c r="H21" s="1208"/>
      <c r="I21" s="1209"/>
      <c r="J21" s="1243" t="str">
        <f>IF(OR(J17="",J19=""),"",J17+J19)</f>
        <v/>
      </c>
      <c r="K21" s="1244"/>
      <c r="L21" s="1244"/>
      <c r="M21" s="1244"/>
      <c r="N21" s="1244"/>
      <c r="O21" s="1244"/>
      <c r="P21" s="1245"/>
      <c r="Q21" s="140" t="s">
        <v>71</v>
      </c>
      <c r="R21" s="1230"/>
      <c r="S21" s="1230"/>
      <c r="T21" s="1230"/>
      <c r="U21" s="1230"/>
      <c r="V21" s="1230"/>
      <c r="W21" s="1230"/>
      <c r="X21" s="91"/>
      <c r="Z21" s="297" t="s">
        <v>615</v>
      </c>
    </row>
    <row r="22" spans="2:26" s="118" customFormat="1" ht="18" customHeight="1">
      <c r="B22" s="92"/>
      <c r="C22" s="92"/>
      <c r="D22" s="1225" t="s">
        <v>152</v>
      </c>
      <c r="E22" s="1208"/>
      <c r="F22" s="1208"/>
      <c r="G22" s="1208"/>
      <c r="H22" s="1208"/>
      <c r="I22" s="1209"/>
      <c r="J22" s="1246"/>
      <c r="K22" s="1247"/>
      <c r="L22" s="1247"/>
      <c r="M22" s="1247"/>
      <c r="N22" s="1247"/>
      <c r="O22" s="1247"/>
      <c r="P22" s="1248"/>
      <c r="Q22" s="140" t="s">
        <v>153</v>
      </c>
      <c r="R22" s="1229" t="s">
        <v>154</v>
      </c>
      <c r="S22" s="1229"/>
      <c r="T22" s="1229"/>
      <c r="U22" s="1229"/>
      <c r="V22" s="1229"/>
      <c r="W22" s="1229"/>
      <c r="X22" s="91"/>
      <c r="Z22" s="161"/>
    </row>
    <row r="23" spans="2:26" s="118" customFormat="1" ht="18" customHeight="1">
      <c r="B23" s="92"/>
      <c r="C23" s="92"/>
      <c r="D23" s="1225" t="s">
        <v>189</v>
      </c>
      <c r="E23" s="1208"/>
      <c r="F23" s="1208"/>
      <c r="G23" s="1208"/>
      <c r="H23" s="1208"/>
      <c r="I23" s="1209"/>
      <c r="J23" s="1249" t="str">
        <f>IF(OR(J13="",J17="",J19=""),"",IF(J21&lt;=J16,20000,0))</f>
        <v/>
      </c>
      <c r="K23" s="1250"/>
      <c r="L23" s="1250"/>
      <c r="M23" s="1250"/>
      <c r="N23" s="1250"/>
      <c r="O23" s="1250"/>
      <c r="P23" s="1251"/>
      <c r="Q23" s="140" t="s">
        <v>71</v>
      </c>
      <c r="R23" s="1230" t="s">
        <v>403</v>
      </c>
      <c r="S23" s="1230"/>
      <c r="T23" s="1230"/>
      <c r="U23" s="1230"/>
      <c r="V23" s="1230"/>
      <c r="W23" s="1230"/>
      <c r="X23" s="91"/>
      <c r="Z23" s="297" t="s">
        <v>404</v>
      </c>
    </row>
    <row r="24" spans="2:26" s="118" customFormat="1" ht="15" customHeight="1">
      <c r="B24" s="92"/>
      <c r="C24" s="91"/>
      <c r="D24" s="145" t="s">
        <v>538</v>
      </c>
      <c r="E24" s="92"/>
      <c r="F24" s="92"/>
      <c r="G24" s="92"/>
      <c r="H24" s="92"/>
      <c r="I24" s="92"/>
      <c r="J24" s="92"/>
      <c r="K24" s="96"/>
      <c r="L24" s="92"/>
      <c r="M24" s="92"/>
      <c r="N24" s="92"/>
      <c r="O24" s="92"/>
      <c r="P24" s="92"/>
      <c r="Q24" s="92"/>
      <c r="R24" s="95"/>
      <c r="S24" s="97"/>
      <c r="T24" s="95"/>
      <c r="U24" s="95"/>
      <c r="V24" s="95"/>
      <c r="W24" s="95"/>
      <c r="X24" s="91"/>
      <c r="Z24" s="452" t="s">
        <v>616</v>
      </c>
    </row>
    <row r="25" spans="2:26" s="118" customFormat="1" ht="25" customHeight="1">
      <c r="B25" s="92"/>
      <c r="C25" s="92"/>
      <c r="D25" s="1252" t="s">
        <v>182</v>
      </c>
      <c r="E25" s="1253"/>
      <c r="F25" s="1253"/>
      <c r="G25" s="1254"/>
      <c r="H25" s="1255" t="str">
        <f>IF(J12="","",J12*J22)</f>
        <v/>
      </c>
      <c r="I25" s="1256"/>
      <c r="J25" s="141" t="s">
        <v>155</v>
      </c>
      <c r="K25" s="1257" t="str">
        <f>IF(OR(J23="",H25=""),"",H25*J23)</f>
        <v/>
      </c>
      <c r="L25" s="1223"/>
      <c r="M25" s="1223"/>
      <c r="N25" s="1223"/>
      <c r="O25" s="1223"/>
      <c r="P25" s="1224"/>
      <c r="Q25" s="142" t="s">
        <v>71</v>
      </c>
      <c r="R25" s="1230" t="s">
        <v>183</v>
      </c>
      <c r="S25" s="1230"/>
      <c r="T25" s="1230"/>
      <c r="U25" s="1230"/>
      <c r="V25" s="1230"/>
      <c r="W25" s="1230"/>
      <c r="X25" s="91"/>
      <c r="Z25" s="161"/>
    </row>
    <row r="26" spans="2:26" s="118" customFormat="1" ht="15" customHeight="1">
      <c r="B26" s="91"/>
      <c r="C26" s="91"/>
      <c r="D26" s="145" t="s">
        <v>539</v>
      </c>
      <c r="E26" s="96"/>
      <c r="F26" s="96"/>
      <c r="G26" s="92"/>
      <c r="H26" s="92"/>
      <c r="I26" s="92"/>
      <c r="J26" s="91"/>
      <c r="K26" s="91"/>
      <c r="L26" s="91"/>
      <c r="M26" s="91"/>
      <c r="N26" s="91"/>
      <c r="O26" s="91"/>
      <c r="P26" s="91"/>
      <c r="Q26" s="91"/>
      <c r="R26" s="120"/>
      <c r="S26" s="97"/>
      <c r="T26" s="95"/>
      <c r="U26" s="95"/>
      <c r="V26" s="95"/>
      <c r="W26" s="95"/>
      <c r="X26" s="91"/>
      <c r="Z26" s="161"/>
    </row>
    <row r="27" spans="2:26" s="118" customFormat="1" ht="25" customHeight="1">
      <c r="B27" s="92"/>
      <c r="C27" s="92"/>
      <c r="D27" s="1225" t="s">
        <v>540</v>
      </c>
      <c r="E27" s="1208"/>
      <c r="F27" s="1208"/>
      <c r="G27" s="1208"/>
      <c r="H27" s="1208"/>
      <c r="I27" s="1209"/>
      <c r="J27" s="1257" t="str">
        <f>IF(OR(J17="",J22=""),"",J17*J22)</f>
        <v/>
      </c>
      <c r="K27" s="1223"/>
      <c r="L27" s="1223"/>
      <c r="M27" s="1223"/>
      <c r="N27" s="1223"/>
      <c r="O27" s="1223"/>
      <c r="P27" s="1224"/>
      <c r="Q27" s="140" t="s">
        <v>71</v>
      </c>
      <c r="R27" s="1242" t="s">
        <v>541</v>
      </c>
      <c r="S27" s="1230"/>
      <c r="T27" s="1230"/>
      <c r="U27" s="1230"/>
      <c r="V27" s="1230"/>
      <c r="W27" s="1230"/>
      <c r="X27" s="91"/>
      <c r="Z27" s="161"/>
    </row>
    <row r="28" spans="2:26" s="118" customFormat="1" ht="15" customHeight="1">
      <c r="B28" s="98"/>
      <c r="C28" s="98"/>
      <c r="D28" s="127"/>
      <c r="E28" s="128"/>
      <c r="F28" s="128"/>
      <c r="G28" s="128"/>
      <c r="H28" s="128"/>
      <c r="I28" s="128"/>
      <c r="J28" s="123"/>
      <c r="K28" s="123"/>
      <c r="L28" s="123"/>
      <c r="M28" s="123"/>
      <c r="N28" s="123"/>
      <c r="O28" s="123"/>
      <c r="P28" s="123"/>
      <c r="Q28" s="123"/>
      <c r="R28" s="123"/>
      <c r="S28" s="123"/>
      <c r="T28" s="123"/>
      <c r="U28" s="123"/>
      <c r="V28" s="123"/>
      <c r="W28" s="123"/>
      <c r="X28" s="91"/>
      <c r="Z28" s="161"/>
    </row>
    <row r="29" spans="2:26" s="118" customFormat="1" ht="25" customHeight="1">
      <c r="B29" s="92"/>
      <c r="C29" s="92"/>
      <c r="D29" s="1225" t="s">
        <v>631</v>
      </c>
      <c r="E29" s="1208"/>
      <c r="F29" s="1208"/>
      <c r="G29" s="1208"/>
      <c r="H29" s="1208"/>
      <c r="I29" s="1209"/>
      <c r="J29" s="1257" t="str">
        <f>IF(J27="","",ROUNDDOWN(J27/3,-3))</f>
        <v/>
      </c>
      <c r="K29" s="1223"/>
      <c r="L29" s="1223"/>
      <c r="M29" s="1223"/>
      <c r="N29" s="1223"/>
      <c r="O29" s="1223"/>
      <c r="P29" s="1224"/>
      <c r="Q29" s="142" t="s">
        <v>71</v>
      </c>
      <c r="R29" s="1258" t="s">
        <v>632</v>
      </c>
      <c r="S29" s="1259"/>
      <c r="T29" s="1259"/>
      <c r="U29" s="1259"/>
      <c r="V29" s="1259"/>
      <c r="W29" s="1259"/>
      <c r="X29" s="91"/>
      <c r="Z29" s="161"/>
    </row>
    <row r="30" spans="2:26" s="118" customFormat="1" ht="15" customHeight="1">
      <c r="B30" s="92"/>
      <c r="C30" s="91"/>
      <c r="D30" s="145" t="s">
        <v>188</v>
      </c>
      <c r="E30" s="92"/>
      <c r="F30" s="92"/>
      <c r="G30" s="92"/>
      <c r="H30" s="92"/>
      <c r="I30" s="92"/>
      <c r="J30" s="92"/>
      <c r="K30" s="92"/>
      <c r="L30" s="92"/>
      <c r="M30" s="92"/>
      <c r="N30" s="92"/>
      <c r="O30" s="92"/>
      <c r="P30" s="92"/>
      <c r="Q30" s="92"/>
      <c r="R30" s="95"/>
      <c r="S30" s="99"/>
      <c r="T30" s="97"/>
      <c r="U30" s="95"/>
      <c r="V30" s="95"/>
      <c r="W30" s="95"/>
      <c r="X30" s="91"/>
      <c r="Z30" s="161"/>
    </row>
    <row r="31" spans="2:26" s="118" customFormat="1" ht="25" customHeight="1">
      <c r="B31" s="91"/>
      <c r="C31" s="91"/>
      <c r="D31" s="1222" t="s">
        <v>542</v>
      </c>
      <c r="E31" s="1222"/>
      <c r="F31" s="1222"/>
      <c r="G31" s="1222"/>
      <c r="H31" s="1222"/>
      <c r="I31" s="1222"/>
      <c r="J31" s="1264" t="str">
        <f>IF(OR(K25="",J29=""),"",MIN(K25,J29))</f>
        <v/>
      </c>
      <c r="K31" s="1264"/>
      <c r="L31" s="1264"/>
      <c r="M31" s="1264"/>
      <c r="N31" s="1264"/>
      <c r="O31" s="1264"/>
      <c r="P31" s="1264"/>
      <c r="Q31" s="143" t="s">
        <v>156</v>
      </c>
      <c r="R31" s="1229" t="s">
        <v>184</v>
      </c>
      <c r="S31" s="1229"/>
      <c r="T31" s="1229"/>
      <c r="U31" s="1229"/>
      <c r="V31" s="1229"/>
      <c r="W31" s="1229"/>
      <c r="X31" s="1229"/>
      <c r="Z31" s="161"/>
    </row>
    <row r="32" spans="2:26" ht="15" customHeight="1">
      <c r="B32" s="100"/>
      <c r="C32" s="85"/>
      <c r="D32" s="146" t="s">
        <v>543</v>
      </c>
      <c r="E32" s="100"/>
      <c r="F32" s="100"/>
      <c r="G32" s="100"/>
      <c r="H32" s="100"/>
      <c r="I32" s="100"/>
      <c r="J32" s="100"/>
      <c r="K32" s="100"/>
      <c r="L32" s="100"/>
      <c r="M32" s="100"/>
      <c r="N32" s="100"/>
      <c r="O32" s="100"/>
      <c r="P32" s="100"/>
      <c r="Q32" s="100"/>
      <c r="R32" s="100"/>
      <c r="S32" s="100"/>
      <c r="T32" s="100"/>
      <c r="U32" s="100"/>
      <c r="V32" s="100"/>
      <c r="W32" s="100"/>
      <c r="X32" s="85"/>
    </row>
    <row r="33" spans="2:26" s="118" customFormat="1" ht="25" customHeight="1">
      <c r="B33" s="91"/>
      <c r="C33" s="91"/>
      <c r="D33" s="1222" t="s">
        <v>544</v>
      </c>
      <c r="E33" s="1222"/>
      <c r="F33" s="1222"/>
      <c r="G33" s="1222"/>
      <c r="H33" s="1222"/>
      <c r="I33" s="1222"/>
      <c r="J33" s="1269"/>
      <c r="K33" s="1269"/>
      <c r="L33" s="1269"/>
      <c r="M33" s="1269"/>
      <c r="N33" s="1269"/>
      <c r="O33" s="1269"/>
      <c r="P33" s="1269"/>
      <c r="Q33" s="143" t="s">
        <v>157</v>
      </c>
      <c r="R33" s="1266" t="s">
        <v>185</v>
      </c>
      <c r="S33" s="1266"/>
      <c r="T33" s="1266"/>
      <c r="U33" s="1266"/>
      <c r="V33" s="1266"/>
      <c r="W33" s="1266"/>
      <c r="X33" s="147"/>
      <c r="Z33" s="161"/>
    </row>
    <row r="34" spans="2:26" ht="26.15" customHeight="1">
      <c r="B34" s="85"/>
      <c r="C34" s="85"/>
      <c r="D34" s="1213" t="s">
        <v>545</v>
      </c>
      <c r="E34" s="1213"/>
      <c r="F34" s="1213"/>
      <c r="G34" s="1213"/>
      <c r="H34" s="1213"/>
      <c r="I34" s="1213"/>
      <c r="J34" s="1213"/>
      <c r="K34" s="1213"/>
      <c r="L34" s="1213"/>
      <c r="M34" s="1213"/>
      <c r="N34" s="1213"/>
      <c r="O34" s="1213"/>
      <c r="P34" s="1213"/>
      <c r="Q34" s="1213"/>
      <c r="R34" s="1213"/>
      <c r="S34" s="1213"/>
      <c r="T34" s="1213"/>
      <c r="U34" s="1213"/>
      <c r="V34" s="1213"/>
      <c r="W34" s="1213"/>
      <c r="X34" s="129"/>
    </row>
    <row r="35" spans="2:26" s="118" customFormat="1" ht="15" customHeight="1">
      <c r="B35" s="96"/>
      <c r="C35" s="91"/>
      <c r="D35" s="145" t="s">
        <v>546</v>
      </c>
      <c r="E35" s="96"/>
      <c r="F35" s="96"/>
      <c r="G35" s="92"/>
      <c r="H35" s="92"/>
      <c r="I35" s="92"/>
      <c r="J35" s="92"/>
      <c r="K35" s="92"/>
      <c r="L35" s="92"/>
      <c r="M35" s="92"/>
      <c r="N35" s="92"/>
      <c r="O35" s="92"/>
      <c r="P35" s="92"/>
      <c r="Q35" s="92"/>
      <c r="R35" s="92"/>
      <c r="S35" s="92"/>
      <c r="T35" s="92"/>
      <c r="U35" s="92"/>
      <c r="V35" s="92"/>
      <c r="W35" s="92"/>
      <c r="X35" s="91"/>
      <c r="Z35" s="161"/>
    </row>
    <row r="36" spans="2:26" s="118" customFormat="1" ht="25" customHeight="1">
      <c r="B36" s="91"/>
      <c r="C36" s="91"/>
      <c r="D36" s="1206" t="s">
        <v>547</v>
      </c>
      <c r="E36" s="1206"/>
      <c r="F36" s="1206"/>
      <c r="G36" s="1206"/>
      <c r="H36" s="1206"/>
      <c r="I36" s="1206"/>
      <c r="J36" s="1264" t="str">
        <f>IF(J31="","",J31+J33)</f>
        <v/>
      </c>
      <c r="K36" s="1264"/>
      <c r="L36" s="1264"/>
      <c r="M36" s="1264"/>
      <c r="N36" s="1264"/>
      <c r="O36" s="1264"/>
      <c r="P36" s="1264"/>
      <c r="Q36" s="142" t="s">
        <v>71</v>
      </c>
      <c r="R36" s="1267" t="s">
        <v>186</v>
      </c>
      <c r="S36" s="1267"/>
      <c r="T36" s="1267"/>
      <c r="U36" s="1267"/>
      <c r="V36" s="1267"/>
      <c r="W36" s="1267"/>
      <c r="X36" s="130"/>
      <c r="Z36" s="161"/>
    </row>
    <row r="37" spans="2:26" s="118" customFormat="1" ht="15.75" customHeight="1">
      <c r="B37" s="92"/>
      <c r="C37" s="149" t="s">
        <v>191</v>
      </c>
      <c r="D37" s="92"/>
      <c r="E37" s="92"/>
      <c r="F37" s="92"/>
      <c r="G37" s="92"/>
      <c r="H37" s="92"/>
      <c r="I37" s="92"/>
      <c r="J37" s="91"/>
      <c r="K37" s="94"/>
      <c r="L37" s="91"/>
      <c r="M37" s="91"/>
      <c r="N37" s="91"/>
      <c r="O37" s="91"/>
      <c r="P37" s="91"/>
      <c r="Q37" s="92"/>
      <c r="R37" s="92"/>
      <c r="S37" s="93"/>
      <c r="T37" s="92"/>
      <c r="U37" s="92"/>
      <c r="V37" s="92"/>
      <c r="W37" s="92"/>
      <c r="X37" s="91"/>
      <c r="Z37" s="161"/>
    </row>
    <row r="38" spans="2:26" s="118" customFormat="1" ht="25" customHeight="1">
      <c r="B38" s="91"/>
      <c r="D38" s="1207" t="s">
        <v>158</v>
      </c>
      <c r="E38" s="1208"/>
      <c r="F38" s="1208"/>
      <c r="G38" s="1208"/>
      <c r="H38" s="1208"/>
      <c r="I38" s="1209"/>
      <c r="J38" s="1264">
        <v>200000</v>
      </c>
      <c r="K38" s="1264"/>
      <c r="L38" s="1264"/>
      <c r="M38" s="1264"/>
      <c r="N38" s="1264"/>
      <c r="O38" s="1264"/>
      <c r="P38" s="1264"/>
      <c r="Q38" s="140" t="s">
        <v>71</v>
      </c>
      <c r="R38" s="1229" t="s">
        <v>164</v>
      </c>
      <c r="S38" s="1229"/>
      <c r="T38" s="1229"/>
      <c r="U38" s="1229"/>
      <c r="V38" s="1229"/>
      <c r="W38" s="1229"/>
      <c r="X38" s="95"/>
      <c r="Z38" s="161"/>
    </row>
    <row r="39" spans="2:26" s="118" customFormat="1" ht="15.75" customHeight="1">
      <c r="B39" s="92"/>
      <c r="C39" s="149" t="s">
        <v>196</v>
      </c>
      <c r="D39" s="92"/>
      <c r="E39" s="92"/>
      <c r="F39" s="92"/>
      <c r="G39" s="92"/>
      <c r="H39" s="92"/>
      <c r="I39" s="92"/>
      <c r="J39" s="91"/>
      <c r="K39" s="94"/>
      <c r="L39" s="91"/>
      <c r="M39" s="91"/>
      <c r="N39" s="91"/>
      <c r="O39" s="91"/>
      <c r="P39" s="91"/>
      <c r="Q39" s="92"/>
      <c r="R39" s="92"/>
      <c r="S39" s="93"/>
      <c r="T39" s="92"/>
      <c r="U39" s="92"/>
      <c r="V39" s="92"/>
      <c r="W39" s="92"/>
      <c r="X39" s="91"/>
      <c r="Z39" s="161"/>
    </row>
    <row r="40" spans="2:26" s="118" customFormat="1" ht="25" customHeight="1">
      <c r="B40" s="91"/>
      <c r="D40" s="1210" t="s">
        <v>226</v>
      </c>
      <c r="E40" s="1211"/>
      <c r="F40" s="1211"/>
      <c r="G40" s="1211"/>
      <c r="H40" s="1211"/>
      <c r="I40" s="1212"/>
      <c r="J40" s="1268"/>
      <c r="K40" s="1268"/>
      <c r="L40" s="1268"/>
      <c r="M40" s="1268"/>
      <c r="N40" s="1268"/>
      <c r="O40" s="1268"/>
      <c r="P40" s="1268"/>
      <c r="Q40" s="140" t="s">
        <v>71</v>
      </c>
      <c r="R40" s="1229" t="s">
        <v>198</v>
      </c>
      <c r="S40" s="1229"/>
      <c r="T40" s="1229"/>
      <c r="U40" s="1229"/>
      <c r="V40" s="1229"/>
      <c r="W40" s="1229"/>
      <c r="X40" s="95"/>
      <c r="Z40" s="297" t="s">
        <v>388</v>
      </c>
    </row>
    <row r="41" spans="2:26" s="118" customFormat="1" ht="15.75" customHeight="1">
      <c r="B41" s="91"/>
      <c r="D41" s="1263" t="s">
        <v>197</v>
      </c>
      <c r="E41" s="1263"/>
      <c r="F41" s="1263"/>
      <c r="G41" s="1263"/>
      <c r="H41" s="1263"/>
      <c r="I41" s="1263"/>
      <c r="J41" s="1263"/>
      <c r="K41" s="1263"/>
      <c r="L41" s="1263"/>
      <c r="M41" s="1263"/>
      <c r="N41" s="1263"/>
      <c r="O41" s="1263"/>
      <c r="P41" s="1263"/>
      <c r="Q41" s="1263"/>
      <c r="R41" s="1263"/>
      <c r="S41" s="129"/>
      <c r="T41" s="139"/>
      <c r="U41" s="139"/>
      <c r="V41" s="139"/>
      <c r="W41" s="139"/>
      <c r="X41" s="95"/>
      <c r="Z41" s="297" t="s">
        <v>319</v>
      </c>
    </row>
    <row r="42" spans="2:26" s="118" customFormat="1" ht="15.75" customHeight="1">
      <c r="B42" s="91"/>
      <c r="C42" s="149" t="s">
        <v>201</v>
      </c>
      <c r="D42" s="96"/>
      <c r="E42" s="96"/>
      <c r="F42" s="96"/>
      <c r="G42" s="92"/>
      <c r="H42" s="92"/>
      <c r="I42" s="92"/>
      <c r="J42" s="91"/>
      <c r="K42" s="91"/>
      <c r="L42" s="91"/>
      <c r="M42" s="91"/>
      <c r="N42" s="91"/>
      <c r="O42" s="91"/>
      <c r="P42" s="91"/>
      <c r="Q42" s="91"/>
      <c r="R42" s="91"/>
      <c r="S42" s="92"/>
      <c r="T42" s="92"/>
      <c r="U42" s="92"/>
      <c r="V42" s="92"/>
      <c r="W42" s="92"/>
      <c r="X42" s="91"/>
      <c r="Z42" s="161"/>
    </row>
    <row r="43" spans="2:26" s="118" customFormat="1" ht="35.15" customHeight="1">
      <c r="B43" s="91"/>
      <c r="D43" s="1225" t="s">
        <v>548</v>
      </c>
      <c r="E43" s="1261"/>
      <c r="F43" s="1261"/>
      <c r="G43" s="1261"/>
      <c r="H43" s="1261"/>
      <c r="I43" s="1262"/>
      <c r="J43" s="1265" t="str">
        <f>IFERROR((IF(J36="","",MIN(J36,J38))+J40),"")</f>
        <v/>
      </c>
      <c r="K43" s="1265"/>
      <c r="L43" s="1265"/>
      <c r="M43" s="1265"/>
      <c r="N43" s="1265"/>
      <c r="O43" s="1265"/>
      <c r="P43" s="1265"/>
      <c r="Q43" s="140" t="s">
        <v>71</v>
      </c>
      <c r="R43" s="1260" t="s">
        <v>549</v>
      </c>
      <c r="S43" s="1260"/>
      <c r="T43" s="1260"/>
      <c r="U43" s="1260"/>
      <c r="V43" s="1260"/>
      <c r="W43" s="1260"/>
      <c r="X43" s="1260"/>
      <c r="Z43" s="161"/>
    </row>
    <row r="44" spans="2:26" s="118" customFormat="1" ht="15" customHeight="1">
      <c r="B44" s="132"/>
      <c r="C44" s="132"/>
      <c r="D44" s="132"/>
      <c r="E44" s="132"/>
      <c r="F44" s="132"/>
      <c r="G44" s="132"/>
      <c r="H44" s="132"/>
      <c r="I44" s="132"/>
      <c r="J44" s="133"/>
      <c r="K44" s="133"/>
      <c r="L44" s="133"/>
      <c r="M44" s="133"/>
      <c r="N44" s="133"/>
      <c r="O44" s="133"/>
      <c r="P44" s="133"/>
      <c r="Q44" s="96"/>
      <c r="R44" s="131"/>
      <c r="S44" s="131"/>
      <c r="T44" s="131"/>
      <c r="U44" s="131"/>
      <c r="V44" s="131"/>
      <c r="W44" s="131"/>
      <c r="X44" s="131"/>
      <c r="Z44" s="161"/>
    </row>
    <row r="45" spans="2:26" ht="15" customHeight="1">
      <c r="B45" s="85"/>
      <c r="C45" s="85"/>
      <c r="D45" s="85"/>
      <c r="E45" s="85"/>
      <c r="F45" s="85"/>
      <c r="G45" s="85"/>
      <c r="H45" s="85"/>
      <c r="I45" s="85"/>
      <c r="J45" s="85"/>
      <c r="K45" s="85"/>
      <c r="L45" s="85"/>
      <c r="M45" s="85"/>
      <c r="N45" s="85"/>
      <c r="O45" s="85"/>
      <c r="P45" s="85"/>
      <c r="Q45" s="85"/>
      <c r="R45" s="85"/>
      <c r="S45" s="85"/>
      <c r="T45" s="85"/>
      <c r="U45" s="85"/>
      <c r="V45" s="85"/>
      <c r="W45" s="85"/>
      <c r="X45" s="85"/>
    </row>
    <row r="47" spans="2:26" ht="20.149999999999999" customHeight="1">
      <c r="Y47" s="124"/>
    </row>
  </sheetData>
  <sheetProtection algorithmName="SHA-512" hashValue="RMmwahiNFHWK4tftRlmPnXlqJ1JwsOVa7YQBcMDvsGsrqj87dmULEjl/LP6J0sPHSnAdeBCzy9mCwj5Q1pMNiQ==" saltValue="Jgt8ZaCBmnWg0CgMmxxReA==" spinCount="100000" sheet="1" formatCells="0" formatRows="0" insertRows="0" deleteRows="0" selectLockedCells="1" autoFilter="0" pivotTables="0"/>
  <mergeCells count="66">
    <mergeCell ref="R43:X43"/>
    <mergeCell ref="D43:I43"/>
    <mergeCell ref="D41:R41"/>
    <mergeCell ref="D31:I31"/>
    <mergeCell ref="J31:P31"/>
    <mergeCell ref="R31:X31"/>
    <mergeCell ref="J43:P43"/>
    <mergeCell ref="J38:P38"/>
    <mergeCell ref="R38:W38"/>
    <mergeCell ref="J36:P36"/>
    <mergeCell ref="R33:W33"/>
    <mergeCell ref="R36:W36"/>
    <mergeCell ref="D33:I33"/>
    <mergeCell ref="J40:P40"/>
    <mergeCell ref="R40:W40"/>
    <mergeCell ref="J33:P33"/>
    <mergeCell ref="D27:I27"/>
    <mergeCell ref="J27:P27"/>
    <mergeCell ref="R27:W27"/>
    <mergeCell ref="D29:I29"/>
    <mergeCell ref="J29:P29"/>
    <mergeCell ref="R29:W29"/>
    <mergeCell ref="D23:I23"/>
    <mergeCell ref="J23:P23"/>
    <mergeCell ref="R23:W23"/>
    <mergeCell ref="D25:G25"/>
    <mergeCell ref="H25:I25"/>
    <mergeCell ref="K25:P25"/>
    <mergeCell ref="R25:W25"/>
    <mergeCell ref="D21:I21"/>
    <mergeCell ref="J21:P21"/>
    <mergeCell ref="R21:W21"/>
    <mergeCell ref="D22:I22"/>
    <mergeCell ref="J22:P22"/>
    <mergeCell ref="R22:W22"/>
    <mergeCell ref="D8:I8"/>
    <mergeCell ref="J8:U8"/>
    <mergeCell ref="D12:I12"/>
    <mergeCell ref="J12:P12"/>
    <mergeCell ref="R12:W12"/>
    <mergeCell ref="D10:I10"/>
    <mergeCell ref="J10:P10"/>
    <mergeCell ref="Q10:W11"/>
    <mergeCell ref="D11:I11"/>
    <mergeCell ref="J11:P11"/>
    <mergeCell ref="D19:I19"/>
    <mergeCell ref="J19:P19"/>
    <mergeCell ref="R19:W19"/>
    <mergeCell ref="D13:I13"/>
    <mergeCell ref="J13:P13"/>
    <mergeCell ref="D36:I36"/>
    <mergeCell ref="D38:I38"/>
    <mergeCell ref="D40:I40"/>
    <mergeCell ref="D34:W34"/>
    <mergeCell ref="D14:I14"/>
    <mergeCell ref="J14:P14"/>
    <mergeCell ref="Q14:R14"/>
    <mergeCell ref="D20:P20"/>
    <mergeCell ref="D15:I15"/>
    <mergeCell ref="J15:P15"/>
    <mergeCell ref="D16:I16"/>
    <mergeCell ref="J16:P16"/>
    <mergeCell ref="D17:I17"/>
    <mergeCell ref="J17:P17"/>
    <mergeCell ref="R17:W17"/>
    <mergeCell ref="D18:P18"/>
  </mergeCells>
  <phoneticPr fontId="3"/>
  <conditionalFormatting sqref="B1:B2">
    <cfRule type="expression" dxfId="593" priority="12">
      <formula>_xlfn.ISFORMULA(B1)=TRUE</formula>
    </cfRule>
  </conditionalFormatting>
  <conditionalFormatting sqref="B3:X3 B4 D4:X4 B5:X6 D7:X7 B8:D8 J8 V8:X8 D9:X9 B10:X11 B12:R12 X12 B13:X16 B17:R17 X17 B18:X21 B22:R23 X22:X23 B24 D24:X24 B25:X25 D26:X26 B27:X29 D30:X30 B30:B32 D31 J31 Q31:R31 D32:X32 C33:D33 Q33:R33 D34 X34 B34:B35 D35:X35 D36 Q36:R36 B37:X37 D38 J38 Q38:R38 X38 D40:D41 X40:X41 C42:P42 S42:X42 D43 J43 Q43:R43 B44:R44 B45:X1048576">
    <cfRule type="expression" priority="20">
      <formula>CELL("protect",B3)=0</formula>
    </cfRule>
  </conditionalFormatting>
  <conditionalFormatting sqref="B39:X39 J40 Q40:R40">
    <cfRule type="expression" priority="10">
      <formula>CELL("protect",B39)=0</formula>
    </cfRule>
  </conditionalFormatting>
  <conditionalFormatting sqref="J33">
    <cfRule type="expression" priority="14">
      <formula>CELL("protect",J33)=0</formula>
    </cfRule>
  </conditionalFormatting>
  <conditionalFormatting sqref="J36">
    <cfRule type="expression" priority="13">
      <formula>CELL("protect",J36)=0</formula>
    </cfRule>
  </conditionalFormatting>
  <conditionalFormatting sqref="J40">
    <cfRule type="expression" dxfId="592" priority="6">
      <formula>$J$12&lt;4</formula>
    </cfRule>
  </conditionalFormatting>
  <conditionalFormatting sqref="J10:P14 J17:P17 J19:P19 J22:P22">
    <cfRule type="containsBlanks" dxfId="591" priority="23">
      <formula>LEN(TRIM(J10))=0</formula>
    </cfRule>
  </conditionalFormatting>
  <conditionalFormatting sqref="J15:P15">
    <cfRule type="expression" dxfId="590" priority="21">
      <formula>AND($J$15="",$J$14="ハイブリッド")</formula>
    </cfRule>
  </conditionalFormatting>
  <conditionalFormatting sqref="J33:P33">
    <cfRule type="containsBlanks" dxfId="589" priority="8">
      <formula>LEN(TRIM(J33))=0</formula>
    </cfRule>
  </conditionalFormatting>
  <conditionalFormatting sqref="J40:P40">
    <cfRule type="expression" dxfId="588" priority="3">
      <formula>$J$12=""</formula>
    </cfRule>
    <cfRule type="containsBlanks" dxfId="587" priority="9">
      <formula>LEN(TRIM(J40))=0</formula>
    </cfRule>
    <cfRule type="notContainsBlanks" dxfId="586" priority="24">
      <formula>LEN(TRIM(J40))&gt;0</formula>
    </cfRule>
  </conditionalFormatting>
  <conditionalFormatting sqref="J8:U8">
    <cfRule type="containsBlanks" dxfId="585" priority="11">
      <formula>LEN(TRIM(J8))=0</formula>
    </cfRule>
  </conditionalFormatting>
  <dataValidations count="12">
    <dataValidation imeMode="disabled" operator="greaterThanOrEqual" allowBlank="1" showInputMessage="1" showErrorMessage="1" error="整数で入力して下さい。" sqref="J21:P21" xr:uid="{1E9A4D43-4918-4452-8078-107318FA9DE4}"/>
    <dataValidation type="list" allowBlank="1" showInputMessage="1" showErrorMessage="1" sqref="J14:P14" xr:uid="{5B27FF8D-BB00-4D20-8C12-6D2B3D792C1D}">
      <formula1>"専用,ハイブリッド"</formula1>
    </dataValidation>
    <dataValidation imeMode="halfAlpha" allowBlank="1" showInputMessage="1" showErrorMessage="1" sqref="J11:P11" xr:uid="{718BDA58-8239-4343-8EED-63159F1188F7}"/>
    <dataValidation type="custom" imeMode="disabled" allowBlank="1" showInputMessage="1" showErrorMessage="1" error="整数で入力してください。" sqref="WVG983064:WVJ983064 RN27:RT27 ABJ27:ABP27 ALF27:ALL27 AVB27:AVH27 BEX27:BFD27 BOT27:BOZ27 BYP27:BYV27 CIL27:CIR27 CSH27:CSN27 DCD27:DCJ27 DLZ27:DMF27 DVV27:DWB27 EFR27:EFX27 EPN27:EPT27 EZJ27:EZP27 FJF27:FJL27 FTB27:FTH27 GCX27:GDD27 GMT27:GMZ27 GWP27:GWV27 HGL27:HGR27 HQH27:HQN27 IAD27:IAJ27 IJZ27:IKF27 ITV27:IUB27 JDR27:JDX27 JNN27:JNT27 JXJ27:JXP27 KHF27:KHL27 KRB27:KRH27 LAX27:LBD27 LKT27:LKZ27 LUP27:LUV27 MEL27:MER27 MOH27:MON27 MYD27:MYJ27 NHZ27:NIF27 NRV27:NSB27 OBR27:OBX27 OLN27:OLT27 OVJ27:OVP27 PFF27:PFL27 PPB27:PPH27 PYX27:PZD27 QIT27:QIZ27 QSP27:QSV27 RCL27:RCR27 RMH27:RMN27 RWD27:RWJ27 SFZ27:SGF27 SPV27:SQB27 SZR27:SZX27 TJN27:TJT27 TTJ27:TTP27 UDF27:UDL27 UNB27:UNH27 UWX27:UXD27 VGT27:VGZ27 VQP27:VQV27 WAL27:WAR27 WKH27:WKN27 WUD27:WUJ27 ALF17:ALL23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AVB17:AVH23 BEX17:BFD23 BOT17:BOZ23 BYP17:BYV23 CIL17:CIR23 CSH17:CSN23 DCD17:DCJ23 DLZ17:DMF23 DVV17:DWB23 EFR17:EFX23 EPN17:EPT23 EZJ17:EZP23 FJF17:FJL23 FTB17:FTH23 GCX17:GDD23 GMT17:GMZ23 GWP17:GWV23 HGL17:HGR23 HQH17:HQN23 IAD17:IAJ23 IJZ17:IKF23 ITV17:IUB23 JDR17:JDX23 JNN17:JNT23 JXJ17:JXP23 KHF17:KHL23 KRB17:KRH23 LAX17:LBD23 LKT17:LKZ23 LUP17:LUV23 MEL17:MER23 MOH17:MON23 MYD17:MYJ23 NHZ17:NIF23 NRV17:NSB23 OBR17:OBX23 OLN17:OLT23 OVJ17:OVP23 PFF17:PFL23 PPB17:PPH23 PYX17:PZD23 QIT17:QIZ23 QSP17:QSV23 RCL17:RCR23 RMH17:RMN23 RWD17:RWJ23 SFZ17:SGF23 SPV17:SQB23 SZR17:SZX23 TJN17:TJT23 TTJ17:TTP23 UDF17:UDL23 UNB17:UNH23 UWX17:UXD23 VGT17:VGZ23 VQP17:VQV23 WAL17:WAR23 WKH17:WKN23 WUD17:WUJ23 HR17:HX23 RN17:RT23 ABJ17:ABP23 HR27:HX27" xr:uid="{CC211D37-104F-419F-A53D-4E9F91AC23EC}">
      <formula1>J17-ROUNDDOWN(J17,0)=0</formula1>
    </dataValidation>
    <dataValidation type="list" allowBlank="1" showInputMessage="1" showErrorMessage="1" sqref="J65482:K65482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J131018:K131018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J196554:K196554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J262090:K262090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J327626:K327626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J393162:K393162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J458698:K458698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J524234:K524234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J589770:K589770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J655306:K655306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J720842:K720842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J786378:K786378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J851914:K851914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J917450:K917450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J982986:K982986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xr:uid="{D2F1166D-BE95-40EF-A0F4-C3024CC45D3F}">
      <formula1>"□,■"</formula1>
    </dataValidation>
    <dataValidation type="custom" imeMode="disabled" allowBlank="1" showInputMessage="1" showErrorMessage="1" error="小数点以下は第一位まで、二位以下切り捨てで入力して下さい。" sqref="HR12:HX12 RN12:RT12 ABJ12:ABP12 ALF12:ALL12 AVB12:AVH12 BEX12:BFD12 BOT12:BOZ12 BYP12:BYV12 CIL12:CIR12 CSH12:CSN12 DCD12:DCJ12 DLZ12:DMF12 DVV12:DWB12 EFR12:EFX12 EPN12:EPT12 EZJ12:EZP12 FJF12:FJL12 FTB12:FTH12 GCX12:GDD12 GMT12:GMZ12 GWP12:GWV12 HGL12:HGR12 HQH12:HQN12 IAD12:IAJ12 IJZ12:IKF12 ITV12:IUB12 JDR12:JDX12 JNN12:JNT12 JXJ12:JXP12 KHF12:KHL12 KRB12:KRH12 LAX12:LBD12 LKT12:LKZ12 LUP12:LUV12 MEL12:MER12 MOH12:MON12 MYD12:MYJ12 NHZ12:NIF12 NRV12:NSB12 OBR12:OBX12 OLN12:OLT12 OVJ12:OVP12 PFF12:PFL12 PPB12:PPH12 PYX12:PZD12 QIT12:QIZ12 QSP12:QSV12 RCL12:RCR12 RMH12:RMN12 RWD12:RWJ12 SFZ12:SGF12 SPV12:SQB12 SZR12:SZX12 TJN12:TJT12 TTJ12:TTP12 UDF12:UDL12 UNB12:UNH12 UWX12:UXD12 VGT12:VGZ12 VQP12:VQV12 WAL12:WAR12 WKH12:WKN12 WUD12:WUJ12 J65485:P65485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J131021:P131021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J196557:P196557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J262093:P262093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J327629:P327629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J393165:P393165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J458701:P458701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J524237:P524237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J589773:P589773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J655309:P655309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J720845:P720845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J786381:P786381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J851917:P851917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J917453:P917453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J982989:P982989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J15:P15 J12:P13" xr:uid="{5B8A651F-A90D-4B74-8453-C16BD3476DC2}">
      <formula1>J12-ROUNDDOWN(J12,1)=0</formula1>
    </dataValidation>
    <dataValidation type="list" allowBlank="1" showInputMessage="1" showErrorMessage="1" sqref="WUD982992:WUJ982992 HR14:HX14 RN14:RT14 ABJ14:ABP14 ALF14:ALL14 AVB14:AVH14 BEX14:BFD14 BOT14:BOZ14 BYP14:BYV14 CIL14:CIR14 CSH14:CSN14 DCD14:DCJ14 DLZ14:DMF14 DVV14:DWB14 EFR14:EFX14 EPN14:EPT14 EZJ14:EZP14 FJF14:FJL14 FTB14:FTH14 GCX14:GDD14 GMT14:GMZ14 GWP14:GWV14 HGL14:HGR14 HQH14:HQN14 IAD14:IAJ14 IJZ14:IKF14 ITV14:IUB14 JDR14:JDX14 JNN14:JNT14 JXJ14:JXP14 KHF14:KHL14 KRB14:KRH14 LAX14:LBD14 LKT14:LKZ14 LUP14:LUV14 MEL14:MER14 MOH14:MON14 MYD14:MYJ14 NHZ14:NIF14 NRV14:NSB14 OBR14:OBX14 OLN14:OLT14 OVJ14:OVP14 PFF14:PFL14 PPB14:PPH14 PYX14:PZD14 QIT14:QIZ14 QSP14:QSV14 RCL14:RCR14 RMH14:RMN14 RWD14:RWJ14 SFZ14:SGF14 SPV14:SQB14 SZR14:SZX14 TJN14:TJT14 TTJ14:TTP14 UDF14:UDL14 UNB14:UNH14 UWX14:UXD14 VGT14:VGZ14 VQP14:VQV14 WAL14:WAR14 WKH14:WKN14 WUD14:WUJ14 J65488:P65488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J131024:P131024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J196560:P196560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J262096:P262096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J327632:P327632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J393168:P393168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J458704:P458704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J524240:P524240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J589776:P589776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J655312:P655312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J720848:P720848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J786384:P786384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J851920:P851920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J917456:P917456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J982992:P982992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325D2DE5-F9F8-4EF1-90E6-C85317DF8EF5}">
      <formula1>"専用,ハイブリット"</formula1>
    </dataValidation>
    <dataValidation type="list" allowBlank="1" showInputMessage="1" showErrorMessage="1" sqref="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983072 X917536 X852000 X786464 X720928 X655392 X589856 X524320 X458784 X393248 X327712 X262176 X196640 X131104 X65568 X983074 X917538 X852002 X786466 X720930 X655394 X589858 X524322 X458786 X393250 X327714 X262178 X196642 X131106 X65570" xr:uid="{2A3BECEE-EB8F-4C6A-BF02-031F1C8419DC}">
      <formula1>"無,有"</formula1>
    </dataValidation>
    <dataValidation type="whole" imeMode="disabled" operator="greaterThanOrEqual" allowBlank="1" showInputMessage="1" showErrorMessage="1" error="整数で入力して下さい。" sqref="J22:P22"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3" xr:uid="{83440FD6-C042-45DB-9784-EBB618FE6E9E}">
      <formula1>0</formula1>
    </dataValidation>
    <dataValidation type="whole" imeMode="disabled" operator="greaterThanOrEqual" allowBlank="1" showInputMessage="1" showErrorMessage="1" error="整数で入力して下さい。" sqref="J17:P17 J19:P19" xr:uid="{3D361BDF-B688-4F62-B3C5-2965DF149975}">
      <formula1>0</formula1>
    </dataValidation>
    <dataValidation type="list" allowBlank="1" showInputMessage="1" showErrorMessage="1" sqref="J40:P40" xr:uid="{45F5C4A7-9DF0-41BE-91B9-32D9D0B073F6}">
      <formula1>"0,40000"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M65550:M65553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M131086:M131089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M196622:M196625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M262158:M262161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M327694:M327697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M393230:M393233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M458766:M458769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M524302:M524305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M589838:M589841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M655374:M655377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M720910:M720913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M786446:M786449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M851982:M851985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M917518:M917521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M983054:M983057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M65547:M65548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M131083:M131084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M196619:M196620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M262155:M262156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M327691:M327692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M393227:M393228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M458763:M458764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M524299:M524300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M589835:M589836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M655371:M655372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M720907:M720908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M786443:M786444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M851979:M851980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M917515:M917516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M983051:M983052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J65541:J65543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J131077:J131079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J196613:J196615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J262149:J262151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J327685:J327687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J393221:J393223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J458757:J458759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J524293:J524295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J589829:J589831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J655365:J655367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J720901:J720903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J786437:J786439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J851973:J851975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J917509:J917511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J983045:J983047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K65542:L65543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K131078:L131079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K196614:L196615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K262150:L262151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K327686:L327687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K393222:L393223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K458758:L458759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K524294:L524295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K589830:L589831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K655366:L655367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K720902:L720903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K786438:L786439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K851974:L851975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K917510:L917511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K983046:L983047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J65539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J131075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J196611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J262147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J327683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J393219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J458755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J524291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J589827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J655363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J720899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J786435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J851971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J917507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J983043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M65539:M65543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M131075:M131079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M196611:M196615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M262147:M262151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M327683:M327687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M393219:M393223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M458755:M458759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M524291:M524295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M589827:M589831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M655363:M655367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M720899:M720903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M786435:M786439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M851971:M851975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M917507:M917511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M983043:M983047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 M983038:X983041 M917502:X917505 M851966:X851969 M786430:X786433 M720894:X720897 M655358:X655361 M589822:X589825 M524286:X524289 M458750:X458753 M393214:X393217 M327678:X327681 M262142:X262145 M196606:X196609 M131070:X131073 M65534:X65537 N983046:X983047 N917510:X917511 N851974:X851975 N786438:X786439 N720902:X720903 N655366:X655367 N589830:X589831 N524294:X524295 N458758:X458759 N393222:X393223 N327686:X327687 N262150:X262151 N196614:X196615 N131078:X131079 N65542:X65543 F983068:X983070 F917532:X917534 F851996:X851998 F786460:X786462 F720924:X720926 F655388:X655390 F589852:X589854 F524316:X524318 F458780:X458782 F393244:X393246 F327708:X327710 F262172:X262174 F196636:X196638 F131100:X131102 F65564:X65566 J983059:X983060 J917523:X917524 J851987:X851988 J786451:X786452 J720915:X720916 J655379:X655380 J589843:X589844 J524307:X524308 J458771:X458772 J393235:X393236 J327699:X327700 J262163:X262164 J196627:X196628 J131091:X131092 J65555:X65556 F983064:X983064 F917528:X917528 F851992:X851992 F786456:X786456 F720920:X720920 F655384:X655384 F589848:X589848 F524312:X524312 F458776:X458776 F393240:X393240 F327704:X327704 F262168:X262168 F196632:X196632 F131096:X131096 F65560:X65560 J983049:X983050 J917513:X917514 J851977:X851978 J786441:X786442 J720905:X720906 J655369:X655370 J589833:X589834 J524297:X524298 J458761:X458762 J393225:X393226 J327689:X327690 J262153:X262154 J196617:X196618 J131081:X131082 J65545:X65546 D8</xm:sqref>
        </x14:dataValidation>
        <x14:dataValidation imeMode="disabled" allowBlank="1" showInputMessage="1" showErrorMessage="1" xr:uid="{17E9C4C0-F792-42DA-B329-BA67FC7DC00F}">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N65527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N131063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N196599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N262135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N327671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N393207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N458743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N524279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N589815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N655351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N720887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N786423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N851959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N917495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N983031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dimension ref="A1:AE63"/>
  <sheetViews>
    <sheetView showGridLines="0" view="pageBreakPreview" topLeftCell="B2" zoomScale="110" zoomScaleNormal="90" zoomScaleSheetLayoutView="110" workbookViewId="0">
      <selection activeCell="R8" sqref="R8:T8"/>
    </sheetView>
  </sheetViews>
  <sheetFormatPr defaultColWidth="2.83203125" defaultRowHeight="16.5" customHeight="1"/>
  <cols>
    <col min="1" max="1" width="1" style="1" hidden="1" customWidth="1"/>
    <col min="2" max="2" width="2.83203125" style="1" customWidth="1"/>
    <col min="3" max="30" width="2.83203125" style="1"/>
    <col min="31" max="31" width="1" style="1" customWidth="1"/>
    <col min="32" max="16384" width="2.83203125" style="1"/>
  </cols>
  <sheetData>
    <row r="1" spans="2:31" ht="18" hidden="1" customHeight="1">
      <c r="B1" s="306"/>
    </row>
    <row r="2" spans="2:31" ht="18" customHeight="1">
      <c r="B2" s="2" t="s">
        <v>302</v>
      </c>
    </row>
    <row r="3" spans="2:31" ht="31.75" customHeight="1">
      <c r="B3" s="1280" t="s">
        <v>617</v>
      </c>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D3" s="1280"/>
      <c r="AE3" s="1280"/>
    </row>
    <row r="4" spans="2:31" ht="18" customHeight="1">
      <c r="B4" s="1280" t="s">
        <v>657</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row>
    <row r="5" spans="2:31" ht="16.5" customHeight="1">
      <c r="B5" s="1279" t="s">
        <v>386</v>
      </c>
      <c r="C5" s="1279"/>
      <c r="D5" s="1279"/>
      <c r="E5" s="1279"/>
      <c r="F5" s="1279"/>
      <c r="G5" s="1279"/>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row>
    <row r="6" spans="2:31" ht="5.25" customHeight="1">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row>
    <row r="7" spans="2:31" ht="20.25" customHeight="1">
      <c r="C7" s="269" t="s">
        <v>278</v>
      </c>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row>
    <row r="8" spans="2:31" ht="16.5" customHeight="1">
      <c r="C8" s="1283" t="s">
        <v>279</v>
      </c>
      <c r="D8" s="1283"/>
      <c r="E8" s="1283"/>
      <c r="F8" s="1283"/>
      <c r="G8" s="1283"/>
      <c r="H8" s="1283"/>
      <c r="I8" s="1283"/>
      <c r="J8" s="1283"/>
      <c r="K8" s="1283"/>
      <c r="L8" s="1283"/>
      <c r="M8" s="1283"/>
      <c r="N8" s="1283"/>
      <c r="O8" s="1283"/>
      <c r="P8" s="1283"/>
      <c r="Q8" s="1283"/>
      <c r="R8" s="1282"/>
      <c r="S8" s="1282"/>
      <c r="T8" s="1282"/>
      <c r="U8" s="271" t="s">
        <v>282</v>
      </c>
      <c r="V8" s="1281"/>
      <c r="W8" s="1281"/>
      <c r="X8" s="1281"/>
      <c r="Y8" s="1281"/>
      <c r="Z8" s="1281"/>
      <c r="AA8" s="1281"/>
      <c r="AB8" s="272"/>
    </row>
    <row r="9" spans="2:31" ht="16.5" customHeight="1">
      <c r="C9" s="1283" t="s">
        <v>280</v>
      </c>
      <c r="D9" s="1283"/>
      <c r="E9" s="1283"/>
      <c r="F9" s="1283"/>
      <c r="G9" s="1283"/>
      <c r="H9" s="1283"/>
      <c r="I9" s="1283"/>
      <c r="J9" s="1283"/>
      <c r="K9" s="1283"/>
      <c r="L9" s="1283"/>
      <c r="M9" s="1283"/>
      <c r="N9" s="1283"/>
      <c r="O9" s="1283"/>
      <c r="P9" s="1283"/>
      <c r="Q9" s="1283"/>
      <c r="R9" s="1282"/>
      <c r="S9" s="1282"/>
      <c r="T9" s="1282"/>
      <c r="U9" s="271" t="s">
        <v>282</v>
      </c>
      <c r="V9" s="1281"/>
      <c r="W9" s="1281"/>
      <c r="X9" s="1281"/>
      <c r="Y9" s="1281"/>
      <c r="Z9" s="1281"/>
      <c r="AA9" s="1281"/>
      <c r="AB9" s="272"/>
    </row>
    <row r="10" spans="2:31" ht="22.5" customHeight="1">
      <c r="C10" s="270" t="s">
        <v>281</v>
      </c>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row>
    <row r="11" spans="2:31" ht="16.5" customHeight="1">
      <c r="C11" s="1270"/>
      <c r="D11" s="1271"/>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2"/>
    </row>
    <row r="12" spans="2:31" ht="16.5" customHeight="1">
      <c r="C12" s="1273"/>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1274"/>
      <c r="AA12" s="1274"/>
      <c r="AB12" s="1274"/>
      <c r="AC12" s="1274"/>
      <c r="AD12" s="1275"/>
    </row>
    <row r="13" spans="2:31" ht="16.5" customHeight="1">
      <c r="C13" s="1273"/>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5"/>
    </row>
    <row r="14" spans="2:31" ht="16.5" customHeight="1">
      <c r="C14" s="1273"/>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5"/>
    </row>
    <row r="15" spans="2:31" ht="16.5" customHeight="1">
      <c r="C15" s="1273"/>
      <c r="D15" s="1274"/>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B15" s="1274"/>
      <c r="AC15" s="1274"/>
      <c r="AD15" s="1275"/>
    </row>
    <row r="16" spans="2:31" ht="16.5" customHeight="1">
      <c r="C16" s="1273"/>
      <c r="D16" s="1274"/>
      <c r="E16" s="1274"/>
      <c r="F16" s="1274"/>
      <c r="G16" s="1274"/>
      <c r="H16" s="1274"/>
      <c r="I16" s="1274"/>
      <c r="J16" s="1274"/>
      <c r="K16" s="1274"/>
      <c r="L16" s="1274"/>
      <c r="M16" s="1274"/>
      <c r="N16" s="1274"/>
      <c r="O16" s="1274"/>
      <c r="P16" s="1274"/>
      <c r="Q16" s="1274"/>
      <c r="R16" s="1274"/>
      <c r="S16" s="1274"/>
      <c r="T16" s="1274"/>
      <c r="U16" s="1274"/>
      <c r="V16" s="1274"/>
      <c r="W16" s="1274"/>
      <c r="X16" s="1274"/>
      <c r="Y16" s="1274"/>
      <c r="Z16" s="1274"/>
      <c r="AA16" s="1274"/>
      <c r="AB16" s="1274"/>
      <c r="AC16" s="1274"/>
      <c r="AD16" s="1275"/>
    </row>
    <row r="17" spans="3:30" ht="16.5" customHeight="1">
      <c r="C17" s="1273"/>
      <c r="D17" s="1274"/>
      <c r="E17" s="1274"/>
      <c r="F17" s="1274"/>
      <c r="G17" s="1274"/>
      <c r="H17" s="1274"/>
      <c r="I17" s="1274"/>
      <c r="J17" s="1274"/>
      <c r="K17" s="1274"/>
      <c r="L17" s="1274"/>
      <c r="M17" s="1274"/>
      <c r="N17" s="1274"/>
      <c r="O17" s="1274"/>
      <c r="P17" s="1274"/>
      <c r="Q17" s="1274"/>
      <c r="R17" s="1274"/>
      <c r="S17" s="1274"/>
      <c r="T17" s="1274"/>
      <c r="U17" s="1274"/>
      <c r="V17" s="1274"/>
      <c r="W17" s="1274"/>
      <c r="X17" s="1274"/>
      <c r="Y17" s="1274"/>
      <c r="Z17" s="1274"/>
      <c r="AA17" s="1274"/>
      <c r="AB17" s="1274"/>
      <c r="AC17" s="1274"/>
      <c r="AD17" s="1275"/>
    </row>
    <row r="18" spans="3:30" ht="16.5" customHeight="1">
      <c r="C18" s="1273"/>
      <c r="D18" s="1274"/>
      <c r="E18" s="1274"/>
      <c r="F18" s="1274"/>
      <c r="G18" s="1274"/>
      <c r="H18" s="1274"/>
      <c r="I18" s="1274"/>
      <c r="J18" s="1274"/>
      <c r="K18" s="1274"/>
      <c r="L18" s="1274"/>
      <c r="M18" s="1274"/>
      <c r="N18" s="1274"/>
      <c r="O18" s="1274"/>
      <c r="P18" s="1274"/>
      <c r="Q18" s="1274"/>
      <c r="R18" s="1274"/>
      <c r="S18" s="1274"/>
      <c r="T18" s="1274"/>
      <c r="U18" s="1274"/>
      <c r="V18" s="1274"/>
      <c r="W18" s="1274"/>
      <c r="X18" s="1274"/>
      <c r="Y18" s="1274"/>
      <c r="Z18" s="1274"/>
      <c r="AA18" s="1274"/>
      <c r="AB18" s="1274"/>
      <c r="AC18" s="1274"/>
      <c r="AD18" s="1275"/>
    </row>
    <row r="19" spans="3:30" ht="16.5" customHeight="1">
      <c r="C19" s="1273"/>
      <c r="D19" s="1274"/>
      <c r="E19" s="1274"/>
      <c r="F19" s="1274"/>
      <c r="G19" s="1274"/>
      <c r="H19" s="1274"/>
      <c r="I19" s="1274"/>
      <c r="J19" s="1274"/>
      <c r="K19" s="1274"/>
      <c r="L19" s="1274"/>
      <c r="M19" s="1274"/>
      <c r="N19" s="1274"/>
      <c r="O19" s="1274"/>
      <c r="P19" s="1274"/>
      <c r="Q19" s="1274"/>
      <c r="R19" s="1274"/>
      <c r="S19" s="1274"/>
      <c r="T19" s="1274"/>
      <c r="U19" s="1274"/>
      <c r="V19" s="1274"/>
      <c r="W19" s="1274"/>
      <c r="X19" s="1274"/>
      <c r="Y19" s="1274"/>
      <c r="Z19" s="1274"/>
      <c r="AA19" s="1274"/>
      <c r="AB19" s="1274"/>
      <c r="AC19" s="1274"/>
      <c r="AD19" s="1275"/>
    </row>
    <row r="20" spans="3:30" ht="16.5" customHeight="1">
      <c r="C20" s="1273"/>
      <c r="D20" s="1274"/>
      <c r="E20" s="1274"/>
      <c r="F20" s="1274"/>
      <c r="G20" s="1274"/>
      <c r="H20" s="1274"/>
      <c r="I20" s="1274"/>
      <c r="J20" s="1274"/>
      <c r="K20" s="1274"/>
      <c r="L20" s="1274"/>
      <c r="M20" s="1274"/>
      <c r="N20" s="1274"/>
      <c r="O20" s="1274"/>
      <c r="P20" s="1274"/>
      <c r="Q20" s="1274"/>
      <c r="R20" s="1274"/>
      <c r="S20" s="1274"/>
      <c r="T20" s="1274"/>
      <c r="U20" s="1274"/>
      <c r="V20" s="1274"/>
      <c r="W20" s="1274"/>
      <c r="X20" s="1274"/>
      <c r="Y20" s="1274"/>
      <c r="Z20" s="1274"/>
      <c r="AA20" s="1274"/>
      <c r="AB20" s="1274"/>
      <c r="AC20" s="1274"/>
      <c r="AD20" s="1275"/>
    </row>
    <row r="21" spans="3:30" ht="16.5" customHeight="1">
      <c r="C21" s="1273"/>
      <c r="D21" s="1274"/>
      <c r="E21" s="1274"/>
      <c r="F21" s="1274"/>
      <c r="G21" s="1274"/>
      <c r="H21" s="1274"/>
      <c r="I21" s="1274"/>
      <c r="J21" s="1274"/>
      <c r="K21" s="1274"/>
      <c r="L21" s="1274"/>
      <c r="M21" s="1274"/>
      <c r="N21" s="1274"/>
      <c r="O21" s="1274"/>
      <c r="P21" s="1274"/>
      <c r="Q21" s="1274"/>
      <c r="R21" s="1274"/>
      <c r="S21" s="1274"/>
      <c r="T21" s="1274"/>
      <c r="U21" s="1274"/>
      <c r="V21" s="1274"/>
      <c r="W21" s="1274"/>
      <c r="X21" s="1274"/>
      <c r="Y21" s="1274"/>
      <c r="Z21" s="1274"/>
      <c r="AA21" s="1274"/>
      <c r="AB21" s="1274"/>
      <c r="AC21" s="1274"/>
      <c r="AD21" s="1275"/>
    </row>
    <row r="22" spans="3:30" ht="16.5" customHeight="1">
      <c r="C22" s="1273"/>
      <c r="D22" s="1274"/>
      <c r="E22" s="1274"/>
      <c r="F22" s="1274"/>
      <c r="G22" s="1274"/>
      <c r="H22" s="1274"/>
      <c r="I22" s="1274"/>
      <c r="J22" s="1274"/>
      <c r="K22" s="1274"/>
      <c r="L22" s="1274"/>
      <c r="M22" s="1274"/>
      <c r="N22" s="1274"/>
      <c r="O22" s="1274"/>
      <c r="P22" s="1274"/>
      <c r="Q22" s="1274"/>
      <c r="R22" s="1274"/>
      <c r="S22" s="1274"/>
      <c r="T22" s="1274"/>
      <c r="U22" s="1274"/>
      <c r="V22" s="1274"/>
      <c r="W22" s="1274"/>
      <c r="X22" s="1274"/>
      <c r="Y22" s="1274"/>
      <c r="Z22" s="1274"/>
      <c r="AA22" s="1274"/>
      <c r="AB22" s="1274"/>
      <c r="AC22" s="1274"/>
      <c r="AD22" s="1275"/>
    </row>
    <row r="23" spans="3:30" ht="16.5" customHeight="1">
      <c r="C23" s="1273"/>
      <c r="D23" s="1274"/>
      <c r="E23" s="1274"/>
      <c r="F23" s="1274"/>
      <c r="G23" s="1274"/>
      <c r="H23" s="1274"/>
      <c r="I23" s="1274"/>
      <c r="J23" s="1274"/>
      <c r="K23" s="1274"/>
      <c r="L23" s="1274"/>
      <c r="M23" s="1274"/>
      <c r="N23" s="1274"/>
      <c r="O23" s="1274"/>
      <c r="P23" s="1274"/>
      <c r="Q23" s="1274"/>
      <c r="R23" s="1274"/>
      <c r="S23" s="1274"/>
      <c r="T23" s="1274"/>
      <c r="U23" s="1274"/>
      <c r="V23" s="1274"/>
      <c r="W23" s="1274"/>
      <c r="X23" s="1274"/>
      <c r="Y23" s="1274"/>
      <c r="Z23" s="1274"/>
      <c r="AA23" s="1274"/>
      <c r="AB23" s="1274"/>
      <c r="AC23" s="1274"/>
      <c r="AD23" s="1275"/>
    </row>
    <row r="24" spans="3:30" ht="16.5" customHeight="1">
      <c r="C24" s="1273"/>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74"/>
      <c r="AB24" s="1274"/>
      <c r="AC24" s="1274"/>
      <c r="AD24" s="1275"/>
    </row>
    <row r="25" spans="3:30" ht="16.5" customHeight="1">
      <c r="C25" s="1273"/>
      <c r="D25" s="1274"/>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1275"/>
    </row>
    <row r="26" spans="3:30" ht="16.5" customHeight="1">
      <c r="C26" s="1273"/>
      <c r="D26" s="1274"/>
      <c r="E26" s="1274"/>
      <c r="F26" s="1274"/>
      <c r="G26" s="1274"/>
      <c r="H26" s="1274"/>
      <c r="I26" s="1274"/>
      <c r="J26" s="1274"/>
      <c r="K26" s="1274"/>
      <c r="L26" s="1274"/>
      <c r="M26" s="1274"/>
      <c r="N26" s="1274"/>
      <c r="O26" s="1274"/>
      <c r="P26" s="1274"/>
      <c r="Q26" s="1274"/>
      <c r="R26" s="1274"/>
      <c r="S26" s="1274"/>
      <c r="T26" s="1274"/>
      <c r="U26" s="1274"/>
      <c r="V26" s="1274"/>
      <c r="W26" s="1274"/>
      <c r="X26" s="1274"/>
      <c r="Y26" s="1274"/>
      <c r="Z26" s="1274"/>
      <c r="AA26" s="1274"/>
      <c r="AB26" s="1274"/>
      <c r="AC26" s="1274"/>
      <c r="AD26" s="1275"/>
    </row>
    <row r="27" spans="3:30" ht="16.5" customHeight="1">
      <c r="C27" s="1273"/>
      <c r="D27" s="1274"/>
      <c r="E27" s="1274"/>
      <c r="F27" s="1274"/>
      <c r="G27" s="1274"/>
      <c r="H27" s="1274"/>
      <c r="I27" s="1274"/>
      <c r="J27" s="1274"/>
      <c r="K27" s="1274"/>
      <c r="L27" s="1274"/>
      <c r="M27" s="1274"/>
      <c r="N27" s="1274"/>
      <c r="O27" s="1274"/>
      <c r="P27" s="1274"/>
      <c r="Q27" s="1274"/>
      <c r="R27" s="1274"/>
      <c r="S27" s="1274"/>
      <c r="T27" s="1274"/>
      <c r="U27" s="1274"/>
      <c r="V27" s="1274"/>
      <c r="W27" s="1274"/>
      <c r="X27" s="1274"/>
      <c r="Y27" s="1274"/>
      <c r="Z27" s="1274"/>
      <c r="AA27" s="1274"/>
      <c r="AB27" s="1274"/>
      <c r="AC27" s="1274"/>
      <c r="AD27" s="1275"/>
    </row>
    <row r="28" spans="3:30" ht="16.5" customHeight="1">
      <c r="C28" s="1273"/>
      <c r="D28" s="1274"/>
      <c r="E28" s="1274"/>
      <c r="F28" s="1274"/>
      <c r="G28" s="1274"/>
      <c r="H28" s="1274"/>
      <c r="I28" s="1274"/>
      <c r="J28" s="1274"/>
      <c r="K28" s="1274"/>
      <c r="L28" s="1274"/>
      <c r="M28" s="1274"/>
      <c r="N28" s="1274"/>
      <c r="O28" s="1274"/>
      <c r="P28" s="1274"/>
      <c r="Q28" s="1274"/>
      <c r="R28" s="1274"/>
      <c r="S28" s="1274"/>
      <c r="T28" s="1274"/>
      <c r="U28" s="1274"/>
      <c r="V28" s="1274"/>
      <c r="W28" s="1274"/>
      <c r="X28" s="1274"/>
      <c r="Y28" s="1274"/>
      <c r="Z28" s="1274"/>
      <c r="AA28" s="1274"/>
      <c r="AB28" s="1274"/>
      <c r="AC28" s="1274"/>
      <c r="AD28" s="1275"/>
    </row>
    <row r="29" spans="3:30" ht="16.5" customHeight="1">
      <c r="C29" s="1273"/>
      <c r="D29" s="1274"/>
      <c r="E29" s="1274"/>
      <c r="F29" s="1274"/>
      <c r="G29" s="1274"/>
      <c r="H29" s="1274"/>
      <c r="I29" s="1274"/>
      <c r="J29" s="1274"/>
      <c r="K29" s="1274"/>
      <c r="L29" s="1274"/>
      <c r="M29" s="1274"/>
      <c r="N29" s="1274"/>
      <c r="O29" s="1274"/>
      <c r="P29" s="1274"/>
      <c r="Q29" s="1274"/>
      <c r="R29" s="1274"/>
      <c r="S29" s="1274"/>
      <c r="T29" s="1274"/>
      <c r="U29" s="1274"/>
      <c r="V29" s="1274"/>
      <c r="W29" s="1274"/>
      <c r="X29" s="1274"/>
      <c r="Y29" s="1274"/>
      <c r="Z29" s="1274"/>
      <c r="AA29" s="1274"/>
      <c r="AB29" s="1274"/>
      <c r="AC29" s="1274"/>
      <c r="AD29" s="1275"/>
    </row>
    <row r="30" spans="3:30" ht="16.5" customHeight="1">
      <c r="C30" s="1273"/>
      <c r="D30" s="1274"/>
      <c r="E30" s="1274"/>
      <c r="F30" s="1274"/>
      <c r="G30" s="1274"/>
      <c r="H30" s="1274"/>
      <c r="I30" s="1274"/>
      <c r="J30" s="1274"/>
      <c r="K30" s="1274"/>
      <c r="L30" s="1274"/>
      <c r="M30" s="1274"/>
      <c r="N30" s="1274"/>
      <c r="O30" s="1274"/>
      <c r="P30" s="1274"/>
      <c r="Q30" s="1274"/>
      <c r="R30" s="1274"/>
      <c r="S30" s="1274"/>
      <c r="T30" s="1274"/>
      <c r="U30" s="1274"/>
      <c r="V30" s="1274"/>
      <c r="W30" s="1274"/>
      <c r="X30" s="1274"/>
      <c r="Y30" s="1274"/>
      <c r="Z30" s="1274"/>
      <c r="AA30" s="1274"/>
      <c r="AB30" s="1274"/>
      <c r="AC30" s="1274"/>
      <c r="AD30" s="1275"/>
    </row>
    <row r="31" spans="3:30" ht="16.5" customHeight="1">
      <c r="C31" s="1273"/>
      <c r="D31" s="1274"/>
      <c r="E31" s="1274"/>
      <c r="F31" s="1274"/>
      <c r="G31" s="1274"/>
      <c r="H31" s="1274"/>
      <c r="I31" s="1274"/>
      <c r="J31" s="1274"/>
      <c r="K31" s="1274"/>
      <c r="L31" s="1274"/>
      <c r="M31" s="1274"/>
      <c r="N31" s="1274"/>
      <c r="O31" s="1274"/>
      <c r="P31" s="1274"/>
      <c r="Q31" s="1274"/>
      <c r="R31" s="1274"/>
      <c r="S31" s="1274"/>
      <c r="T31" s="1274"/>
      <c r="U31" s="1274"/>
      <c r="V31" s="1274"/>
      <c r="W31" s="1274"/>
      <c r="X31" s="1274"/>
      <c r="Y31" s="1274"/>
      <c r="Z31" s="1274"/>
      <c r="AA31" s="1274"/>
      <c r="AB31" s="1274"/>
      <c r="AC31" s="1274"/>
      <c r="AD31" s="1275"/>
    </row>
    <row r="32" spans="3:30" ht="16.5" customHeight="1">
      <c r="C32" s="1273"/>
      <c r="D32" s="1274"/>
      <c r="E32" s="1274"/>
      <c r="F32" s="1274"/>
      <c r="G32" s="1274"/>
      <c r="H32" s="1274"/>
      <c r="I32" s="1274"/>
      <c r="J32" s="1274"/>
      <c r="K32" s="1274"/>
      <c r="L32" s="1274"/>
      <c r="M32" s="1274"/>
      <c r="N32" s="1274"/>
      <c r="O32" s="1274"/>
      <c r="P32" s="1274"/>
      <c r="Q32" s="1274"/>
      <c r="R32" s="1274"/>
      <c r="S32" s="1274"/>
      <c r="T32" s="1274"/>
      <c r="U32" s="1274"/>
      <c r="V32" s="1274"/>
      <c r="W32" s="1274"/>
      <c r="X32" s="1274"/>
      <c r="Y32" s="1274"/>
      <c r="Z32" s="1274"/>
      <c r="AA32" s="1274"/>
      <c r="AB32" s="1274"/>
      <c r="AC32" s="1274"/>
      <c r="AD32" s="1275"/>
    </row>
    <row r="33" spans="3:30" ht="16.5" customHeight="1">
      <c r="C33" s="1273"/>
      <c r="D33" s="1274"/>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5"/>
    </row>
    <row r="34" spans="3:30" ht="16.5" customHeight="1">
      <c r="C34" s="1273"/>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5"/>
    </row>
    <row r="35" spans="3:30" ht="16.5" customHeight="1">
      <c r="C35" s="1273"/>
      <c r="D35" s="1274"/>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5"/>
    </row>
    <row r="36" spans="3:30" ht="16.5" customHeight="1">
      <c r="C36" s="1273"/>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5"/>
    </row>
    <row r="37" spans="3:30" ht="16.5" customHeight="1">
      <c r="C37" s="1273"/>
      <c r="D37" s="1274"/>
      <c r="E37" s="1274"/>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5"/>
    </row>
    <row r="38" spans="3:30" ht="16.5" customHeight="1">
      <c r="C38" s="1273"/>
      <c r="D38" s="1274"/>
      <c r="E38" s="1274"/>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5"/>
    </row>
    <row r="39" spans="3:30" ht="16.5" customHeight="1">
      <c r="C39" s="1273"/>
      <c r="D39" s="1274"/>
      <c r="E39" s="1274"/>
      <c r="F39" s="1274"/>
      <c r="G39" s="1274"/>
      <c r="H39" s="1274"/>
      <c r="I39" s="1274"/>
      <c r="J39" s="1274"/>
      <c r="K39" s="1274"/>
      <c r="L39" s="1274"/>
      <c r="M39" s="1274"/>
      <c r="N39" s="1274"/>
      <c r="O39" s="1274"/>
      <c r="P39" s="1274"/>
      <c r="Q39" s="1274"/>
      <c r="R39" s="1274"/>
      <c r="S39" s="1274"/>
      <c r="T39" s="1274"/>
      <c r="U39" s="1274"/>
      <c r="V39" s="1274"/>
      <c r="W39" s="1274"/>
      <c r="X39" s="1274"/>
      <c r="Y39" s="1274"/>
      <c r="Z39" s="1274"/>
      <c r="AA39" s="1274"/>
      <c r="AB39" s="1274"/>
      <c r="AC39" s="1274"/>
      <c r="AD39" s="1275"/>
    </row>
    <row r="40" spans="3:30" ht="16.5" customHeight="1">
      <c r="C40" s="1273"/>
      <c r="D40" s="1274"/>
      <c r="E40" s="1274"/>
      <c r="F40" s="1274"/>
      <c r="G40" s="1274"/>
      <c r="H40" s="1274"/>
      <c r="I40" s="1274"/>
      <c r="J40" s="1274"/>
      <c r="K40" s="1274"/>
      <c r="L40" s="1274"/>
      <c r="M40" s="1274"/>
      <c r="N40" s="1274"/>
      <c r="O40" s="1274"/>
      <c r="P40" s="1274"/>
      <c r="Q40" s="1274"/>
      <c r="R40" s="1274"/>
      <c r="S40" s="1274"/>
      <c r="T40" s="1274"/>
      <c r="U40" s="1274"/>
      <c r="V40" s="1274"/>
      <c r="W40" s="1274"/>
      <c r="X40" s="1274"/>
      <c r="Y40" s="1274"/>
      <c r="Z40" s="1274"/>
      <c r="AA40" s="1274"/>
      <c r="AB40" s="1274"/>
      <c r="AC40" s="1274"/>
      <c r="AD40" s="1275"/>
    </row>
    <row r="41" spans="3:30" ht="16.5" customHeight="1">
      <c r="C41" s="1273"/>
      <c r="D41" s="1274"/>
      <c r="E41" s="1274"/>
      <c r="F41" s="1274"/>
      <c r="G41" s="1274"/>
      <c r="H41" s="1274"/>
      <c r="I41" s="1274"/>
      <c r="J41" s="1274"/>
      <c r="K41" s="1274"/>
      <c r="L41" s="1274"/>
      <c r="M41" s="1274"/>
      <c r="N41" s="1274"/>
      <c r="O41" s="1274"/>
      <c r="P41" s="1274"/>
      <c r="Q41" s="1274"/>
      <c r="R41" s="1274"/>
      <c r="S41" s="1274"/>
      <c r="T41" s="1274"/>
      <c r="U41" s="1274"/>
      <c r="V41" s="1274"/>
      <c r="W41" s="1274"/>
      <c r="X41" s="1274"/>
      <c r="Y41" s="1274"/>
      <c r="Z41" s="1274"/>
      <c r="AA41" s="1274"/>
      <c r="AB41" s="1274"/>
      <c r="AC41" s="1274"/>
      <c r="AD41" s="1275"/>
    </row>
    <row r="42" spans="3:30" ht="16.5" customHeight="1">
      <c r="C42" s="1273"/>
      <c r="D42" s="1274"/>
      <c r="E42" s="1274"/>
      <c r="F42" s="1274"/>
      <c r="G42" s="1274"/>
      <c r="H42" s="1274"/>
      <c r="I42" s="1274"/>
      <c r="J42" s="1274"/>
      <c r="K42" s="1274"/>
      <c r="L42" s="1274"/>
      <c r="M42" s="1274"/>
      <c r="N42" s="1274"/>
      <c r="O42" s="1274"/>
      <c r="P42" s="1274"/>
      <c r="Q42" s="1274"/>
      <c r="R42" s="1274"/>
      <c r="S42" s="1274"/>
      <c r="T42" s="1274"/>
      <c r="U42" s="1274"/>
      <c r="V42" s="1274"/>
      <c r="W42" s="1274"/>
      <c r="X42" s="1274"/>
      <c r="Y42" s="1274"/>
      <c r="Z42" s="1274"/>
      <c r="AA42" s="1274"/>
      <c r="AB42" s="1274"/>
      <c r="AC42" s="1274"/>
      <c r="AD42" s="1275"/>
    </row>
    <row r="43" spans="3:30" ht="16.5" customHeight="1">
      <c r="C43" s="1273"/>
      <c r="D43" s="1274"/>
      <c r="E43" s="1274"/>
      <c r="F43" s="1274"/>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5"/>
    </row>
    <row r="44" spans="3:30" ht="16.5" customHeight="1">
      <c r="C44" s="1273"/>
      <c r="D44" s="1274"/>
      <c r="E44" s="127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5"/>
    </row>
    <row r="45" spans="3:30" ht="16.5" customHeight="1">
      <c r="C45" s="1273"/>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5"/>
    </row>
    <row r="46" spans="3:30" ht="16.5" customHeight="1">
      <c r="C46" s="1273"/>
      <c r="D46" s="1274"/>
      <c r="E46" s="127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5"/>
    </row>
    <row r="47" spans="3:30" ht="16.5" customHeight="1">
      <c r="C47" s="1273"/>
      <c r="D47" s="1274"/>
      <c r="E47" s="127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5"/>
    </row>
    <row r="48" spans="3:30" ht="16.5" customHeight="1">
      <c r="C48" s="1273"/>
      <c r="D48" s="1274"/>
      <c r="E48" s="1274"/>
      <c r="F48" s="1274"/>
      <c r="G48" s="1274"/>
      <c r="H48" s="1274"/>
      <c r="I48" s="1274"/>
      <c r="J48" s="1274"/>
      <c r="K48" s="1274"/>
      <c r="L48" s="1274"/>
      <c r="M48" s="1274"/>
      <c r="N48" s="1274"/>
      <c r="O48" s="1274"/>
      <c r="P48" s="1274"/>
      <c r="Q48" s="1274"/>
      <c r="R48" s="1274"/>
      <c r="S48" s="1274"/>
      <c r="T48" s="1274"/>
      <c r="U48" s="1274"/>
      <c r="V48" s="1274"/>
      <c r="W48" s="1274"/>
      <c r="X48" s="1274"/>
      <c r="Y48" s="1274"/>
      <c r="Z48" s="1274"/>
      <c r="AA48" s="1274"/>
      <c r="AB48" s="1274"/>
      <c r="AC48" s="1274"/>
      <c r="AD48" s="1275"/>
    </row>
    <row r="49" spans="3:30" ht="16.5" customHeight="1">
      <c r="C49" s="1273"/>
      <c r="D49" s="1274"/>
      <c r="E49" s="1274"/>
      <c r="F49" s="1274"/>
      <c r="G49" s="1274"/>
      <c r="H49" s="1274"/>
      <c r="I49" s="1274"/>
      <c r="J49" s="1274"/>
      <c r="K49" s="1274"/>
      <c r="L49" s="1274"/>
      <c r="M49" s="1274"/>
      <c r="N49" s="1274"/>
      <c r="O49" s="1274"/>
      <c r="P49" s="1274"/>
      <c r="Q49" s="1274"/>
      <c r="R49" s="1274"/>
      <c r="S49" s="1274"/>
      <c r="T49" s="1274"/>
      <c r="U49" s="1274"/>
      <c r="V49" s="1274"/>
      <c r="W49" s="1274"/>
      <c r="X49" s="1274"/>
      <c r="Y49" s="1274"/>
      <c r="Z49" s="1274"/>
      <c r="AA49" s="1274"/>
      <c r="AB49" s="1274"/>
      <c r="AC49" s="1274"/>
      <c r="AD49" s="1275"/>
    </row>
    <row r="50" spans="3:30" ht="16.5" customHeight="1">
      <c r="C50" s="1273"/>
      <c r="D50" s="1274"/>
      <c r="E50" s="1274"/>
      <c r="F50" s="1274"/>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c r="AD50" s="1275"/>
    </row>
    <row r="51" spans="3:30" ht="16.5" customHeight="1">
      <c r="C51" s="1273"/>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c r="AD51" s="1275"/>
    </row>
    <row r="52" spans="3:30" ht="16.5" customHeight="1">
      <c r="C52" s="1273"/>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5"/>
    </row>
    <row r="53" spans="3:30" ht="16.5" customHeight="1">
      <c r="C53" s="1273"/>
      <c r="D53" s="1274"/>
      <c r="E53" s="1274"/>
      <c r="F53" s="1274"/>
      <c r="G53" s="1274"/>
      <c r="H53" s="1274"/>
      <c r="I53" s="1274"/>
      <c r="J53" s="1274"/>
      <c r="K53" s="1274"/>
      <c r="L53" s="1274"/>
      <c r="M53" s="1274"/>
      <c r="N53" s="1274"/>
      <c r="O53" s="1274"/>
      <c r="P53" s="1274"/>
      <c r="Q53" s="1274"/>
      <c r="R53" s="1274"/>
      <c r="S53" s="1274"/>
      <c r="T53" s="1274"/>
      <c r="U53" s="1274"/>
      <c r="V53" s="1274"/>
      <c r="W53" s="1274"/>
      <c r="X53" s="1274"/>
      <c r="Y53" s="1274"/>
      <c r="Z53" s="1274"/>
      <c r="AA53" s="1274"/>
      <c r="AB53" s="1274"/>
      <c r="AC53" s="1274"/>
      <c r="AD53" s="1275"/>
    </row>
    <row r="54" spans="3:30" ht="16.5" customHeight="1">
      <c r="C54" s="1276"/>
      <c r="D54" s="1277"/>
      <c r="E54" s="1277"/>
      <c r="F54" s="1277"/>
      <c r="G54" s="1277"/>
      <c r="H54" s="1277"/>
      <c r="I54" s="1277"/>
      <c r="J54" s="1277"/>
      <c r="K54" s="1277"/>
      <c r="L54" s="1277"/>
      <c r="M54" s="1277"/>
      <c r="N54" s="1277"/>
      <c r="O54" s="1277"/>
      <c r="P54" s="1277"/>
      <c r="Q54" s="1277"/>
      <c r="R54" s="1277"/>
      <c r="S54" s="1277"/>
      <c r="T54" s="1277"/>
      <c r="U54" s="1277"/>
      <c r="V54" s="1277"/>
      <c r="W54" s="1277"/>
      <c r="X54" s="1277"/>
      <c r="Y54" s="1277"/>
      <c r="Z54" s="1277"/>
      <c r="AA54" s="1277"/>
      <c r="AB54" s="1277"/>
      <c r="AC54" s="1277"/>
      <c r="AD54" s="1278"/>
    </row>
    <row r="55" spans="3:30" ht="6.75" customHeight="1">
      <c r="E55" s="3"/>
      <c r="F55" s="3"/>
      <c r="G55" s="3"/>
      <c r="H55" s="3"/>
      <c r="I55" s="3"/>
      <c r="J55" s="3"/>
      <c r="K55" s="3"/>
      <c r="L55" s="3"/>
      <c r="M55" s="3"/>
    </row>
    <row r="57" spans="3:30" ht="16.5" customHeight="1">
      <c r="E57" s="3"/>
      <c r="F57" s="3"/>
      <c r="G57" s="3"/>
      <c r="H57" s="3"/>
      <c r="I57" s="3"/>
      <c r="J57" s="3"/>
      <c r="K57" s="3"/>
      <c r="L57" s="3"/>
      <c r="M57" s="3"/>
    </row>
    <row r="58" spans="3:30" ht="16.5" customHeight="1">
      <c r="E58" s="3"/>
      <c r="F58" s="3"/>
      <c r="G58" s="3"/>
      <c r="H58" s="3"/>
      <c r="I58" s="3"/>
      <c r="J58" s="3"/>
      <c r="K58" s="3"/>
      <c r="L58" s="3"/>
      <c r="M58" s="3"/>
    </row>
    <row r="59" spans="3:30" ht="16.5" customHeight="1">
      <c r="E59" s="3"/>
      <c r="F59" s="3"/>
      <c r="G59" s="3"/>
      <c r="H59" s="3"/>
      <c r="I59" s="3"/>
      <c r="J59" s="3"/>
      <c r="K59" s="3"/>
      <c r="L59" s="3"/>
      <c r="M59" s="3"/>
    </row>
    <row r="60" spans="3:30" ht="16.5" customHeight="1">
      <c r="E60" s="3"/>
      <c r="F60" s="3"/>
      <c r="G60" s="3"/>
      <c r="H60" s="3"/>
      <c r="I60" s="3"/>
      <c r="J60" s="3"/>
      <c r="K60" s="3"/>
      <c r="L60" s="3"/>
      <c r="M60" s="3"/>
    </row>
    <row r="61" spans="3:30" ht="16.5" customHeight="1">
      <c r="E61" s="3"/>
      <c r="F61" s="3"/>
      <c r="G61" s="3"/>
      <c r="H61" s="3"/>
      <c r="I61" s="3"/>
      <c r="J61" s="3"/>
      <c r="K61" s="3"/>
      <c r="L61" s="3"/>
      <c r="M61" s="3"/>
    </row>
    <row r="62" spans="3:30" ht="16.5" customHeight="1">
      <c r="E62" s="3"/>
      <c r="F62" s="3"/>
      <c r="G62" s="3"/>
      <c r="H62" s="3"/>
      <c r="I62" s="3"/>
      <c r="J62" s="3"/>
      <c r="K62" s="3"/>
      <c r="L62" s="3"/>
      <c r="M62" s="3"/>
    </row>
    <row r="63" spans="3:30" ht="16.5" customHeight="1">
      <c r="E63" s="3"/>
      <c r="F63" s="3"/>
      <c r="G63" s="3"/>
      <c r="H63" s="3"/>
      <c r="I63" s="3"/>
      <c r="J63" s="3"/>
      <c r="K63" s="3"/>
      <c r="L63" s="3"/>
      <c r="M63" s="3"/>
    </row>
  </sheetData>
  <sheetProtection algorithmName="SHA-512" hashValue="kZW5Cg/wm+kgHsVsAd1FBQwywSyltQugQJ2/vj5JiqRyj9fAeyGwK2OoWEGSihlrS5/jIHoi20mBPFzs6kkukQ==" saltValue="jqIjHPEB4ftp0H3m5BJavw==" spinCount="100000" sheet="1" formatCells="0" formatRows="0" insertRows="0" deleteRows="0" selectLockedCells="1" autoFilter="0" pivotTables="0"/>
  <mergeCells count="10">
    <mergeCell ref="C11:AD54"/>
    <mergeCell ref="B5:AE5"/>
    <mergeCell ref="B3:AE3"/>
    <mergeCell ref="V8:AA8"/>
    <mergeCell ref="V9:AA9"/>
    <mergeCell ref="R8:T8"/>
    <mergeCell ref="R9:T9"/>
    <mergeCell ref="C8:Q8"/>
    <mergeCell ref="C9:Q9"/>
    <mergeCell ref="B4:AE4"/>
  </mergeCells>
  <phoneticPr fontId="3"/>
  <conditionalFormatting sqref="R8:T9">
    <cfRule type="containsBlanks" dxfId="584" priority="1">
      <formula>LEN(TRIM(R8))=0</formula>
    </cfRule>
  </conditionalFormatting>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B9D6-3DD0-46B5-8241-EC4D2E2D8C4D}">
  <sheetPr>
    <pageSetUpPr fitToPage="1"/>
  </sheetPr>
  <dimension ref="A1:AF201"/>
  <sheetViews>
    <sheetView showGridLines="0" view="pageBreakPreview" topLeftCell="B2" zoomScaleNormal="100" zoomScaleSheetLayoutView="100" workbookViewId="0">
      <selection activeCell="J9" sqref="J9"/>
    </sheetView>
  </sheetViews>
  <sheetFormatPr defaultRowHeight="20.149999999999999" customHeight="1"/>
  <cols>
    <col min="1" max="1" width="1.08203125" style="338" hidden="1" customWidth="1"/>
    <col min="2" max="2" width="1.5" style="338" customWidth="1"/>
    <col min="3" max="3" width="2.5" style="338" customWidth="1"/>
    <col min="4" max="9" width="3.83203125" style="338" customWidth="1"/>
    <col min="10" max="10" width="5.08203125" style="338" customWidth="1"/>
    <col min="11" max="14" width="3.83203125" style="338" customWidth="1"/>
    <col min="15" max="15" width="5.33203125" style="338" customWidth="1"/>
    <col min="16" max="16" width="3.83203125" style="338" customWidth="1"/>
    <col min="17" max="17" width="5.08203125" style="338" customWidth="1"/>
    <col min="18" max="23" width="3.83203125" style="338" customWidth="1"/>
    <col min="24" max="24" width="3.08203125" style="338" customWidth="1"/>
    <col min="25" max="25" width="3.83203125" style="338" customWidth="1"/>
    <col min="26" max="26" width="1" style="338" customWidth="1"/>
    <col min="27" max="28" width="1.83203125" style="339" customWidth="1"/>
    <col min="29" max="29" width="3" style="154" customWidth="1"/>
    <col min="30" max="30" width="9" style="219" customWidth="1"/>
    <col min="31" max="31" width="9" style="338" customWidth="1"/>
    <col min="32" max="43" width="9" style="338"/>
    <col min="44" max="44" width="16.83203125" style="338" bestFit="1" customWidth="1"/>
    <col min="45" max="45" width="13.33203125" style="338" customWidth="1"/>
    <col min="46" max="217" width="9" style="338"/>
    <col min="218" max="241" width="3.58203125" style="338" customWidth="1"/>
    <col min="242" max="250" width="9" style="338" customWidth="1"/>
    <col min="251" max="251" width="2" style="338" customWidth="1"/>
    <col min="252" max="473" width="9" style="338"/>
    <col min="474" max="497" width="3.58203125" style="338" customWidth="1"/>
    <col min="498" max="506" width="9" style="338" customWidth="1"/>
    <col min="507" max="507" width="2" style="338" customWidth="1"/>
    <col min="508" max="729" width="9" style="338"/>
    <col min="730" max="753" width="3.58203125" style="338" customWidth="1"/>
    <col min="754" max="762" width="9" style="338" customWidth="1"/>
    <col min="763" max="763" width="2" style="338" customWidth="1"/>
    <col min="764" max="985" width="9" style="338"/>
    <col min="986" max="1009" width="3.58203125" style="338" customWidth="1"/>
    <col min="1010" max="1018" width="9" style="338" customWidth="1"/>
    <col min="1019" max="1019" width="2" style="338" customWidth="1"/>
    <col min="1020" max="1241" width="9" style="338"/>
    <col min="1242" max="1265" width="3.58203125" style="338" customWidth="1"/>
    <col min="1266" max="1274" width="9" style="338" customWidth="1"/>
    <col min="1275" max="1275" width="2" style="338" customWidth="1"/>
    <col min="1276" max="1497" width="9" style="338"/>
    <col min="1498" max="1521" width="3.58203125" style="338" customWidth="1"/>
    <col min="1522" max="1530" width="9" style="338" customWidth="1"/>
    <col min="1531" max="1531" width="2" style="338" customWidth="1"/>
    <col min="1532" max="1753" width="9" style="338"/>
    <col min="1754" max="1777" width="3.58203125" style="338" customWidth="1"/>
    <col min="1778" max="1786" width="9" style="338" customWidth="1"/>
    <col min="1787" max="1787" width="2" style="338" customWidth="1"/>
    <col min="1788" max="2009" width="9" style="338"/>
    <col min="2010" max="2033" width="3.58203125" style="338" customWidth="1"/>
    <col min="2034" max="2042" width="9" style="338" customWidth="1"/>
    <col min="2043" max="2043" width="2" style="338" customWidth="1"/>
    <col min="2044" max="2265" width="9" style="338"/>
    <col min="2266" max="2289" width="3.58203125" style="338" customWidth="1"/>
    <col min="2290" max="2298" width="9" style="338" customWidth="1"/>
    <col min="2299" max="2299" width="2" style="338" customWidth="1"/>
    <col min="2300" max="2521" width="9" style="338"/>
    <col min="2522" max="2545" width="3.58203125" style="338" customWidth="1"/>
    <col min="2546" max="2554" width="9" style="338" customWidth="1"/>
    <col min="2555" max="2555" width="2" style="338" customWidth="1"/>
    <col min="2556" max="2777" width="9" style="338"/>
    <col min="2778" max="2801" width="3.58203125" style="338" customWidth="1"/>
    <col min="2802" max="2810" width="9" style="338" customWidth="1"/>
    <col min="2811" max="2811" width="2" style="338" customWidth="1"/>
    <col min="2812" max="3033" width="9" style="338"/>
    <col min="3034" max="3057" width="3.58203125" style="338" customWidth="1"/>
    <col min="3058" max="3066" width="9" style="338" customWidth="1"/>
    <col min="3067" max="3067" width="2" style="338" customWidth="1"/>
    <col min="3068" max="3289" width="9" style="338"/>
    <col min="3290" max="3313" width="3.58203125" style="338" customWidth="1"/>
    <col min="3314" max="3322" width="9" style="338" customWidth="1"/>
    <col min="3323" max="3323" width="2" style="338" customWidth="1"/>
    <col min="3324" max="3545" width="9" style="338"/>
    <col min="3546" max="3569" width="3.58203125" style="338" customWidth="1"/>
    <col min="3570" max="3578" width="9" style="338" customWidth="1"/>
    <col min="3579" max="3579" width="2" style="338" customWidth="1"/>
    <col min="3580" max="3801" width="9" style="338"/>
    <col min="3802" max="3825" width="3.58203125" style="338" customWidth="1"/>
    <col min="3826" max="3834" width="9" style="338" customWidth="1"/>
    <col min="3835" max="3835" width="2" style="338" customWidth="1"/>
    <col min="3836" max="4057" width="9" style="338"/>
    <col min="4058" max="4081" width="3.58203125" style="338" customWidth="1"/>
    <col min="4082" max="4090" width="9" style="338" customWidth="1"/>
    <col min="4091" max="4091" width="2" style="338" customWidth="1"/>
    <col min="4092" max="4313" width="9" style="338"/>
    <col min="4314" max="4337" width="3.58203125" style="338" customWidth="1"/>
    <col min="4338" max="4346" width="9" style="338" customWidth="1"/>
    <col min="4347" max="4347" width="2" style="338" customWidth="1"/>
    <col min="4348" max="4569" width="9" style="338"/>
    <col min="4570" max="4593" width="3.58203125" style="338" customWidth="1"/>
    <col min="4594" max="4602" width="9" style="338" customWidth="1"/>
    <col min="4603" max="4603" width="2" style="338" customWidth="1"/>
    <col min="4604" max="4825" width="9" style="338"/>
    <col min="4826" max="4849" width="3.58203125" style="338" customWidth="1"/>
    <col min="4850" max="4858" width="9" style="338" customWidth="1"/>
    <col min="4859" max="4859" width="2" style="338" customWidth="1"/>
    <col min="4860" max="5081" width="9" style="338"/>
    <col min="5082" max="5105" width="3.58203125" style="338" customWidth="1"/>
    <col min="5106" max="5114" width="9" style="338" customWidth="1"/>
    <col min="5115" max="5115" width="2" style="338" customWidth="1"/>
    <col min="5116" max="5337" width="9" style="338"/>
    <col min="5338" max="5361" width="3.58203125" style="338" customWidth="1"/>
    <col min="5362" max="5370" width="9" style="338" customWidth="1"/>
    <col min="5371" max="5371" width="2" style="338" customWidth="1"/>
    <col min="5372" max="5593" width="9" style="338"/>
    <col min="5594" max="5617" width="3.58203125" style="338" customWidth="1"/>
    <col min="5618" max="5626" width="9" style="338" customWidth="1"/>
    <col min="5627" max="5627" width="2" style="338" customWidth="1"/>
    <col min="5628" max="5849" width="9" style="338"/>
    <col min="5850" max="5873" width="3.58203125" style="338" customWidth="1"/>
    <col min="5874" max="5882" width="9" style="338" customWidth="1"/>
    <col min="5883" max="5883" width="2" style="338" customWidth="1"/>
    <col min="5884" max="6105" width="9" style="338"/>
    <col min="6106" max="6129" width="3.58203125" style="338" customWidth="1"/>
    <col min="6130" max="6138" width="9" style="338" customWidth="1"/>
    <col min="6139" max="6139" width="2" style="338" customWidth="1"/>
    <col min="6140" max="6361" width="9" style="338"/>
    <col min="6362" max="6385" width="3.58203125" style="338" customWidth="1"/>
    <col min="6386" max="6394" width="9" style="338" customWidth="1"/>
    <col min="6395" max="6395" width="2" style="338" customWidth="1"/>
    <col min="6396" max="6617" width="9" style="338"/>
    <col min="6618" max="6641" width="3.58203125" style="338" customWidth="1"/>
    <col min="6642" max="6650" width="9" style="338" customWidth="1"/>
    <col min="6651" max="6651" width="2" style="338" customWidth="1"/>
    <col min="6652" max="6873" width="9" style="338"/>
    <col min="6874" max="6897" width="3.58203125" style="338" customWidth="1"/>
    <col min="6898" max="6906" width="9" style="338" customWidth="1"/>
    <col min="6907" max="6907" width="2" style="338" customWidth="1"/>
    <col min="6908" max="7129" width="9" style="338"/>
    <col min="7130" max="7153" width="3.58203125" style="338" customWidth="1"/>
    <col min="7154" max="7162" width="9" style="338" customWidth="1"/>
    <col min="7163" max="7163" width="2" style="338" customWidth="1"/>
    <col min="7164" max="7385" width="9" style="338"/>
    <col min="7386" max="7409" width="3.58203125" style="338" customWidth="1"/>
    <col min="7410" max="7418" width="9" style="338" customWidth="1"/>
    <col min="7419" max="7419" width="2" style="338" customWidth="1"/>
    <col min="7420" max="7641" width="9" style="338"/>
    <col min="7642" max="7665" width="3.58203125" style="338" customWidth="1"/>
    <col min="7666" max="7674" width="9" style="338" customWidth="1"/>
    <col min="7675" max="7675" width="2" style="338" customWidth="1"/>
    <col min="7676" max="7897" width="9" style="338"/>
    <col min="7898" max="7921" width="3.58203125" style="338" customWidth="1"/>
    <col min="7922" max="7930" width="9" style="338" customWidth="1"/>
    <col min="7931" max="7931" width="2" style="338" customWidth="1"/>
    <col min="7932" max="8153" width="9" style="338"/>
    <col min="8154" max="8177" width="3.58203125" style="338" customWidth="1"/>
    <col min="8178" max="8186" width="9" style="338" customWidth="1"/>
    <col min="8187" max="8187" width="2" style="338" customWidth="1"/>
    <col min="8188" max="8409" width="9" style="338"/>
    <col min="8410" max="8433" width="3.58203125" style="338" customWidth="1"/>
    <col min="8434" max="8442" width="9" style="338" customWidth="1"/>
    <col min="8443" max="8443" width="2" style="338" customWidth="1"/>
    <col min="8444" max="8665" width="9" style="338"/>
    <col min="8666" max="8689" width="3.58203125" style="338" customWidth="1"/>
    <col min="8690" max="8698" width="9" style="338" customWidth="1"/>
    <col min="8699" max="8699" width="2" style="338" customWidth="1"/>
    <col min="8700" max="8921" width="9" style="338"/>
    <col min="8922" max="8945" width="3.58203125" style="338" customWidth="1"/>
    <col min="8946" max="8954" width="9" style="338" customWidth="1"/>
    <col min="8955" max="8955" width="2" style="338" customWidth="1"/>
    <col min="8956" max="9177" width="9" style="338"/>
    <col min="9178" max="9201" width="3.58203125" style="338" customWidth="1"/>
    <col min="9202" max="9210" width="9" style="338" customWidth="1"/>
    <col min="9211" max="9211" width="2" style="338" customWidth="1"/>
    <col min="9212" max="9433" width="9" style="338"/>
    <col min="9434" max="9457" width="3.58203125" style="338" customWidth="1"/>
    <col min="9458" max="9466" width="9" style="338" customWidth="1"/>
    <col min="9467" max="9467" width="2" style="338" customWidth="1"/>
    <col min="9468" max="9689" width="9" style="338"/>
    <col min="9690" max="9713" width="3.58203125" style="338" customWidth="1"/>
    <col min="9714" max="9722" width="9" style="338" customWidth="1"/>
    <col min="9723" max="9723" width="2" style="338" customWidth="1"/>
    <col min="9724" max="9945" width="9" style="338"/>
    <col min="9946" max="9969" width="3.58203125" style="338" customWidth="1"/>
    <col min="9970" max="9978" width="9" style="338" customWidth="1"/>
    <col min="9979" max="9979" width="2" style="338" customWidth="1"/>
    <col min="9980" max="10201" width="9" style="338"/>
    <col min="10202" max="10225" width="3.58203125" style="338" customWidth="1"/>
    <col min="10226" max="10234" width="9" style="338" customWidth="1"/>
    <col min="10235" max="10235" width="2" style="338" customWidth="1"/>
    <col min="10236" max="10457" width="9" style="338"/>
    <col min="10458" max="10481" width="3.58203125" style="338" customWidth="1"/>
    <col min="10482" max="10490" width="9" style="338" customWidth="1"/>
    <col min="10491" max="10491" width="2" style="338" customWidth="1"/>
    <col min="10492" max="10713" width="9" style="338"/>
    <col min="10714" max="10737" width="3.58203125" style="338" customWidth="1"/>
    <col min="10738" max="10746" width="9" style="338" customWidth="1"/>
    <col min="10747" max="10747" width="2" style="338" customWidth="1"/>
    <col min="10748" max="10969" width="9" style="338"/>
    <col min="10970" max="10993" width="3.58203125" style="338" customWidth="1"/>
    <col min="10994" max="11002" width="9" style="338" customWidth="1"/>
    <col min="11003" max="11003" width="2" style="338" customWidth="1"/>
    <col min="11004" max="11225" width="9" style="338"/>
    <col min="11226" max="11249" width="3.58203125" style="338" customWidth="1"/>
    <col min="11250" max="11258" width="9" style="338" customWidth="1"/>
    <col min="11259" max="11259" width="2" style="338" customWidth="1"/>
    <col min="11260" max="11481" width="9" style="338"/>
    <col min="11482" max="11505" width="3.58203125" style="338" customWidth="1"/>
    <col min="11506" max="11514" width="9" style="338" customWidth="1"/>
    <col min="11515" max="11515" width="2" style="338" customWidth="1"/>
    <col min="11516" max="11737" width="9" style="338"/>
    <col min="11738" max="11761" width="3.58203125" style="338" customWidth="1"/>
    <col min="11762" max="11770" width="9" style="338" customWidth="1"/>
    <col min="11771" max="11771" width="2" style="338" customWidth="1"/>
    <col min="11772" max="11993" width="9" style="338"/>
    <col min="11994" max="12017" width="3.58203125" style="338" customWidth="1"/>
    <col min="12018" max="12026" width="9" style="338" customWidth="1"/>
    <col min="12027" max="12027" width="2" style="338" customWidth="1"/>
    <col min="12028" max="12249" width="9" style="338"/>
    <col min="12250" max="12273" width="3.58203125" style="338" customWidth="1"/>
    <col min="12274" max="12282" width="9" style="338" customWidth="1"/>
    <col min="12283" max="12283" width="2" style="338" customWidth="1"/>
    <col min="12284" max="12505" width="9" style="338"/>
    <col min="12506" max="12529" width="3.58203125" style="338" customWidth="1"/>
    <col min="12530" max="12538" width="9" style="338" customWidth="1"/>
    <col min="12539" max="12539" width="2" style="338" customWidth="1"/>
    <col min="12540" max="12761" width="9" style="338"/>
    <col min="12762" max="12785" width="3.58203125" style="338" customWidth="1"/>
    <col min="12786" max="12794" width="9" style="338" customWidth="1"/>
    <col min="12795" max="12795" width="2" style="338" customWidth="1"/>
    <col min="12796" max="13017" width="9" style="338"/>
    <col min="13018" max="13041" width="3.58203125" style="338" customWidth="1"/>
    <col min="13042" max="13050" width="9" style="338" customWidth="1"/>
    <col min="13051" max="13051" width="2" style="338" customWidth="1"/>
    <col min="13052" max="13273" width="9" style="338"/>
    <col min="13274" max="13297" width="3.58203125" style="338" customWidth="1"/>
    <col min="13298" max="13306" width="9" style="338" customWidth="1"/>
    <col min="13307" max="13307" width="2" style="338" customWidth="1"/>
    <col min="13308" max="13529" width="9" style="338"/>
    <col min="13530" max="13553" width="3.58203125" style="338" customWidth="1"/>
    <col min="13554" max="13562" width="9" style="338" customWidth="1"/>
    <col min="13563" max="13563" width="2" style="338" customWidth="1"/>
    <col min="13564" max="13785" width="9" style="338"/>
    <col min="13786" max="13809" width="3.58203125" style="338" customWidth="1"/>
    <col min="13810" max="13818" width="9" style="338" customWidth="1"/>
    <col min="13819" max="13819" width="2" style="338" customWidth="1"/>
    <col min="13820" max="14041" width="9" style="338"/>
    <col min="14042" max="14065" width="3.58203125" style="338" customWidth="1"/>
    <col min="14066" max="14074" width="9" style="338" customWidth="1"/>
    <col min="14075" max="14075" width="2" style="338" customWidth="1"/>
    <col min="14076" max="14297" width="9" style="338"/>
    <col min="14298" max="14321" width="3.58203125" style="338" customWidth="1"/>
    <col min="14322" max="14330" width="9" style="338" customWidth="1"/>
    <col min="14331" max="14331" width="2" style="338" customWidth="1"/>
    <col min="14332" max="14553" width="9" style="338"/>
    <col min="14554" max="14577" width="3.58203125" style="338" customWidth="1"/>
    <col min="14578" max="14586" width="9" style="338" customWidth="1"/>
    <col min="14587" max="14587" width="2" style="338" customWidth="1"/>
    <col min="14588" max="14809" width="9" style="338"/>
    <col min="14810" max="14833" width="3.58203125" style="338" customWidth="1"/>
    <col min="14834" max="14842" width="9" style="338" customWidth="1"/>
    <col min="14843" max="14843" width="2" style="338" customWidth="1"/>
    <col min="14844" max="15065" width="9" style="338"/>
    <col min="15066" max="15089" width="3.58203125" style="338" customWidth="1"/>
    <col min="15090" max="15098" width="9" style="338" customWidth="1"/>
    <col min="15099" max="15099" width="2" style="338" customWidth="1"/>
    <col min="15100" max="15321" width="9" style="338"/>
    <col min="15322" max="15345" width="3.58203125" style="338" customWidth="1"/>
    <col min="15346" max="15354" width="9" style="338" customWidth="1"/>
    <col min="15355" max="15355" width="2" style="338" customWidth="1"/>
    <col min="15356" max="15577" width="9" style="338"/>
    <col min="15578" max="15601" width="3.58203125" style="338" customWidth="1"/>
    <col min="15602" max="15610" width="9" style="338" customWidth="1"/>
    <col min="15611" max="15611" width="2" style="338" customWidth="1"/>
    <col min="15612" max="15833" width="9" style="338"/>
    <col min="15834" max="15857" width="3.58203125" style="338" customWidth="1"/>
    <col min="15858" max="15866" width="9" style="338" customWidth="1"/>
    <col min="15867" max="15867" width="2" style="338" customWidth="1"/>
    <col min="15868" max="16089" width="9" style="338"/>
    <col min="16090" max="16113" width="3.58203125" style="338" customWidth="1"/>
    <col min="16114" max="16122" width="9" style="338" customWidth="1"/>
    <col min="16123" max="16123" width="2" style="338" customWidth="1"/>
    <col min="16124" max="16383" width="9" style="338"/>
    <col min="16384" max="16384" width="9" style="338" customWidth="1"/>
  </cols>
  <sheetData>
    <row r="1" spans="2:30" ht="20.149999999999999" hidden="1" customHeight="1">
      <c r="B1" s="412"/>
    </row>
    <row r="2" spans="2:30" ht="20.149999999999999" customHeight="1">
      <c r="B2" s="412" t="s">
        <v>301</v>
      </c>
    </row>
    <row r="3" spans="2:30" ht="20.149999999999999" customHeight="1">
      <c r="B3" s="412" t="s">
        <v>303</v>
      </c>
    </row>
    <row r="4" spans="2:30" ht="7.5" customHeight="1">
      <c r="B4" s="413"/>
      <c r="C4" s="413"/>
      <c r="D4" s="413"/>
      <c r="E4" s="413"/>
      <c r="F4" s="413"/>
      <c r="G4" s="413"/>
      <c r="H4" s="413"/>
      <c r="I4" s="413"/>
      <c r="J4" s="413"/>
      <c r="K4" s="413"/>
      <c r="L4" s="413"/>
      <c r="M4" s="413"/>
      <c r="N4" s="413"/>
      <c r="O4" s="413"/>
      <c r="P4" s="413"/>
      <c r="Q4" s="221"/>
      <c r="R4" s="413"/>
      <c r="S4" s="413"/>
      <c r="T4" s="413"/>
      <c r="U4" s="413"/>
      <c r="V4" s="413"/>
      <c r="W4" s="413"/>
      <c r="X4" s="413"/>
      <c r="Y4" s="221"/>
      <c r="Z4" s="414"/>
    </row>
    <row r="5" spans="2:30" ht="19.5" customHeight="1">
      <c r="B5" s="415" t="s">
        <v>487</v>
      </c>
      <c r="C5" s="413"/>
      <c r="D5" s="416"/>
      <c r="E5" s="416"/>
      <c r="F5" s="416"/>
      <c r="G5" s="416"/>
      <c r="H5" s="416"/>
      <c r="I5" s="416"/>
      <c r="J5" s="416"/>
      <c r="K5" s="416"/>
      <c r="L5" s="416"/>
      <c r="M5" s="416"/>
      <c r="N5" s="416"/>
      <c r="O5" s="416"/>
      <c r="P5" s="416"/>
      <c r="Q5" s="416"/>
      <c r="R5" s="416"/>
      <c r="S5" s="416"/>
      <c r="T5" s="416"/>
      <c r="U5" s="416"/>
      <c r="V5" s="416"/>
      <c r="W5" s="416"/>
      <c r="X5" s="416"/>
      <c r="Y5" s="416"/>
      <c r="Z5" s="417"/>
    </row>
    <row r="6" spans="2:30" ht="15.75" customHeight="1">
      <c r="B6" s="413"/>
      <c r="C6" s="418"/>
      <c r="D6" s="419"/>
      <c r="E6" s="419"/>
      <c r="F6" s="419"/>
      <c r="G6" s="419"/>
      <c r="H6" s="419"/>
      <c r="I6" s="416"/>
      <c r="J6" s="416"/>
      <c r="K6" s="416"/>
      <c r="L6" s="416"/>
      <c r="M6" s="416"/>
      <c r="N6" s="416"/>
      <c r="O6" s="416"/>
      <c r="P6" s="416"/>
      <c r="Q6" s="416"/>
      <c r="R6" s="416"/>
      <c r="S6" s="416"/>
      <c r="T6" s="416"/>
      <c r="U6" s="416"/>
      <c r="V6" s="416"/>
      <c r="W6" s="416"/>
      <c r="X6" s="416"/>
      <c r="Y6" s="416"/>
      <c r="Z6" s="413"/>
    </row>
    <row r="7" spans="2:30" s="343" customFormat="1" ht="15" customHeight="1">
      <c r="B7" s="410"/>
      <c r="C7" s="418"/>
      <c r="D7" s="426"/>
      <c r="E7" s="426"/>
      <c r="F7" s="426"/>
      <c r="G7" s="426"/>
      <c r="H7" s="426"/>
      <c r="I7" s="426"/>
      <c r="J7" s="426"/>
      <c r="K7" s="426"/>
      <c r="L7" s="426"/>
      <c r="M7" s="426"/>
      <c r="N7" s="426"/>
      <c r="O7" s="426"/>
      <c r="P7" s="426"/>
      <c r="Q7" s="426"/>
      <c r="R7" s="426"/>
      <c r="S7" s="426"/>
      <c r="T7" s="426"/>
      <c r="U7" s="426"/>
      <c r="V7" s="426"/>
      <c r="W7" s="425"/>
      <c r="X7" s="425"/>
      <c r="Y7" s="425"/>
      <c r="Z7" s="410"/>
      <c r="AA7" s="342"/>
      <c r="AB7" s="342"/>
      <c r="AC7" s="154"/>
      <c r="AD7" s="219"/>
    </row>
    <row r="8" spans="2:30" s="341" customFormat="1" ht="15.5">
      <c r="B8" s="420"/>
      <c r="C8" s="421" t="s">
        <v>372</v>
      </c>
      <c r="D8" s="422"/>
      <c r="E8" s="423"/>
      <c r="F8" s="423"/>
      <c r="G8" s="423"/>
      <c r="H8" s="423"/>
      <c r="I8" s="423"/>
      <c r="J8" s="423"/>
      <c r="K8" s="423"/>
      <c r="L8" s="423"/>
      <c r="M8" s="423"/>
      <c r="N8" s="423"/>
      <c r="O8" s="423"/>
      <c r="P8" s="423"/>
      <c r="Q8" s="423"/>
      <c r="R8" s="423"/>
      <c r="S8" s="423"/>
      <c r="T8" s="423"/>
      <c r="U8" s="424"/>
      <c r="V8" s="423"/>
      <c r="W8" s="423"/>
      <c r="X8" s="423"/>
      <c r="Y8" s="423"/>
      <c r="Z8" s="420"/>
      <c r="AA8" s="340"/>
      <c r="AB8" s="340"/>
      <c r="AC8" s="154"/>
      <c r="AD8" s="219"/>
    </row>
    <row r="9" spans="2:30" s="343" customFormat="1" ht="30" customHeight="1">
      <c r="B9" s="410"/>
      <c r="C9" s="418"/>
      <c r="D9" s="1291" t="s">
        <v>364</v>
      </c>
      <c r="E9" s="1292"/>
      <c r="F9" s="1292"/>
      <c r="G9" s="1292"/>
      <c r="H9" s="1292"/>
      <c r="I9" s="1293"/>
      <c r="J9" s="263" t="s">
        <v>32</v>
      </c>
      <c r="K9" s="427" t="s">
        <v>365</v>
      </c>
      <c r="L9" s="428"/>
      <c r="M9" s="428"/>
      <c r="N9" s="428"/>
      <c r="O9" s="428"/>
      <c r="P9" s="428"/>
      <c r="Q9" s="264" t="s">
        <v>32</v>
      </c>
      <c r="R9" s="427" t="s">
        <v>366</v>
      </c>
      <c r="S9" s="427"/>
      <c r="T9" s="428"/>
      <c r="U9" s="428"/>
      <c r="V9" s="429"/>
      <c r="W9" s="425"/>
      <c r="X9" s="425"/>
      <c r="Y9" s="425"/>
      <c r="Z9" s="410"/>
      <c r="AA9" s="342"/>
      <c r="AB9" s="342"/>
      <c r="AC9" s="248"/>
      <c r="AD9" s="219"/>
    </row>
    <row r="10" spans="2:30" s="343" customFormat="1" ht="33.75" customHeight="1">
      <c r="B10" s="410"/>
      <c r="C10" s="418"/>
      <c r="D10" s="1298" t="s">
        <v>367</v>
      </c>
      <c r="E10" s="1292"/>
      <c r="F10" s="1292"/>
      <c r="G10" s="1292"/>
      <c r="H10" s="1292"/>
      <c r="I10" s="1293"/>
      <c r="J10" s="1303"/>
      <c r="K10" s="1304"/>
      <c r="L10" s="1304"/>
      <c r="M10" s="1304"/>
      <c r="N10" s="1304"/>
      <c r="O10" s="1304"/>
      <c r="P10" s="1304"/>
      <c r="Q10" s="1304"/>
      <c r="R10" s="1304"/>
      <c r="S10" s="1304"/>
      <c r="T10" s="1304"/>
      <c r="U10" s="1304"/>
      <c r="V10" s="1305"/>
      <c r="W10" s="425"/>
      <c r="X10" s="425"/>
      <c r="Y10" s="425"/>
      <c r="Z10" s="410"/>
      <c r="AA10" s="342"/>
      <c r="AB10" s="342"/>
      <c r="AC10" s="248"/>
      <c r="AD10" s="219"/>
    </row>
    <row r="11" spans="2:30" s="343" customFormat="1" ht="30" customHeight="1">
      <c r="B11" s="410"/>
      <c r="C11" s="418"/>
      <c r="D11" s="1291" t="s">
        <v>368</v>
      </c>
      <c r="E11" s="1292"/>
      <c r="F11" s="1292"/>
      <c r="G11" s="1292"/>
      <c r="H11" s="1292"/>
      <c r="I11" s="1293"/>
      <c r="J11" s="430" t="s">
        <v>375</v>
      </c>
      <c r="K11" s="1300"/>
      <c r="L11" s="1300"/>
      <c r="M11" s="1300"/>
      <c r="N11" s="431" t="s">
        <v>376</v>
      </c>
      <c r="O11" s="430" t="s">
        <v>377</v>
      </c>
      <c r="P11" s="1301"/>
      <c r="Q11" s="1301"/>
      <c r="R11" s="1302"/>
      <c r="S11" s="432" t="s">
        <v>228</v>
      </c>
      <c r="T11" s="425" t="s">
        <v>223</v>
      </c>
      <c r="U11" s="423"/>
      <c r="V11" s="423"/>
      <c r="Y11" s="425"/>
      <c r="Z11" s="410"/>
      <c r="AA11" s="342"/>
      <c r="AB11" s="342"/>
      <c r="AC11" s="154"/>
      <c r="AD11" s="219"/>
    </row>
    <row r="12" spans="2:30" s="343" customFormat="1" ht="15" customHeight="1">
      <c r="B12" s="410"/>
      <c r="C12" s="418"/>
      <c r="D12" s="426"/>
      <c r="E12" s="426"/>
      <c r="F12" s="426"/>
      <c r="G12" s="426"/>
      <c r="H12" s="426"/>
      <c r="I12" s="426"/>
      <c r="J12" s="426"/>
      <c r="K12" s="426"/>
      <c r="L12" s="426"/>
      <c r="M12" s="426"/>
      <c r="N12" s="426"/>
      <c r="O12" s="426"/>
      <c r="P12" s="426"/>
      <c r="Q12" s="426"/>
      <c r="R12" s="426"/>
      <c r="S12" s="426"/>
      <c r="T12" s="426"/>
      <c r="U12" s="426"/>
      <c r="V12" s="426"/>
      <c r="W12" s="425"/>
      <c r="X12" s="425"/>
      <c r="Y12" s="425"/>
      <c r="Z12" s="410"/>
      <c r="AA12" s="342"/>
      <c r="AB12" s="342"/>
      <c r="AC12" s="154"/>
      <c r="AD12" s="219"/>
    </row>
    <row r="13" spans="2:30" s="341" customFormat="1" ht="15.5">
      <c r="B13" s="420"/>
      <c r="C13" s="421" t="s">
        <v>236</v>
      </c>
      <c r="D13" s="422"/>
      <c r="E13" s="423"/>
      <c r="F13" s="423"/>
      <c r="G13" s="423"/>
      <c r="H13" s="423"/>
      <c r="I13" s="423"/>
      <c r="J13" s="423"/>
      <c r="K13" s="423"/>
      <c r="L13" s="423"/>
      <c r="M13" s="423"/>
      <c r="N13" s="423"/>
      <c r="O13" s="423"/>
      <c r="P13" s="423"/>
      <c r="Q13" s="423"/>
      <c r="R13" s="423"/>
      <c r="S13" s="423"/>
      <c r="T13" s="423"/>
      <c r="U13" s="424"/>
      <c r="V13" s="423"/>
      <c r="W13" s="423"/>
      <c r="X13" s="423"/>
      <c r="Y13" s="423"/>
      <c r="Z13" s="420"/>
      <c r="AA13" s="340"/>
      <c r="AB13" s="340"/>
      <c r="AC13" s="154"/>
      <c r="AD13" s="219"/>
    </row>
    <row r="14" spans="2:30" s="343" customFormat="1" ht="30" customHeight="1">
      <c r="B14" s="410"/>
      <c r="C14" s="418"/>
      <c r="D14" s="1291" t="s">
        <v>134</v>
      </c>
      <c r="E14" s="1292"/>
      <c r="F14" s="1292"/>
      <c r="G14" s="1292"/>
      <c r="H14" s="1292"/>
      <c r="I14" s="1293"/>
      <c r="J14" s="1294"/>
      <c r="K14" s="1295"/>
      <c r="L14" s="1295"/>
      <c r="M14" s="1295"/>
      <c r="N14" s="1295"/>
      <c r="O14" s="1295"/>
      <c r="P14" s="1295"/>
      <c r="Q14" s="1295"/>
      <c r="R14" s="1295"/>
      <c r="S14" s="1295"/>
      <c r="T14" s="1295"/>
      <c r="U14" s="1295"/>
      <c r="V14" s="1296"/>
      <c r="W14" s="425"/>
      <c r="X14" s="425"/>
      <c r="Y14" s="425"/>
      <c r="Z14" s="410"/>
      <c r="AA14" s="342"/>
      <c r="AB14" s="342"/>
      <c r="AC14" s="248"/>
      <c r="AD14" s="219"/>
    </row>
    <row r="15" spans="2:30" s="343" customFormat="1" ht="30" customHeight="1">
      <c r="B15" s="410"/>
      <c r="C15" s="418"/>
      <c r="D15" s="1291" t="s">
        <v>222</v>
      </c>
      <c r="E15" s="1292"/>
      <c r="F15" s="1292"/>
      <c r="G15" s="1292"/>
      <c r="H15" s="1292"/>
      <c r="I15" s="1293"/>
      <c r="J15" s="1294"/>
      <c r="K15" s="1295"/>
      <c r="L15" s="1295"/>
      <c r="M15" s="1295"/>
      <c r="N15" s="1295"/>
      <c r="O15" s="1295"/>
      <c r="P15" s="1295"/>
      <c r="Q15" s="1295"/>
      <c r="R15" s="1295"/>
      <c r="S15" s="1295"/>
      <c r="T15" s="1295"/>
      <c r="U15" s="1295"/>
      <c r="V15" s="1296"/>
      <c r="W15" s="425"/>
      <c r="X15" s="425"/>
      <c r="Y15" s="425"/>
      <c r="Z15" s="410"/>
      <c r="AA15" s="342"/>
      <c r="AB15" s="342"/>
      <c r="AC15" s="154"/>
      <c r="AD15" s="219"/>
    </row>
    <row r="16" spans="2:30" s="343" customFormat="1" ht="15" customHeight="1">
      <c r="B16" s="410"/>
      <c r="C16" s="418"/>
      <c r="D16" s="426"/>
      <c r="E16" s="426"/>
      <c r="F16" s="426"/>
      <c r="G16" s="426"/>
      <c r="H16" s="426"/>
      <c r="I16" s="426"/>
      <c r="J16" s="426"/>
      <c r="K16" s="426"/>
      <c r="L16" s="426"/>
      <c r="M16" s="426"/>
      <c r="N16" s="426"/>
      <c r="O16" s="426"/>
      <c r="P16" s="426"/>
      <c r="Q16" s="426"/>
      <c r="R16" s="426"/>
      <c r="S16" s="426"/>
      <c r="T16" s="426"/>
      <c r="U16" s="426"/>
      <c r="V16" s="426"/>
      <c r="W16" s="425"/>
      <c r="X16" s="425"/>
      <c r="Y16" s="425"/>
      <c r="Z16" s="410"/>
      <c r="AA16" s="342"/>
      <c r="AB16" s="342"/>
      <c r="AC16" s="154"/>
      <c r="AD16" s="219"/>
    </row>
    <row r="17" spans="2:32" s="341" customFormat="1" ht="15.5">
      <c r="B17" s="420"/>
      <c r="C17" s="421" t="s">
        <v>373</v>
      </c>
      <c r="D17" s="422"/>
      <c r="E17" s="423"/>
      <c r="F17" s="423"/>
      <c r="G17" s="423"/>
      <c r="H17" s="423"/>
      <c r="I17" s="423"/>
      <c r="J17" s="423"/>
      <c r="K17" s="423"/>
      <c r="L17" s="423"/>
      <c r="M17" s="423"/>
      <c r="N17" s="423"/>
      <c r="O17" s="423"/>
      <c r="P17" s="423"/>
      <c r="Q17" s="423"/>
      <c r="R17" s="423"/>
      <c r="S17" s="423"/>
      <c r="T17" s="423"/>
      <c r="U17" s="424"/>
      <c r="V17" s="423"/>
      <c r="W17" s="423"/>
      <c r="X17" s="423"/>
      <c r="Y17" s="423"/>
      <c r="Z17" s="420"/>
      <c r="AA17" s="340"/>
      <c r="AB17" s="340"/>
      <c r="AC17" s="154"/>
      <c r="AD17" s="219"/>
    </row>
    <row r="18" spans="2:32" s="341" customFormat="1" ht="15.5">
      <c r="B18" s="420"/>
      <c r="C18" s="421"/>
      <c r="D18" s="421" t="s">
        <v>558</v>
      </c>
      <c r="E18" s="423"/>
      <c r="F18" s="423"/>
      <c r="G18" s="423"/>
      <c r="H18" s="423"/>
      <c r="I18" s="423"/>
      <c r="J18" s="423"/>
      <c r="K18" s="423"/>
      <c r="L18" s="423"/>
      <c r="M18" s="423"/>
      <c r="N18" s="423"/>
      <c r="O18" s="423"/>
      <c r="P18" s="423"/>
      <c r="Q18" s="423"/>
      <c r="R18" s="423"/>
      <c r="S18" s="423"/>
      <c r="T18" s="423"/>
      <c r="U18" s="424"/>
      <c r="V18" s="423"/>
      <c r="W18" s="423"/>
      <c r="X18" s="423"/>
      <c r="Y18" s="423"/>
      <c r="Z18" s="420"/>
      <c r="AA18" s="340"/>
      <c r="AB18" s="340"/>
      <c r="AC18" s="154"/>
      <c r="AD18" s="219"/>
    </row>
    <row r="19" spans="2:32" s="343" customFormat="1" ht="30" customHeight="1">
      <c r="B19" s="410"/>
      <c r="C19" s="418"/>
      <c r="D19" s="1284" t="s">
        <v>369</v>
      </c>
      <c r="E19" s="1285"/>
      <c r="F19" s="1285"/>
      <c r="G19" s="1285"/>
      <c r="H19" s="1285"/>
      <c r="I19" s="1286"/>
      <c r="J19" s="1299"/>
      <c r="K19" s="1299"/>
      <c r="L19" s="1299"/>
      <c r="M19" s="1299"/>
      <c r="N19" s="434" t="s">
        <v>71</v>
      </c>
      <c r="O19" s="506" t="s">
        <v>568</v>
      </c>
      <c r="P19" s="503"/>
      <c r="Q19" s="423"/>
      <c r="R19" s="423"/>
      <c r="S19" s="423"/>
      <c r="T19" s="423"/>
      <c r="U19" s="424"/>
      <c r="V19" s="423"/>
      <c r="W19" s="423"/>
      <c r="X19" s="421"/>
      <c r="Y19" s="421"/>
      <c r="AC19" s="297" t="s">
        <v>619</v>
      </c>
      <c r="AE19" s="154"/>
      <c r="AF19" s="219"/>
    </row>
    <row r="20" spans="2:32" s="343" customFormat="1" ht="30" customHeight="1">
      <c r="B20" s="410"/>
      <c r="C20" s="418"/>
      <c r="D20" s="1284" t="s">
        <v>523</v>
      </c>
      <c r="E20" s="1285"/>
      <c r="F20" s="1285"/>
      <c r="G20" s="1285"/>
      <c r="H20" s="1285"/>
      <c r="I20" s="1286"/>
      <c r="J20" s="1299"/>
      <c r="K20" s="1299"/>
      <c r="L20" s="1299"/>
      <c r="M20" s="1299"/>
      <c r="N20" s="434" t="s">
        <v>71</v>
      </c>
      <c r="O20" s="506" t="s">
        <v>569</v>
      </c>
      <c r="P20" s="503"/>
      <c r="Q20" s="423"/>
      <c r="R20" s="423"/>
      <c r="S20" s="423"/>
      <c r="T20" s="423"/>
      <c r="U20" s="424"/>
      <c r="V20" s="423"/>
      <c r="W20" s="423"/>
      <c r="X20" s="421"/>
      <c r="Y20" s="421"/>
      <c r="AC20" s="297" t="s">
        <v>619</v>
      </c>
      <c r="AE20" s="154"/>
      <c r="AF20" s="219"/>
    </row>
    <row r="21" spans="2:32" s="343" customFormat="1" ht="29.15" customHeight="1">
      <c r="B21" s="410"/>
      <c r="C21" s="418"/>
      <c r="D21" s="1284" t="s">
        <v>573</v>
      </c>
      <c r="E21" s="1285"/>
      <c r="F21" s="1285"/>
      <c r="G21" s="1285"/>
      <c r="H21" s="1285"/>
      <c r="I21" s="1286"/>
      <c r="J21" s="1290" t="str">
        <f>IF(OR(J19="",J20=""),"",J19+J20)</f>
        <v/>
      </c>
      <c r="K21" s="1290"/>
      <c r="L21" s="1290"/>
      <c r="M21" s="1290"/>
      <c r="N21" s="434" t="s">
        <v>71</v>
      </c>
      <c r="O21" s="421" t="s">
        <v>570</v>
      </c>
      <c r="P21" s="421" t="s">
        <v>572</v>
      </c>
      <c r="Q21" s="423"/>
      <c r="R21" s="423"/>
      <c r="S21" s="423"/>
      <c r="T21" s="423"/>
      <c r="U21" s="424"/>
      <c r="V21" s="423"/>
      <c r="W21" s="423"/>
      <c r="X21" s="421"/>
      <c r="Y21" s="410"/>
      <c r="Z21" s="410"/>
      <c r="AA21" s="410"/>
      <c r="AB21" s="342"/>
      <c r="AC21" s="154"/>
      <c r="AD21" s="219"/>
    </row>
    <row r="22" spans="2:32" s="343" customFormat="1" ht="29.15" customHeight="1">
      <c r="B22" s="410"/>
      <c r="C22" s="418"/>
      <c r="D22" s="1284" t="s">
        <v>634</v>
      </c>
      <c r="E22" s="1285"/>
      <c r="F22" s="1285"/>
      <c r="G22" s="1285"/>
      <c r="H22" s="1285"/>
      <c r="I22" s="1286"/>
      <c r="J22" s="1290" t="str">
        <f>IF(OR(J19="",J20=""),"",ROUNDDOWN(J21/3,-3))</f>
        <v/>
      </c>
      <c r="K22" s="1290"/>
      <c r="L22" s="1290"/>
      <c r="M22" s="1290"/>
      <c r="N22" s="434"/>
      <c r="O22" s="421" t="s">
        <v>561</v>
      </c>
      <c r="P22" s="421" t="s">
        <v>582</v>
      </c>
      <c r="Q22" s="423"/>
      <c r="R22" s="423"/>
      <c r="S22" s="423"/>
      <c r="T22" s="423"/>
      <c r="U22" s="424"/>
      <c r="V22" s="423"/>
      <c r="W22" s="423"/>
      <c r="X22" s="421"/>
      <c r="Y22" s="410"/>
      <c r="Z22" s="410"/>
      <c r="AA22" s="410"/>
      <c r="AB22" s="342"/>
      <c r="AC22" s="154"/>
      <c r="AD22" s="219"/>
    </row>
    <row r="23" spans="2:32" s="343" customFormat="1" ht="15" customHeight="1">
      <c r="B23" s="410"/>
      <c r="C23" s="418"/>
      <c r="D23" s="435"/>
      <c r="E23" s="436"/>
      <c r="F23" s="437"/>
      <c r="G23" s="437"/>
      <c r="H23" s="438"/>
      <c r="I23" s="438"/>
      <c r="J23" s="438"/>
      <c r="K23" s="438"/>
      <c r="L23" s="439"/>
      <c r="M23" s="439"/>
      <c r="N23" s="439"/>
      <c r="O23" s="423"/>
      <c r="P23" s="423"/>
      <c r="Q23" s="423"/>
      <c r="R23" s="423"/>
      <c r="S23" s="423"/>
      <c r="T23" s="423"/>
      <c r="U23" s="424"/>
      <c r="V23" s="423"/>
      <c r="W23" s="423"/>
      <c r="X23" s="439"/>
      <c r="Y23" s="439"/>
      <c r="Z23" s="410"/>
      <c r="AA23" s="342"/>
      <c r="AB23" s="342"/>
      <c r="AC23" s="154"/>
      <c r="AD23" s="219"/>
    </row>
    <row r="24" spans="2:32" s="343" customFormat="1" ht="24" customHeight="1">
      <c r="B24" s="410"/>
      <c r="C24" s="418"/>
      <c r="D24" s="421" t="s">
        <v>524</v>
      </c>
      <c r="E24" s="436"/>
      <c r="F24" s="437"/>
      <c r="G24" s="437"/>
      <c r="H24" s="438"/>
      <c r="I24" s="438"/>
      <c r="J24" s="438"/>
      <c r="K24" s="438"/>
      <c r="L24" s="439"/>
      <c r="M24" s="439"/>
      <c r="N24" s="439"/>
      <c r="O24" s="439"/>
      <c r="P24" s="439"/>
      <c r="Q24" s="439"/>
      <c r="R24" s="439"/>
      <c r="S24" s="439"/>
      <c r="T24" s="439"/>
      <c r="U24" s="439"/>
      <c r="V24" s="439"/>
      <c r="W24" s="439"/>
      <c r="X24" s="439"/>
      <c r="Y24" s="439"/>
      <c r="Z24" s="410"/>
      <c r="AA24" s="342"/>
      <c r="AB24" s="342"/>
      <c r="AC24" s="154"/>
    </row>
    <row r="25" spans="2:32" s="343" customFormat="1" ht="30" customHeight="1">
      <c r="B25" s="410"/>
      <c r="C25" s="418"/>
      <c r="D25" s="1284" t="s">
        <v>528</v>
      </c>
      <c r="E25" s="1285"/>
      <c r="F25" s="1285"/>
      <c r="G25" s="1285"/>
      <c r="H25" s="1285"/>
      <c r="I25" s="1286"/>
      <c r="J25" s="1289"/>
      <c r="K25" s="1289"/>
      <c r="L25" s="1289"/>
      <c r="M25" s="1289"/>
      <c r="N25" s="434" t="s">
        <v>71</v>
      </c>
      <c r="O25" s="421" t="s">
        <v>574</v>
      </c>
      <c r="P25" s="451"/>
      <c r="Q25" s="451"/>
      <c r="R25" s="451"/>
      <c r="S25" s="434"/>
      <c r="T25" s="421"/>
      <c r="U25" s="444"/>
      <c r="V25" s="444"/>
      <c r="W25" s="444"/>
      <c r="X25" s="444"/>
      <c r="Y25" s="444"/>
      <c r="Z25" s="410"/>
      <c r="AC25" s="157" t="s">
        <v>620</v>
      </c>
      <c r="AD25" s="219"/>
    </row>
    <row r="26" spans="2:32" s="343" customFormat="1" ht="30" customHeight="1">
      <c r="B26" s="410"/>
      <c r="C26" s="418"/>
      <c r="D26" s="1284" t="s">
        <v>525</v>
      </c>
      <c r="E26" s="1285"/>
      <c r="F26" s="1285"/>
      <c r="G26" s="1285"/>
      <c r="H26" s="1285"/>
      <c r="I26" s="1286"/>
      <c r="J26" s="1288">
        <v>60000</v>
      </c>
      <c r="K26" s="1288"/>
      <c r="L26" s="1288"/>
      <c r="M26" s="1288"/>
      <c r="N26" s="434" t="s">
        <v>71</v>
      </c>
      <c r="O26" s="421" t="s">
        <v>560</v>
      </c>
      <c r="P26" s="421" t="s">
        <v>527</v>
      </c>
      <c r="Q26" s="421"/>
      <c r="R26" s="421"/>
      <c r="S26" s="421"/>
      <c r="T26" s="421"/>
      <c r="U26" s="421"/>
      <c r="V26" s="421"/>
      <c r="W26" s="421"/>
      <c r="X26" s="421"/>
      <c r="Y26" s="421"/>
      <c r="Z26" s="410"/>
      <c r="AC26" s="157" t="s">
        <v>621</v>
      </c>
      <c r="AD26" s="219"/>
    </row>
    <row r="27" spans="2:32" s="343" customFormat="1" ht="30" customHeight="1">
      <c r="B27" s="410"/>
      <c r="C27" s="418"/>
      <c r="D27" s="1284" t="s">
        <v>559</v>
      </c>
      <c r="E27" s="1285"/>
      <c r="F27" s="1285"/>
      <c r="G27" s="1285"/>
      <c r="H27" s="1285"/>
      <c r="I27" s="1286"/>
      <c r="J27" s="1290" t="str">
        <f>IF(J25="","",ROUNDDOWN(J25+J26,-3))</f>
        <v/>
      </c>
      <c r="K27" s="1290"/>
      <c r="L27" s="1290"/>
      <c r="M27" s="1290"/>
      <c r="N27" s="434" t="s">
        <v>71</v>
      </c>
      <c r="O27" s="421" t="s">
        <v>575</v>
      </c>
      <c r="P27" s="421" t="s">
        <v>581</v>
      </c>
      <c r="Q27" s="421"/>
      <c r="R27" s="421"/>
      <c r="S27" s="421"/>
      <c r="T27" s="421"/>
      <c r="U27" s="421"/>
      <c r="V27" s="421"/>
      <c r="W27" s="421"/>
      <c r="X27" s="421"/>
      <c r="Y27" s="421"/>
      <c r="Z27" s="410"/>
      <c r="AC27" s="157" t="s">
        <v>633</v>
      </c>
      <c r="AD27" s="219"/>
    </row>
    <row r="28" spans="2:32" s="343" customFormat="1" ht="15" customHeight="1">
      <c r="B28" s="410"/>
      <c r="C28" s="418"/>
      <c r="D28" s="436"/>
      <c r="E28" s="436"/>
      <c r="F28" s="437"/>
      <c r="G28" s="437"/>
      <c r="H28" s="438"/>
      <c r="I28" s="438"/>
      <c r="J28" s="438"/>
      <c r="K28" s="438"/>
      <c r="L28" s="439"/>
      <c r="M28" s="439"/>
      <c r="N28" s="439"/>
      <c r="O28" s="439"/>
      <c r="P28" s="439"/>
      <c r="Q28" s="505"/>
      <c r="R28" s="505"/>
      <c r="S28" s="505"/>
      <c r="T28" s="505"/>
      <c r="U28" s="505"/>
      <c r="V28" s="505"/>
      <c r="W28" s="505"/>
      <c r="X28" s="505"/>
      <c r="Y28" s="505"/>
      <c r="Z28" s="410"/>
      <c r="AA28" s="342"/>
      <c r="AB28" s="342"/>
      <c r="AC28" s="157"/>
      <c r="AD28" s="219"/>
    </row>
    <row r="29" spans="2:32" s="341" customFormat="1" ht="15.5">
      <c r="B29" s="420"/>
      <c r="C29" s="421"/>
      <c r="D29" s="421" t="s">
        <v>526</v>
      </c>
      <c r="E29" s="423"/>
      <c r="F29" s="423"/>
      <c r="G29" s="423"/>
      <c r="H29" s="423"/>
      <c r="I29" s="423"/>
      <c r="J29" s="423"/>
      <c r="K29" s="423"/>
      <c r="L29" s="423"/>
      <c r="M29" s="423"/>
      <c r="N29" s="423"/>
      <c r="O29" s="423"/>
      <c r="P29" s="423"/>
      <c r="Q29" s="423"/>
      <c r="R29" s="423"/>
      <c r="S29" s="423"/>
      <c r="T29" s="423"/>
      <c r="U29" s="503"/>
      <c r="V29" s="423"/>
      <c r="W29" s="423"/>
      <c r="X29" s="423"/>
      <c r="Y29" s="423"/>
      <c r="Z29" s="420"/>
      <c r="AA29" s="340"/>
      <c r="AB29" s="340"/>
      <c r="AC29" s="154"/>
      <c r="AD29" s="219"/>
    </row>
    <row r="30" spans="2:32" s="343" customFormat="1" ht="30" customHeight="1">
      <c r="B30" s="410"/>
      <c r="C30" s="418"/>
      <c r="D30" s="1291" t="s">
        <v>370</v>
      </c>
      <c r="E30" s="1292"/>
      <c r="F30" s="1292"/>
      <c r="G30" s="1292"/>
      <c r="H30" s="1292"/>
      <c r="I30" s="1293"/>
      <c r="J30" s="1287">
        <v>800000</v>
      </c>
      <c r="K30" s="1287"/>
      <c r="L30" s="1287"/>
      <c r="M30" s="1287"/>
      <c r="N30" s="434" t="s">
        <v>71</v>
      </c>
      <c r="O30" s="421" t="s">
        <v>562</v>
      </c>
      <c r="P30" s="421" t="s">
        <v>381</v>
      </c>
      <c r="Q30" s="421"/>
      <c r="R30" s="421"/>
      <c r="S30" s="421"/>
      <c r="T30" s="421"/>
      <c r="U30" s="421"/>
      <c r="V30" s="421"/>
      <c r="W30" s="421"/>
      <c r="X30" s="421"/>
      <c r="Y30" s="421"/>
      <c r="Z30" s="410"/>
      <c r="AA30" s="342"/>
      <c r="AB30" s="342"/>
      <c r="AC30" s="154"/>
      <c r="AD30" s="219"/>
    </row>
    <row r="31" spans="2:32" s="343" customFormat="1" ht="15" customHeight="1">
      <c r="B31" s="410"/>
      <c r="C31" s="418"/>
      <c r="D31" s="436"/>
      <c r="E31" s="436"/>
      <c r="F31" s="437"/>
      <c r="G31" s="437"/>
      <c r="H31" s="438"/>
      <c r="I31" s="445"/>
      <c r="J31" s="445"/>
      <c r="K31" s="445"/>
      <c r="L31" s="445"/>
      <c r="M31" s="445"/>
      <c r="N31" s="445"/>
      <c r="O31" s="445"/>
      <c r="P31" s="441"/>
      <c r="Q31" s="445"/>
      <c r="R31" s="445"/>
      <c r="S31" s="445"/>
      <c r="T31" s="445"/>
      <c r="U31" s="445"/>
      <c r="V31" s="445"/>
      <c r="W31" s="445"/>
      <c r="X31" s="445"/>
      <c r="Y31" s="445"/>
      <c r="Z31" s="410"/>
      <c r="AA31" s="342"/>
      <c r="AB31" s="342"/>
      <c r="AC31" s="154"/>
      <c r="AD31" s="219"/>
    </row>
    <row r="32" spans="2:32" s="341" customFormat="1" ht="15.5">
      <c r="B32" s="420"/>
      <c r="C32" s="421" t="s">
        <v>374</v>
      </c>
      <c r="D32" s="422"/>
      <c r="E32" s="423"/>
      <c r="F32" s="423"/>
      <c r="G32" s="423"/>
      <c r="H32" s="423"/>
      <c r="I32" s="423"/>
      <c r="J32" s="423"/>
      <c r="K32" s="423"/>
      <c r="L32" s="423"/>
      <c r="M32" s="423"/>
      <c r="N32" s="423"/>
      <c r="O32" s="423"/>
      <c r="P32" s="423"/>
      <c r="Q32" s="423"/>
      <c r="R32" s="423"/>
      <c r="S32" s="423"/>
      <c r="T32" s="423"/>
      <c r="U32" s="424"/>
      <c r="V32" s="423"/>
      <c r="W32" s="423"/>
      <c r="X32" s="423"/>
      <c r="Y32" s="423"/>
      <c r="Z32" s="420"/>
      <c r="AA32" s="340"/>
      <c r="AB32" s="340"/>
      <c r="AC32" s="154"/>
      <c r="AD32" s="219"/>
    </row>
    <row r="33" spans="2:30" s="343" customFormat="1" ht="30" customHeight="1">
      <c r="B33" s="410"/>
      <c r="C33" s="418"/>
      <c r="D33" s="1291" t="s">
        <v>371</v>
      </c>
      <c r="E33" s="1292"/>
      <c r="F33" s="1292"/>
      <c r="G33" s="1292"/>
      <c r="H33" s="1292"/>
      <c r="I33" s="1293"/>
      <c r="J33" s="1287" t="str">
        <f>IF(OR(J19="",J20="",J25=""),"",MIN(J22,J27,J30))</f>
        <v/>
      </c>
      <c r="K33" s="1287"/>
      <c r="L33" s="1287"/>
      <c r="M33" s="1287"/>
      <c r="N33" s="434" t="s">
        <v>71</v>
      </c>
      <c r="O33" s="421" t="s">
        <v>563</v>
      </c>
      <c r="P33" s="421" t="s">
        <v>577</v>
      </c>
      <c r="Q33" s="421"/>
      <c r="R33" s="421"/>
      <c r="S33" s="421"/>
      <c r="T33" s="421"/>
      <c r="U33" s="421"/>
      <c r="V33" s="421"/>
      <c r="W33" s="421"/>
      <c r="X33" s="421"/>
      <c r="Y33" s="421"/>
      <c r="Z33" s="410"/>
      <c r="AA33" s="342"/>
      <c r="AB33" s="342"/>
      <c r="AC33" s="154"/>
      <c r="AD33" s="219"/>
    </row>
    <row r="34" spans="2:30" s="343" customFormat="1" ht="15" customHeight="1">
      <c r="B34" s="410"/>
      <c r="C34" s="418"/>
      <c r="D34" s="447" t="s">
        <v>623</v>
      </c>
      <c r="E34" s="442"/>
      <c r="F34" s="443"/>
      <c r="G34" s="443"/>
      <c r="H34" s="441"/>
      <c r="I34" s="445"/>
      <c r="J34" s="445"/>
      <c r="K34" s="445"/>
      <c r="L34" s="445"/>
      <c r="M34" s="445"/>
      <c r="N34" s="445"/>
      <c r="O34" s="445"/>
      <c r="P34" s="441"/>
      <c r="Q34" s="445"/>
      <c r="R34" s="445"/>
      <c r="S34" s="445"/>
      <c r="T34" s="445"/>
      <c r="U34" s="445"/>
      <c r="V34" s="445"/>
      <c r="W34" s="445"/>
      <c r="X34" s="445"/>
      <c r="Y34" s="445"/>
      <c r="Z34" s="410"/>
      <c r="AA34" s="342"/>
      <c r="AB34" s="342"/>
      <c r="AC34" s="154"/>
      <c r="AD34" s="219"/>
    </row>
    <row r="35" spans="2:30" s="343" customFormat="1" ht="30" customHeight="1">
      <c r="B35" s="410"/>
      <c r="C35" s="418"/>
      <c r="D35" s="1298" t="s">
        <v>567</v>
      </c>
      <c r="E35" s="1292"/>
      <c r="F35" s="1292"/>
      <c r="G35" s="1292"/>
      <c r="H35" s="1292"/>
      <c r="I35" s="1293"/>
      <c r="J35" s="1297" t="str">
        <f>IF(J33="","",IF(J9="□",0,J33*K11))</f>
        <v/>
      </c>
      <c r="K35" s="1297"/>
      <c r="L35" s="1297"/>
      <c r="M35" s="1297"/>
      <c r="N35" s="440" t="s">
        <v>71</v>
      </c>
      <c r="O35" s="446" t="s">
        <v>564</v>
      </c>
      <c r="P35" s="442" t="s">
        <v>578</v>
      </c>
      <c r="Q35" s="442"/>
      <c r="R35" s="442"/>
      <c r="S35" s="442"/>
      <c r="T35" s="442"/>
      <c r="U35" s="442"/>
      <c r="V35" s="442"/>
      <c r="W35" s="442"/>
      <c r="X35" s="442"/>
      <c r="Y35" s="442"/>
      <c r="Z35" s="410"/>
      <c r="AA35" s="342"/>
      <c r="AB35" s="342"/>
      <c r="AC35" s="154"/>
      <c r="AD35" s="219"/>
    </row>
    <row r="36" spans="2:30" s="343" customFormat="1" ht="18" customHeight="1">
      <c r="B36" s="410"/>
      <c r="C36" s="418"/>
      <c r="D36" s="447"/>
      <c r="E36" s="431"/>
      <c r="F36" s="431"/>
      <c r="G36" s="431"/>
      <c r="H36" s="431"/>
      <c r="I36" s="431"/>
      <c r="J36" s="448"/>
      <c r="K36" s="448"/>
      <c r="L36" s="448"/>
      <c r="M36" s="448"/>
      <c r="N36" s="449"/>
      <c r="O36" s="449"/>
      <c r="P36" s="504"/>
      <c r="Q36" s="504"/>
      <c r="R36" s="504"/>
      <c r="S36" s="441"/>
      <c r="T36" s="441"/>
      <c r="U36" s="441"/>
      <c r="V36" s="441"/>
      <c r="W36" s="441"/>
      <c r="X36" s="441"/>
      <c r="Y36" s="441"/>
      <c r="Z36" s="410"/>
      <c r="AA36" s="342"/>
      <c r="AB36" s="342"/>
      <c r="AC36" s="154"/>
      <c r="AD36" s="219"/>
    </row>
    <row r="37" spans="2:30" s="343" customFormat="1" ht="30" customHeight="1">
      <c r="B37" s="410"/>
      <c r="C37" s="418"/>
      <c r="D37" s="1291" t="s">
        <v>379</v>
      </c>
      <c r="E37" s="1292"/>
      <c r="F37" s="1292"/>
      <c r="G37" s="1292"/>
      <c r="H37" s="1292"/>
      <c r="I37" s="1293"/>
      <c r="J37" s="1297">
        <f>IF(Q9="□",0,J33*P11)</f>
        <v>0</v>
      </c>
      <c r="K37" s="1297"/>
      <c r="L37" s="1297"/>
      <c r="M37" s="1297"/>
      <c r="N37" s="434" t="s">
        <v>71</v>
      </c>
      <c r="O37" s="446" t="s">
        <v>565</v>
      </c>
      <c r="P37" s="442" t="s">
        <v>579</v>
      </c>
      <c r="Q37" s="442"/>
      <c r="R37" s="442"/>
      <c r="S37" s="442"/>
      <c r="T37" s="442"/>
      <c r="U37" s="442"/>
      <c r="V37" s="442"/>
      <c r="W37" s="442"/>
      <c r="X37" s="442"/>
      <c r="Y37" s="442"/>
      <c r="Z37" s="410"/>
      <c r="AA37" s="342"/>
      <c r="AB37" s="342"/>
      <c r="AC37" s="154"/>
      <c r="AD37" s="219"/>
    </row>
    <row r="38" spans="2:30" s="343" customFormat="1" ht="18" customHeight="1">
      <c r="B38" s="410"/>
      <c r="C38" s="418"/>
      <c r="D38" s="447" t="s">
        <v>624</v>
      </c>
      <c r="E38" s="450"/>
      <c r="F38" s="450"/>
      <c r="G38" s="450"/>
      <c r="H38" s="450"/>
      <c r="I38" s="450"/>
      <c r="J38" s="449"/>
      <c r="K38" s="449"/>
      <c r="L38" s="449"/>
      <c r="M38" s="449"/>
      <c r="N38" s="449"/>
      <c r="O38" s="449"/>
      <c r="P38" s="504"/>
      <c r="Q38" s="449"/>
      <c r="R38" s="449"/>
      <c r="S38" s="445"/>
      <c r="T38" s="445"/>
      <c r="U38" s="441"/>
      <c r="V38" s="445"/>
      <c r="W38" s="445"/>
      <c r="X38" s="445"/>
      <c r="Y38" s="445"/>
      <c r="Z38" s="410"/>
      <c r="AA38" s="342"/>
      <c r="AB38" s="342"/>
      <c r="AC38" s="154"/>
      <c r="AD38" s="219"/>
    </row>
    <row r="39" spans="2:30" s="343" customFormat="1" ht="50.15" customHeight="1">
      <c r="B39" s="410"/>
      <c r="C39" s="418"/>
      <c r="D39" s="1284" t="s">
        <v>566</v>
      </c>
      <c r="E39" s="1285"/>
      <c r="F39" s="1285"/>
      <c r="G39" s="1285"/>
      <c r="H39" s="1285"/>
      <c r="I39" s="1286"/>
      <c r="J39" s="1287" t="str">
        <f>IFERROR(J35+J37,"")</f>
        <v/>
      </c>
      <c r="K39" s="1287"/>
      <c r="L39" s="1287"/>
      <c r="M39" s="1287"/>
      <c r="N39" s="434" t="s">
        <v>71</v>
      </c>
      <c r="O39" s="421" t="s">
        <v>576</v>
      </c>
      <c r="P39" s="421" t="s">
        <v>580</v>
      </c>
      <c r="Q39" s="421"/>
      <c r="R39" s="421"/>
      <c r="S39" s="421"/>
      <c r="T39" s="421"/>
      <c r="U39" s="421"/>
      <c r="V39" s="421"/>
      <c r="W39" s="421"/>
      <c r="X39" s="421"/>
      <c r="Y39" s="421"/>
      <c r="Z39" s="410"/>
      <c r="AA39" s="342"/>
      <c r="AB39" s="342"/>
      <c r="AC39" s="154"/>
      <c r="AD39" s="219"/>
    </row>
    <row r="40" spans="2:30" s="343" customFormat="1" ht="15" customHeight="1">
      <c r="B40" s="410"/>
      <c r="C40" s="418"/>
      <c r="D40" s="447"/>
      <c r="E40" s="445"/>
      <c r="F40" s="445"/>
      <c r="G40" s="445"/>
      <c r="H40" s="445"/>
      <c r="I40" s="445"/>
      <c r="J40" s="445"/>
      <c r="K40" s="445"/>
      <c r="L40" s="445"/>
      <c r="M40" s="445"/>
      <c r="N40" s="445"/>
      <c r="O40" s="445"/>
      <c r="P40" s="445"/>
      <c r="Q40" s="445"/>
      <c r="R40" s="445"/>
      <c r="S40" s="445"/>
      <c r="T40" s="445"/>
      <c r="U40" s="445"/>
      <c r="V40" s="445"/>
      <c r="W40" s="445"/>
      <c r="X40" s="445"/>
      <c r="Y40" s="445"/>
      <c r="Z40" s="410"/>
      <c r="AA40" s="342"/>
      <c r="AB40" s="342"/>
      <c r="AC40" s="154"/>
      <c r="AD40" s="219"/>
    </row>
    <row r="41" spans="2:30" s="343" customFormat="1" ht="15" customHeight="1">
      <c r="B41" s="420"/>
      <c r="C41" s="421"/>
      <c r="D41" s="422"/>
      <c r="E41" s="423"/>
      <c r="F41" s="423"/>
      <c r="G41" s="423"/>
      <c r="H41" s="423"/>
      <c r="I41" s="423"/>
      <c r="J41" s="423"/>
      <c r="K41" s="423"/>
      <c r="L41" s="423"/>
      <c r="M41" s="423"/>
      <c r="N41" s="423"/>
      <c r="O41" s="423"/>
      <c r="P41" s="423"/>
      <c r="Q41" s="423"/>
      <c r="R41" s="423"/>
      <c r="S41" s="423"/>
      <c r="T41" s="423"/>
      <c r="U41" s="424"/>
      <c r="V41" s="423"/>
      <c r="W41" s="423"/>
      <c r="X41" s="423"/>
      <c r="Y41" s="423"/>
      <c r="Z41" s="410"/>
      <c r="AA41" s="342"/>
      <c r="AB41" s="342"/>
      <c r="AC41" s="154"/>
      <c r="AD41" s="219"/>
    </row>
    <row r="42" spans="2:30" s="341" customFormat="1" ht="15.5">
      <c r="B42" s="420"/>
      <c r="C42" s="421"/>
      <c r="D42" s="422"/>
      <c r="E42" s="423"/>
      <c r="F42" s="423"/>
      <c r="G42" s="423"/>
      <c r="H42" s="423"/>
      <c r="I42" s="423"/>
      <c r="J42" s="423"/>
      <c r="K42" s="423"/>
      <c r="L42" s="423"/>
      <c r="M42" s="423"/>
      <c r="N42" s="423"/>
      <c r="O42" s="423"/>
      <c r="P42" s="423"/>
      <c r="Q42" s="423"/>
      <c r="R42" s="423"/>
      <c r="S42" s="423"/>
      <c r="T42" s="423"/>
      <c r="U42" s="424"/>
      <c r="V42" s="423"/>
      <c r="W42" s="423"/>
      <c r="X42" s="423"/>
      <c r="Y42" s="423"/>
      <c r="Z42" s="420"/>
      <c r="AA42" s="340"/>
      <c r="AB42" s="340"/>
      <c r="AC42" s="154"/>
      <c r="AD42" s="219"/>
    </row>
    <row r="43" spans="2:30" s="341" customFormat="1" ht="15.5">
      <c r="B43" s="420"/>
      <c r="C43" s="421"/>
      <c r="D43" s="422"/>
      <c r="E43" s="423"/>
      <c r="F43" s="423"/>
      <c r="G43" s="423"/>
      <c r="H43" s="423"/>
      <c r="I43" s="423"/>
      <c r="J43" s="423"/>
      <c r="K43" s="423"/>
      <c r="L43" s="423"/>
      <c r="M43" s="423"/>
      <c r="N43" s="423"/>
      <c r="O43" s="423"/>
      <c r="P43" s="423"/>
      <c r="Q43" s="423"/>
      <c r="R43" s="423"/>
      <c r="S43" s="423"/>
      <c r="T43" s="423"/>
      <c r="U43" s="424"/>
      <c r="V43" s="423"/>
      <c r="W43" s="423"/>
      <c r="X43" s="423"/>
      <c r="Y43" s="423"/>
      <c r="Z43" s="420"/>
      <c r="AA43" s="340"/>
      <c r="AB43" s="340"/>
      <c r="AC43" s="154"/>
      <c r="AD43" s="219"/>
    </row>
    <row r="44" spans="2:30" s="341" customFormat="1" ht="15.5">
      <c r="B44" s="420"/>
      <c r="C44" s="421"/>
      <c r="D44" s="422"/>
      <c r="E44" s="423"/>
      <c r="F44" s="423"/>
      <c r="G44" s="423"/>
      <c r="H44" s="423"/>
      <c r="I44" s="423"/>
      <c r="J44" s="423"/>
      <c r="K44" s="423"/>
      <c r="L44" s="423"/>
      <c r="M44" s="423"/>
      <c r="N44" s="423"/>
      <c r="O44" s="423"/>
      <c r="P44" s="423"/>
      <c r="Q44" s="423"/>
      <c r="R44" s="423"/>
      <c r="S44" s="423"/>
      <c r="T44" s="423"/>
      <c r="U44" s="424"/>
      <c r="V44" s="423"/>
      <c r="W44" s="423"/>
      <c r="X44" s="423"/>
      <c r="Y44" s="423"/>
      <c r="Z44" s="420"/>
      <c r="AA44" s="340"/>
      <c r="AB44" s="340"/>
      <c r="AC44" s="154"/>
      <c r="AD44" s="219"/>
    </row>
    <row r="45" spans="2:30" s="341" customFormat="1" ht="15.5">
      <c r="B45" s="420"/>
      <c r="C45" s="421"/>
      <c r="D45" s="422"/>
      <c r="E45" s="423"/>
      <c r="F45" s="423"/>
      <c r="G45" s="423"/>
      <c r="H45" s="423"/>
      <c r="I45" s="423"/>
      <c r="J45" s="423"/>
      <c r="K45" s="423"/>
      <c r="L45" s="423"/>
      <c r="M45" s="423"/>
      <c r="N45" s="423"/>
      <c r="O45" s="423"/>
      <c r="P45" s="423"/>
      <c r="Q45" s="423"/>
      <c r="R45" s="423"/>
      <c r="S45" s="423"/>
      <c r="T45" s="423"/>
      <c r="U45" s="424"/>
      <c r="V45" s="423"/>
      <c r="W45" s="423"/>
      <c r="X45" s="423"/>
      <c r="Y45" s="423"/>
      <c r="Z45" s="420"/>
      <c r="AA45" s="340"/>
      <c r="AB45" s="340"/>
      <c r="AC45" s="154"/>
      <c r="AD45" s="219"/>
    </row>
    <row r="46" spans="2:30" s="341" customFormat="1" ht="15.5">
      <c r="B46" s="420"/>
      <c r="C46" s="421"/>
      <c r="D46" s="422"/>
      <c r="E46" s="423"/>
      <c r="F46" s="423"/>
      <c r="G46" s="423"/>
      <c r="H46" s="423"/>
      <c r="I46" s="423"/>
      <c r="J46" s="423"/>
      <c r="K46" s="423"/>
      <c r="L46" s="423"/>
      <c r="M46" s="423"/>
      <c r="N46" s="423"/>
      <c r="O46" s="423"/>
      <c r="P46" s="423"/>
      <c r="Q46" s="423"/>
      <c r="R46" s="423"/>
      <c r="S46" s="423"/>
      <c r="T46" s="423"/>
      <c r="U46" s="424"/>
      <c r="V46" s="423"/>
      <c r="W46" s="423"/>
      <c r="X46" s="423"/>
      <c r="Y46" s="423"/>
      <c r="Z46" s="420"/>
      <c r="AA46" s="340"/>
      <c r="AB46" s="340"/>
      <c r="AC46" s="154"/>
      <c r="AD46" s="219"/>
    </row>
    <row r="47" spans="2:30" s="341" customFormat="1" ht="15.5">
      <c r="B47" s="420"/>
      <c r="C47" s="421"/>
      <c r="D47" s="422"/>
      <c r="E47" s="423"/>
      <c r="F47" s="423"/>
      <c r="G47" s="423"/>
      <c r="H47" s="423"/>
      <c r="I47" s="423"/>
      <c r="J47" s="423"/>
      <c r="K47" s="423"/>
      <c r="L47" s="423"/>
      <c r="M47" s="423"/>
      <c r="N47" s="423"/>
      <c r="O47" s="423"/>
      <c r="P47" s="423"/>
      <c r="Q47" s="423"/>
      <c r="R47" s="423"/>
      <c r="S47" s="423"/>
      <c r="T47" s="423"/>
      <c r="U47" s="424"/>
      <c r="V47" s="423"/>
      <c r="W47" s="423"/>
      <c r="X47" s="423"/>
      <c r="Y47" s="423"/>
      <c r="Z47" s="420"/>
      <c r="AA47" s="340"/>
      <c r="AB47" s="340"/>
      <c r="AC47" s="154"/>
      <c r="AD47" s="219"/>
    </row>
    <row r="48" spans="2:30" s="341" customFormat="1" ht="15.5">
      <c r="B48" s="420"/>
      <c r="C48" s="421"/>
      <c r="D48" s="422"/>
      <c r="E48" s="423"/>
      <c r="F48" s="423"/>
      <c r="G48" s="423"/>
      <c r="H48" s="423"/>
      <c r="I48" s="423"/>
      <c r="J48" s="423"/>
      <c r="K48" s="423"/>
      <c r="L48" s="423"/>
      <c r="M48" s="423"/>
      <c r="N48" s="423"/>
      <c r="O48" s="423"/>
      <c r="P48" s="423"/>
      <c r="Q48" s="423"/>
      <c r="R48" s="423"/>
      <c r="S48" s="423"/>
      <c r="T48" s="423"/>
      <c r="U48" s="424"/>
      <c r="V48" s="423"/>
      <c r="W48" s="423"/>
      <c r="X48" s="423"/>
      <c r="Y48" s="423"/>
      <c r="Z48" s="420"/>
      <c r="AA48" s="340"/>
      <c r="AB48" s="340"/>
      <c r="AC48" s="249"/>
      <c r="AD48" s="239"/>
    </row>
    <row r="49" spans="2:31" s="341" customFormat="1" ht="15.5">
      <c r="B49" s="420"/>
      <c r="C49" s="421"/>
      <c r="D49" s="422"/>
      <c r="E49" s="423"/>
      <c r="F49" s="423"/>
      <c r="G49" s="423"/>
      <c r="H49" s="423"/>
      <c r="I49" s="423"/>
      <c r="J49" s="423"/>
      <c r="K49" s="423"/>
      <c r="L49" s="423"/>
      <c r="M49" s="423"/>
      <c r="N49" s="423"/>
      <c r="O49" s="423"/>
      <c r="P49" s="423"/>
      <c r="Q49" s="423"/>
      <c r="R49" s="423"/>
      <c r="S49" s="423"/>
      <c r="T49" s="423"/>
      <c r="U49" s="424"/>
      <c r="V49" s="423"/>
      <c r="W49" s="423"/>
      <c r="X49" s="423"/>
      <c r="Y49" s="423"/>
      <c r="Z49" s="420"/>
      <c r="AA49" s="340"/>
      <c r="AB49" s="340"/>
      <c r="AC49" s="249"/>
      <c r="AD49" s="239"/>
    </row>
    <row r="50" spans="2:31" s="341" customFormat="1" ht="15.5">
      <c r="B50" s="420"/>
      <c r="C50" s="421"/>
      <c r="D50" s="422"/>
      <c r="E50" s="423"/>
      <c r="F50" s="423"/>
      <c r="G50" s="423"/>
      <c r="H50" s="423"/>
      <c r="I50" s="423"/>
      <c r="J50" s="423"/>
      <c r="K50" s="423"/>
      <c r="L50" s="423"/>
      <c r="M50" s="423"/>
      <c r="N50" s="423"/>
      <c r="O50" s="423"/>
      <c r="P50" s="423"/>
      <c r="Q50" s="423"/>
      <c r="R50" s="423"/>
      <c r="S50" s="423"/>
      <c r="T50" s="423"/>
      <c r="U50" s="424"/>
      <c r="V50" s="423"/>
      <c r="W50" s="423"/>
      <c r="X50" s="423"/>
      <c r="Y50" s="423"/>
      <c r="Z50" s="420"/>
      <c r="AA50" s="340"/>
      <c r="AB50" s="340"/>
      <c r="AC50" s="249"/>
      <c r="AD50" s="239"/>
    </row>
    <row r="51" spans="2:31" s="341" customFormat="1" ht="15.5">
      <c r="B51" s="420"/>
      <c r="C51" s="421"/>
      <c r="D51" s="422"/>
      <c r="E51" s="423"/>
      <c r="F51" s="423"/>
      <c r="G51" s="423"/>
      <c r="H51" s="423"/>
      <c r="I51" s="423"/>
      <c r="J51" s="423"/>
      <c r="K51" s="423"/>
      <c r="L51" s="423"/>
      <c r="M51" s="423"/>
      <c r="N51" s="423"/>
      <c r="O51" s="423"/>
      <c r="P51" s="423"/>
      <c r="Q51" s="423"/>
      <c r="R51" s="423"/>
      <c r="S51" s="423"/>
      <c r="T51" s="423"/>
      <c r="U51" s="424"/>
      <c r="V51" s="423"/>
      <c r="W51" s="423"/>
      <c r="X51" s="423"/>
      <c r="Y51" s="423"/>
      <c r="Z51" s="420"/>
      <c r="AA51" s="340"/>
      <c r="AB51" s="340"/>
      <c r="AC51" s="249"/>
      <c r="AD51" s="239"/>
    </row>
    <row r="52" spans="2:31" s="341" customFormat="1" ht="15.5">
      <c r="B52" s="420"/>
      <c r="C52" s="421"/>
      <c r="D52" s="422"/>
      <c r="E52" s="423"/>
      <c r="F52" s="423"/>
      <c r="G52" s="423"/>
      <c r="H52" s="423"/>
      <c r="I52" s="423"/>
      <c r="J52" s="423"/>
      <c r="K52" s="423"/>
      <c r="L52" s="423"/>
      <c r="M52" s="423"/>
      <c r="N52" s="423"/>
      <c r="O52" s="423"/>
      <c r="P52" s="423"/>
      <c r="Q52" s="423"/>
      <c r="R52" s="423"/>
      <c r="S52" s="423"/>
      <c r="T52" s="423"/>
      <c r="U52" s="424"/>
      <c r="V52" s="423"/>
      <c r="W52" s="423"/>
      <c r="X52" s="423"/>
      <c r="Y52" s="423"/>
      <c r="Z52" s="420"/>
      <c r="AA52" s="340"/>
      <c r="AB52" s="340"/>
      <c r="AC52" s="249"/>
      <c r="AD52" s="239"/>
    </row>
    <row r="53" spans="2:31" s="341" customFormat="1" ht="15.5">
      <c r="B53" s="413"/>
      <c r="C53" s="413"/>
      <c r="D53" s="413"/>
      <c r="E53" s="413"/>
      <c r="F53" s="413"/>
      <c r="G53" s="413"/>
      <c r="H53" s="413"/>
      <c r="I53" s="413"/>
      <c r="J53" s="413"/>
      <c r="K53" s="413"/>
      <c r="L53" s="413"/>
      <c r="M53" s="413"/>
      <c r="N53" s="413"/>
      <c r="O53" s="413"/>
      <c r="P53" s="413"/>
      <c r="Q53" s="413"/>
      <c r="R53" s="413"/>
      <c r="S53" s="413"/>
      <c r="T53" s="413"/>
      <c r="U53" s="413"/>
      <c r="V53" s="413"/>
      <c r="W53" s="413"/>
      <c r="X53" s="413"/>
      <c r="Y53" s="413"/>
      <c r="Z53" s="420"/>
      <c r="AA53" s="340"/>
      <c r="AB53" s="340"/>
      <c r="AC53" s="249"/>
      <c r="AD53" s="239"/>
    </row>
    <row r="54" spans="2:31" s="341" customFormat="1" ht="15.5">
      <c r="B54" s="338"/>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Z54" s="420"/>
      <c r="AA54" s="340"/>
      <c r="AB54" s="340"/>
      <c r="AC54" s="249"/>
      <c r="AD54" s="239"/>
    </row>
    <row r="55" spans="2:31" s="341" customFormat="1" ht="15.5">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420"/>
      <c r="AA55" s="340"/>
      <c r="AB55" s="340"/>
      <c r="AC55" s="249"/>
      <c r="AD55" s="239"/>
    </row>
    <row r="56" spans="2:31" ht="12.75" customHeight="1">
      <c r="Z56" s="413"/>
      <c r="AC56" s="249"/>
      <c r="AD56" s="239"/>
    </row>
    <row r="57" spans="2:31" ht="20.149999999999999" customHeight="1">
      <c r="AC57" s="249"/>
      <c r="AD57" s="239"/>
    </row>
    <row r="58" spans="2:31" ht="20.149999999999999" customHeight="1">
      <c r="AC58" s="249"/>
      <c r="AD58" s="239"/>
    </row>
    <row r="59" spans="2:31" ht="20.149999999999999" customHeight="1">
      <c r="AC59" s="249"/>
      <c r="AD59" s="239"/>
    </row>
    <row r="60" spans="2:31" ht="20.149999999999999" customHeight="1">
      <c r="AC60" s="249"/>
      <c r="AD60" s="239"/>
    </row>
    <row r="61" spans="2:31" ht="20.149999999999999" customHeight="1">
      <c r="AC61" s="249"/>
      <c r="AD61" s="239"/>
      <c r="AE61" s="240"/>
    </row>
    <row r="62" spans="2:31" ht="20.149999999999999" customHeight="1">
      <c r="AC62" s="249"/>
      <c r="AD62" s="239"/>
    </row>
    <row r="63" spans="2:31" ht="20.149999999999999" customHeight="1">
      <c r="AC63" s="249"/>
      <c r="AD63" s="239"/>
    </row>
    <row r="64" spans="2:31" ht="20.149999999999999" customHeight="1">
      <c r="AC64" s="249"/>
      <c r="AD64" s="239"/>
    </row>
    <row r="65" spans="29:30" ht="20.149999999999999" customHeight="1">
      <c r="AC65" s="249"/>
      <c r="AD65" s="239"/>
    </row>
    <row r="66" spans="29:30" ht="20.149999999999999" customHeight="1">
      <c r="AC66" s="249"/>
      <c r="AD66" s="239"/>
    </row>
    <row r="67" spans="29:30" ht="20.149999999999999" customHeight="1">
      <c r="AC67" s="249"/>
      <c r="AD67" s="239"/>
    </row>
    <row r="68" spans="29:30" ht="20.149999999999999" customHeight="1">
      <c r="AC68" s="249"/>
      <c r="AD68" s="239"/>
    </row>
    <row r="69" spans="29:30" ht="20.149999999999999" customHeight="1">
      <c r="AC69" s="249"/>
      <c r="AD69" s="239"/>
    </row>
    <row r="70" spans="29:30" ht="20.149999999999999" customHeight="1">
      <c r="AC70" s="249"/>
      <c r="AD70" s="239"/>
    </row>
    <row r="71" spans="29:30" ht="20.149999999999999" customHeight="1">
      <c r="AC71" s="249"/>
      <c r="AD71" s="239"/>
    </row>
    <row r="72" spans="29:30" ht="20.149999999999999" customHeight="1">
      <c r="AC72" s="249"/>
      <c r="AD72" s="239"/>
    </row>
    <row r="73" spans="29:30" ht="20.149999999999999" customHeight="1">
      <c r="AC73" s="250"/>
      <c r="AD73" s="241"/>
    </row>
    <row r="74" spans="29:30" ht="20.149999999999999" customHeight="1">
      <c r="AC74" s="249"/>
      <c r="AD74" s="239"/>
    </row>
    <row r="75" spans="29:30" ht="20.149999999999999" customHeight="1">
      <c r="AC75" s="249"/>
      <c r="AD75" s="239"/>
    </row>
    <row r="76" spans="29:30" ht="20.149999999999999" customHeight="1">
      <c r="AC76" s="249"/>
      <c r="AD76" s="239"/>
    </row>
    <row r="77" spans="29:30" ht="20.149999999999999" customHeight="1">
      <c r="AC77" s="249"/>
      <c r="AD77" s="239"/>
    </row>
    <row r="78" spans="29:30" ht="20.149999999999999" customHeight="1">
      <c r="AC78" s="249"/>
      <c r="AD78" s="239"/>
    </row>
    <row r="79" spans="29:30" ht="20.149999999999999" customHeight="1">
      <c r="AC79" s="249"/>
      <c r="AD79" s="239"/>
    </row>
    <row r="80" spans="29:30" ht="20.149999999999999" customHeight="1">
      <c r="AC80" s="249"/>
      <c r="AD80" s="239"/>
    </row>
    <row r="81" spans="29:30" ht="20.149999999999999" customHeight="1">
      <c r="AC81" s="249"/>
      <c r="AD81" s="239"/>
    </row>
    <row r="82" spans="29:30" ht="20.149999999999999" customHeight="1">
      <c r="AC82" s="249"/>
      <c r="AD82" s="239"/>
    </row>
    <row r="90" spans="29:30" ht="20.149999999999999" customHeight="1">
      <c r="AD90" s="242"/>
    </row>
    <row r="91" spans="29:30" ht="20.149999999999999" customHeight="1">
      <c r="AD91" s="243"/>
    </row>
    <row r="155" spans="29:30" ht="20.149999999999999" customHeight="1">
      <c r="AC155" s="251"/>
      <c r="AD155" s="244"/>
    </row>
    <row r="156" spans="29:30" ht="20.149999999999999" customHeight="1">
      <c r="AC156" s="251"/>
      <c r="AD156" s="244"/>
    </row>
    <row r="157" spans="29:30" ht="20.149999999999999" customHeight="1">
      <c r="AC157" s="251"/>
      <c r="AD157" s="244"/>
    </row>
    <row r="158" spans="29:30" ht="20.149999999999999" customHeight="1">
      <c r="AC158" s="251"/>
      <c r="AD158" s="244"/>
    </row>
    <row r="159" spans="29:30" ht="20.149999999999999" customHeight="1">
      <c r="AC159" s="251"/>
      <c r="AD159" s="244"/>
    </row>
    <row r="160" spans="29:30" ht="20.149999999999999" customHeight="1">
      <c r="AC160" s="251"/>
      <c r="AD160" s="244"/>
    </row>
    <row r="161" spans="29:30" ht="20.149999999999999" customHeight="1">
      <c r="AC161" s="251"/>
      <c r="AD161" s="244"/>
    </row>
    <row r="162" spans="29:30" ht="20.149999999999999" customHeight="1">
      <c r="AC162" s="251"/>
      <c r="AD162" s="244"/>
    </row>
    <row r="163" spans="29:30" ht="20.149999999999999" customHeight="1">
      <c r="AC163" s="251"/>
      <c r="AD163" s="244"/>
    </row>
    <row r="164" spans="29:30" ht="20.149999999999999" customHeight="1">
      <c r="AC164" s="251"/>
      <c r="AD164" s="244"/>
    </row>
    <row r="165" spans="29:30" ht="20.149999999999999" customHeight="1">
      <c r="AC165" s="251"/>
      <c r="AD165" s="244"/>
    </row>
    <row r="166" spans="29:30" ht="20.149999999999999" customHeight="1">
      <c r="AC166" s="251"/>
      <c r="AD166" s="244"/>
    </row>
    <row r="167" spans="29:30" ht="20.149999999999999" customHeight="1">
      <c r="AC167" s="251"/>
      <c r="AD167" s="244"/>
    </row>
    <row r="168" spans="29:30" ht="20.149999999999999" customHeight="1">
      <c r="AC168" s="251"/>
      <c r="AD168" s="244"/>
    </row>
    <row r="169" spans="29:30" ht="20.149999999999999" customHeight="1">
      <c r="AC169" s="251"/>
      <c r="AD169" s="244"/>
    </row>
    <row r="170" spans="29:30" ht="20.149999999999999" customHeight="1">
      <c r="AC170" s="251"/>
      <c r="AD170" s="244"/>
    </row>
    <row r="171" spans="29:30" ht="20.149999999999999" customHeight="1">
      <c r="AC171" s="251"/>
      <c r="AD171" s="244"/>
    </row>
    <row r="172" spans="29:30" ht="20.149999999999999" customHeight="1">
      <c r="AC172" s="251"/>
      <c r="AD172" s="244"/>
    </row>
    <row r="173" spans="29:30" ht="20.149999999999999" customHeight="1">
      <c r="AC173" s="251"/>
      <c r="AD173" s="244"/>
    </row>
    <row r="174" spans="29:30" ht="20.149999999999999" customHeight="1">
      <c r="AC174" s="251"/>
      <c r="AD174" s="244"/>
    </row>
    <row r="175" spans="29:30" ht="20.149999999999999" customHeight="1">
      <c r="AC175" s="251"/>
      <c r="AD175" s="244"/>
    </row>
    <row r="176" spans="29:30" ht="20.149999999999999" customHeight="1">
      <c r="AC176" s="251"/>
      <c r="AD176" s="244"/>
    </row>
    <row r="177" spans="29:30" ht="20.149999999999999" customHeight="1">
      <c r="AC177" s="251"/>
      <c r="AD177" s="244"/>
    </row>
    <row r="178" spans="29:30" ht="20.149999999999999" customHeight="1">
      <c r="AC178" s="251"/>
      <c r="AD178" s="244"/>
    </row>
    <row r="179" spans="29:30" ht="20.149999999999999" customHeight="1">
      <c r="AC179" s="251"/>
      <c r="AD179" s="244"/>
    </row>
    <row r="180" spans="29:30" ht="20.149999999999999" customHeight="1">
      <c r="AC180" s="251"/>
      <c r="AD180" s="244"/>
    </row>
    <row r="181" spans="29:30" ht="20.149999999999999" customHeight="1">
      <c r="AC181" s="251"/>
      <c r="AD181" s="244"/>
    </row>
    <row r="182" spans="29:30" ht="20.149999999999999" customHeight="1">
      <c r="AC182" s="251"/>
      <c r="AD182" s="244"/>
    </row>
    <row r="183" spans="29:30" ht="20.149999999999999" customHeight="1">
      <c r="AC183" s="251"/>
      <c r="AD183" s="244"/>
    </row>
    <row r="184" spans="29:30" ht="20.149999999999999" customHeight="1">
      <c r="AC184" s="251"/>
      <c r="AD184" s="244"/>
    </row>
    <row r="185" spans="29:30" ht="20.149999999999999" customHeight="1">
      <c r="AC185" s="251"/>
      <c r="AD185" s="244"/>
    </row>
    <row r="186" spans="29:30" ht="20.149999999999999" customHeight="1">
      <c r="AC186" s="251"/>
      <c r="AD186" s="244"/>
    </row>
    <row r="187" spans="29:30" ht="20.149999999999999" customHeight="1">
      <c r="AC187" s="251"/>
      <c r="AD187" s="244"/>
    </row>
    <row r="188" spans="29:30" ht="20.149999999999999" customHeight="1">
      <c r="AC188" s="251"/>
      <c r="AD188" s="244"/>
    </row>
    <row r="189" spans="29:30" ht="20.149999999999999" customHeight="1">
      <c r="AC189" s="251"/>
      <c r="AD189" s="244"/>
    </row>
    <row r="190" spans="29:30" ht="20.149999999999999" customHeight="1">
      <c r="AC190" s="251"/>
      <c r="AD190" s="244"/>
    </row>
    <row r="191" spans="29:30" ht="20.149999999999999" customHeight="1">
      <c r="AC191" s="251"/>
      <c r="AD191" s="244"/>
    </row>
    <row r="192" spans="29:30" ht="20.149999999999999" customHeight="1">
      <c r="AC192" s="251"/>
      <c r="AD192" s="244"/>
    </row>
    <row r="193" spans="29:30" ht="20.149999999999999" customHeight="1">
      <c r="AC193" s="251"/>
      <c r="AD193" s="244"/>
    </row>
    <row r="194" spans="29:30" ht="20.149999999999999" customHeight="1">
      <c r="AC194" s="251"/>
      <c r="AD194" s="244"/>
    </row>
    <row r="195" spans="29:30" ht="20.149999999999999" customHeight="1">
      <c r="AC195" s="251"/>
      <c r="AD195" s="244"/>
    </row>
    <row r="196" spans="29:30" ht="20.149999999999999" customHeight="1">
      <c r="AC196" s="344"/>
      <c r="AD196" s="345"/>
    </row>
    <row r="197" spans="29:30" ht="20.149999999999999" customHeight="1">
      <c r="AC197" s="344"/>
      <c r="AD197" s="345"/>
    </row>
    <row r="198" spans="29:30" ht="20.149999999999999" customHeight="1">
      <c r="AC198" s="346"/>
      <c r="AD198" s="347"/>
    </row>
    <row r="199" spans="29:30" ht="20.149999999999999" customHeight="1">
      <c r="AC199" s="346"/>
      <c r="AD199" s="347"/>
    </row>
    <row r="200" spans="29:30" ht="20.149999999999999" customHeight="1">
      <c r="AC200" s="346"/>
      <c r="AD200" s="347"/>
    </row>
    <row r="201" spans="29:30" ht="20.149999999999999" customHeight="1">
      <c r="AC201" s="346"/>
      <c r="AD201" s="347"/>
    </row>
  </sheetData>
  <sheetProtection algorithmName="SHA-512" hashValue="lWTt2to1gfWq8TBLIZBjO60aUgacVUnjceWUAsDygoL0GP0POACurlOf/VEurKy0E46ralXE1kfBNttpmkxovg==" saltValue="VKlQrj4wHCIznucuK36ntw==" spinCount="100000" sheet="1" formatCells="0" formatRows="0" insertRows="0" deleteRows="0" selectLockedCells="1" autoFilter="0" pivotTables="0"/>
  <mergeCells count="34">
    <mergeCell ref="K11:M11"/>
    <mergeCell ref="P11:R11"/>
    <mergeCell ref="D9:I9"/>
    <mergeCell ref="D11:I11"/>
    <mergeCell ref="D14:I14"/>
    <mergeCell ref="J14:V14"/>
    <mergeCell ref="D10:I10"/>
    <mergeCell ref="J10:V10"/>
    <mergeCell ref="D15:I15"/>
    <mergeCell ref="J15:V15"/>
    <mergeCell ref="D37:I37"/>
    <mergeCell ref="J37:M37"/>
    <mergeCell ref="D33:I33"/>
    <mergeCell ref="J33:M33"/>
    <mergeCell ref="D35:I35"/>
    <mergeCell ref="J35:M35"/>
    <mergeCell ref="D20:I20"/>
    <mergeCell ref="J20:M20"/>
    <mergeCell ref="D19:I19"/>
    <mergeCell ref="J19:M19"/>
    <mergeCell ref="D21:I21"/>
    <mergeCell ref="J21:M21"/>
    <mergeCell ref="D22:I22"/>
    <mergeCell ref="J22:M22"/>
    <mergeCell ref="D39:I39"/>
    <mergeCell ref="J39:M39"/>
    <mergeCell ref="D26:I26"/>
    <mergeCell ref="J26:M26"/>
    <mergeCell ref="D25:I25"/>
    <mergeCell ref="J25:M25"/>
    <mergeCell ref="D27:I27"/>
    <mergeCell ref="J27:M27"/>
    <mergeCell ref="D30:I30"/>
    <mergeCell ref="J30:M30"/>
  </mergeCells>
  <phoneticPr fontId="3"/>
  <conditionalFormatting sqref="B1:B3">
    <cfRule type="expression" dxfId="583" priority="50">
      <formula>_xlfn.ISFORMULA(B1)=TRUE</formula>
    </cfRule>
  </conditionalFormatting>
  <conditionalFormatting sqref="J9">
    <cfRule type="expression" dxfId="582" priority="32">
      <formula>$J$9="■"</formula>
    </cfRule>
  </conditionalFormatting>
  <conditionalFormatting sqref="J14:J15">
    <cfRule type="containsBlanks" dxfId="581" priority="46">
      <formula>LEN(TRIM(J14))=0</formula>
    </cfRule>
  </conditionalFormatting>
  <conditionalFormatting sqref="J19:J20">
    <cfRule type="containsBlanks" dxfId="580" priority="21">
      <formula>LEN(TRIM(J19))=0</formula>
    </cfRule>
  </conditionalFormatting>
  <conditionalFormatting sqref="J21:J22">
    <cfRule type="notContainsBlanks" dxfId="579" priority="5">
      <formula>LEN(TRIM(J21))&gt;0</formula>
    </cfRule>
    <cfRule type="expression" dxfId="578" priority="6">
      <formula>#REF!="■"</formula>
    </cfRule>
  </conditionalFormatting>
  <conditionalFormatting sqref="J25:J26">
    <cfRule type="expression" dxfId="577" priority="18">
      <formula>#REF!&lt;&gt;""</formula>
    </cfRule>
    <cfRule type="containsBlanks" dxfId="576" priority="19">
      <formula>LEN(TRIM(J25))=0</formula>
    </cfRule>
  </conditionalFormatting>
  <conditionalFormatting sqref="J27">
    <cfRule type="notContainsBlanks" dxfId="575" priority="12">
      <formula>LEN(TRIM(J27))&gt;0</formula>
    </cfRule>
    <cfRule type="expression" dxfId="574" priority="13">
      <formula>#REF!="■"</formula>
    </cfRule>
  </conditionalFormatting>
  <conditionalFormatting sqref="J25:M25">
    <cfRule type="expression" dxfId="573" priority="16">
      <formula>#REF!&lt;&gt;""</formula>
    </cfRule>
  </conditionalFormatting>
  <conditionalFormatting sqref="J26:M26">
    <cfRule type="expression" dxfId="572" priority="17">
      <formula>#REF!&lt;&gt;""</formula>
    </cfRule>
  </conditionalFormatting>
  <conditionalFormatting sqref="J11:N11">
    <cfRule type="expression" dxfId="571" priority="2">
      <formula>AND($J$9="□",$Q$9="■")</formula>
    </cfRule>
  </conditionalFormatting>
  <conditionalFormatting sqref="J10:V10">
    <cfRule type="expression" dxfId="570" priority="3">
      <formula>AND($J$9="□",$Q$9="■")</formula>
    </cfRule>
    <cfRule type="containsBlanks" dxfId="569" priority="4">
      <formula>LEN(TRIM(J10))=0</formula>
    </cfRule>
  </conditionalFormatting>
  <conditionalFormatting sqref="K11:M11">
    <cfRule type="containsBlanks" dxfId="568" priority="28">
      <formula>LEN(TRIM(K11))=0</formula>
    </cfRule>
  </conditionalFormatting>
  <conditionalFormatting sqref="O11:S11">
    <cfRule type="expression" dxfId="567" priority="1">
      <formula>AND($J$9="■",$Q$9="□")</formula>
    </cfRule>
  </conditionalFormatting>
  <conditionalFormatting sqref="P11:R11">
    <cfRule type="containsBlanks" dxfId="566" priority="27">
      <formula>LEN(TRIM(P11))=0</formula>
    </cfRule>
  </conditionalFormatting>
  <conditionalFormatting sqref="Q9">
    <cfRule type="expression" dxfId="565" priority="31">
      <formula>$Q$9="■"</formula>
    </cfRule>
  </conditionalFormatting>
  <conditionalFormatting sqref="AC26:AC28">
    <cfRule type="expression" dxfId="564" priority="9">
      <formula>_xlfn.ISFORMULA(AC26)=TRUE</formula>
    </cfRule>
  </conditionalFormatting>
  <conditionalFormatting sqref="AD90:AD91 AC155:AD201">
    <cfRule type="expression" priority="53">
      <formula>CELL("protect",AC90)=0</formula>
    </cfRule>
  </conditionalFormatting>
  <dataValidations count="5">
    <dataValidation type="custom" imeMode="disabled" allowBlank="1" showInputMessage="1" showErrorMessage="1" error="小数点以下は第一位まで、二位以下切り捨てで入力して下さい。" sqref="L65494:R65494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0:R131030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6:R196566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2:R262102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38:R327638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4:R393174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0:R458710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6:R524246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2:R589782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18:R655318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4:R720854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0:R786390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6:R851926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2:R917462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2998:R982998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8BF6FD43-01B0-4CF1-B5A3-562FBFEB3A26}">
      <formula1>L65494-ROUNDDOWN(L65494,1)=0</formula1>
    </dataValidation>
    <dataValidation type="list" allowBlank="1" showInputMessage="1" showErrorMessage="1" sqref="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Z983084 Z917548 Z852012 Z786476 Z720940 Z655404 Z589868 Z524332 Z458796 Z393260 Z327724 Z262188 Z196652 Z131116 Z65580 Z983086 Z917550 Z852014 Z786478 Z720942 Z655406 Z589870 Z524334 Z458798 Z393262 Z327726 Z262190 Z196654 Z131118 Z65582" xr:uid="{0967F366-F92F-4798-BC7A-DF06F8C605E0}">
      <formula1>"無,有"</formula1>
    </dataValidation>
    <dataValidation type="list" allowBlank="1" showInputMessage="1" showErrorMessage="1" sqref="WUE983002:WUK983002 L65497:R65497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3:R131033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69:R196569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5:R262105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1:R327641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77:R393177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3:R458713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49:R524249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5:R589785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1:R655321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57:R720857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3:R786393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29:R851929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5:R917465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1:R983001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D89BD9D7-40BF-4FD1-8A68-0B7A1938DD71}">
      <formula1>"専用,ハイブリット"</formula1>
    </dataValidation>
    <dataValidation type="list" allowBlank="1" showInputMessage="1" showErrorMessage="1" sqref="L65491:M65491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27:M131027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3:M196563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099:M262099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5:M327635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1:M393171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07:M458707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3:M524243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79:M589779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5:M655315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1:M720851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87:M786387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3:M851923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59:M917459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5:M982995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Q9 J9" xr:uid="{2B3459A8-6F41-4627-A95A-00E97A0E134F}">
      <formula1>"□,■"</formula1>
    </dataValidation>
    <dataValidation type="custom" imeMode="disabled" allowBlank="1" showInputMessage="1" showErrorMessage="1" error="整数で入力してください。" sqref="WVH983074:WVK983074 L65502:R65502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38:R131038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4:R196574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0:R262110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6:R327646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2:R393182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18:R458718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4:R524254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0:R589790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6:R655326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2:R720862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398:R786398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4:R851934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0:R917470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6:R983006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WAM40:WAS41 VQQ40:VQW41 VGU40:VHA41 UWY40:UXE41 UNC40:UNI41 UDG40:UDM41 TTK40:TTQ41 TJO40:TJU41 SZS40:SZY41 SPW40:SQC41 SGA40:SGG41 RWE40:RWK41 RMI40:RMO41 RCM40:RCS41 QSQ40:QSW41 QIU40:QJA41 PYY40:PZE41 PPC40:PPI41 PFG40:PFM41 OVK40:OVQ41 OLO40:OLU41 OBS40:OBY41 NRW40:NSC41 NIA40:NIG41 MYE40:MYK41 MOI40:MOO41 MEM40:MES41 LUQ40:LUW41 LKU40:LLA41 LAY40:LBE41 KRC40:KRI41 KHG40:KHM41 JXK40:JXQ41 JNO40:JNU41 JDS40:JDY41 ITW40:IUC41 IKA40:IKG41 IAE40:IAK41 HQI40:HQO41 HGM40:HGS41 GWQ40:GWW41 GMU40:GNA41 GCY40:GDE41 FTC40:FTI41 FJG40:FJM41 EZK40:EZQ41 EPO40:EPU41 EFS40:EFY41 DVW40:DWC41 DMA40:DMG41 DCE40:DCK41 CSI40:CSO41 CIM40:CIS41 BYQ40:BYW41 BOU40:BPA41 BEY40:BFE41 AVC40:AVI41 ALG40:ALM41 ABK40:ABQ41 RO40:RU41 HS40:HY41 WUE40:WUK41 WKI40:WKO41 HU19:IA20 WUG19:WUM20 WKK19:WKQ20 WAO19:WAU20 VQS19:VQY20 VGW19:VHC20 UXA19:UXG20 UNE19:UNK20 UDI19:UDO20 TTM19:TTS20 TJQ19:TJW20 SZU19:TAA20 SPY19:SQE20 SGC19:SGI20 RWG19:RWM20 RMK19:RMQ20 RCO19:RCU20 QSS19:QSY20 QIW19:QJC20 PZA19:PZG20 PPE19:PPK20 PFI19:PFO20 OVM19:OVS20 OLQ19:OLW20 OBU19:OCA20 NRY19:NSE20 NIC19:NII20 MYG19:MYM20 MOK19:MOQ20 MEO19:MEU20 LUS19:LUY20 LKW19:LLC20 LBA19:LBG20 KRE19:KRK20 KHI19:KHO20 JXM19:JXS20 JNQ19:JNW20 JDU19:JEA20 ITY19:IUE20 IKC19:IKI20 IAG19:IAM20 HQK19:HQQ20 HGO19:HGU20 GWS19:GWY20 GMW19:GNC20 GDA19:GDG20 FTE19:FTK20 FJI19:FJO20 EZM19:EZS20 EPQ19:EPW20 EFU19:EGA20 DVY19:DWE20 DMC19:DMI20 DCG19:DCM20 CSK19:CSQ20 CIO19:CIU20 BYS19:BYY20 BOW19:BPC20 BFA19:BFG20 AVE19:AVK20 ALI19:ALO20 ABM19:ABS20 RQ19:RW20 WUE34:WUK38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CAEF2A8F-4DF5-4F84-88C7-0B4F0809310A}">
      <formula1>L19-ROUNDDOWN(L19,0)=0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明朝,標準"&amp;8&amp;K01+017R6低層ZEH-M_second_ver.1</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804D0467-7C80-44DD-A018-97A2D21F632B}">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P65536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P131072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P196608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P262144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P327680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P393216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P458752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P524288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P589824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P655360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P720896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P786432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P851968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P917504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P983040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 imeMode="hiragana" allowBlank="1" showInputMessage="1" showErrorMessage="1" xr:uid="{9B7220B5-1FB5-4F85-8169-66AC6A043045}">
          <xm:sqref>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O65559:O65562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O131095:O131098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O196631:O196634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O262167:O262170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O327703:O327706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O393239:O393242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O458775:O458778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O524311:O524314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O589847:O589850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O655383:O655386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O720919:O720922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O786455:O786458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O851991:O851994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O917527:O917530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O983063:O983066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O65556:O65557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O131092:O131093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O196628:O196629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O262164:O262165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O327700:O327701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O393236:O393237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O458772:O458773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O524308:O524309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O589844:O589845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O655380:O655381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O720916:O720917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O786452:O786453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O851988:O851989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O917524:O917525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O983060:O983061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L65550:L65552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L131086:L131088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L196622:L196624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L262158:L262160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L327694:L327696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L393230:L393232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L458766:L458768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L524302:L524304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L589838:L589840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L655374:L655376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L720910:L720912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L786446:L786448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L851982:L851984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L917518:L917520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L983054:L983056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M65551:N65552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M131087:N131088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M196623:N196624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M262159:N262160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M327695:N327696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M393231:N393232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M458767:N458768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M524303:N524304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M589839:N589840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M655375:N655376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M720911:N720912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M786447:N786448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M851983:N851984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M917519:N917520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M983055:N983056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L65548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L131084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L196620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L262156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L327692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L393228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L458764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L524300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L589836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L655372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L720908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L786444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L851980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L917516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L983052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O65548:O65552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O131084:O131088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O196620:O196624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O262156:O262160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O327692:O327696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O393228:O393232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O458764:O458768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O524300:O524304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O589836:O589840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O655372:O655376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O720908:O720912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O786444:O786448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O851980:O851984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O917516:O917520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O983052:O983056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 O983047:Y983050 Z983050:Z983053 O917511:Y917514 Z917514:Z917517 O851975:Y851978 Z851978:Z851981 O786439:Y786442 Z786442:Z786445 O720903:Y720906 Z720906:Z720909 O655367:Y655370 Z655370:Z655373 O589831:Y589834 Z589834:Z589837 O524295:Y524298 Z524298:Z524301 O458759:Y458762 Z458762:Z458765 O393223:Y393226 Z393226:Z393229 O327687:Y327690 Z327690:Z327693 O262151:Y262154 Z262154:Z262157 O196615:Y196618 Z196618:Z196621 O131079:Y131082 Z131082:Z131085 O65543:Y65546 Z65546:Z65549 P983055:Y983056 P917519:Y917520 P851983:Y851984 P786447:Y786448 P720911:Y720912 P655375:Y655376 P589839:Y589840 P524303:Y524304 P458767:Y458768 P393231:Y393232 P327695:Y327696 P262159:Y262160 P196623:Y196624 P131087:Y131088 P65551:Y65552 Z983080:Z983082 Z917544:Z917546 Z852008:Z852010 Z786472:Z786474 Z720936:Z720938 Z655400:Z655402 Z589864:Z589866 Z524328:Z524330 Z458792:Z458794 Z393256:Z393258 Z327720:Z327722 Z262184:Z262186 Z196648:Z196650 Z131112:Z131114 Z65576:Z65578 L983068:Y983069 Z983071:Z983072 L917532:Y917533 Z917535:Z917536 L851996:Y851997 Z851999:Z852000 L786460:Y786461 Z786463:Z786464 L720924:Y720925 Z720927:Z720928 L655388:Y655389 Z655391:Z655392 L589852:Y589853 Z589855:Z589856 L524316:Y524317 Z524319:Z524320 L458780:Y458781 Z458783:Z458784 L393244:Y393245 Z393247:Z393248 L327708:Y327709 Z327711:Z327712 L262172:Y262173 Z262175:Z262176 L196636:Y196637 Z196639:Z196640 L131100:Y131101 Z131103:Z131104 L65564:Y65565 Z65567:Z65568 Z983076 Z917540 Z852004 Z786468 Z720932 Z655396 Z589860 Z524324 Z458788 Z393252 Z327716 Z262180 Z196644 Z131108 Z65572 Z983061:Z983062 Z917525:Z917526 Z851989:Z851990 Z786453:Z786454 Z720917:Z720918 Z655381:Z655382 Z589845:Z589846 Z524309:Z524310 Z458773:Z458774 Z393237:Z393238 Z327701:Z327702 Z262165:Z262166 Z196629:Z196630 Z131093:Z131094 Z65557:Z65558 I65569:Y65569 I131105:Y131105 I196641:Y196641 I262177:Y262177 I327713:Y327713 I393249:Y393249 I458785:Y458785 I524321:Y524321 I589857:Y589857 I655393:Y655393 I720929:Y720929 I786465:Y786465 I852001:Y852001 I917537:Y917537 I983073:Y983073 I65573:Y65575 I131109:Y131111 I196645:Y196647 I262181:Y262183 I327717:Y327719 I393253:Y393255 I458789:Y458791 I524325:Y524327 I589861:Y589863 I655397:Y655399 I720933:Y720935 I786469:Y786471 I852005:Y852007 I917541:Y917543 I983077:Y983079 L65554:Z65555 L131090:Z131091 L196626:Z196627 L262162:Z262163 L327698:Z327699 L393234:Z393235 L458770:Z458771 L524306:Z524307 L589842:Z589843 L655378:Z655379 L720914:Z720915 L786450:Z786451 L851986:Z851987 L917522:Z917523 L983058:Z983059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5A5F-2C69-438F-BE4C-8E01EA7EC840}">
  <sheetPr>
    <pageSetUpPr fitToPage="1"/>
  </sheetPr>
  <dimension ref="A1:AE200"/>
  <sheetViews>
    <sheetView showGridLines="0" view="pageBreakPreview" topLeftCell="B2" zoomScaleNormal="100" zoomScaleSheetLayoutView="100" workbookViewId="0">
      <selection activeCell="J9" sqref="J9"/>
    </sheetView>
  </sheetViews>
  <sheetFormatPr defaultRowHeight="20.149999999999999" customHeight="1"/>
  <cols>
    <col min="1" max="1" width="1.08203125" style="338" hidden="1" customWidth="1"/>
    <col min="2" max="2" width="1.5" style="338" customWidth="1"/>
    <col min="3" max="3" width="2.5" style="338" customWidth="1"/>
    <col min="4" max="9" width="3.83203125" style="338" customWidth="1"/>
    <col min="10" max="10" width="5.08203125" style="338" customWidth="1"/>
    <col min="11" max="14" width="3.83203125" style="338" customWidth="1"/>
    <col min="15" max="15" width="4.83203125" style="338" customWidth="1"/>
    <col min="16" max="16" width="3.83203125" style="338" customWidth="1"/>
    <col min="17" max="17" width="5.08203125" style="338" customWidth="1"/>
    <col min="18" max="23" width="3.83203125" style="338" customWidth="1"/>
    <col min="24" max="24" width="3.08203125" style="338" customWidth="1"/>
    <col min="25" max="25" width="3.83203125" style="338" customWidth="1"/>
    <col min="26" max="26" width="3.33203125" style="338" customWidth="1"/>
    <col min="27" max="27" width="2" style="338" customWidth="1"/>
    <col min="28" max="28" width="2.58203125" style="339" customWidth="1"/>
    <col min="29" max="29" width="9" style="154" customWidth="1"/>
    <col min="30" max="30" width="9" style="219" customWidth="1"/>
    <col min="31" max="31" width="9" style="338" customWidth="1"/>
    <col min="32" max="43" width="9" style="338"/>
    <col min="44" max="44" width="16.83203125" style="338" bestFit="1" customWidth="1"/>
    <col min="45" max="45" width="13.33203125" style="338" customWidth="1"/>
    <col min="46" max="217" width="9" style="338"/>
    <col min="218" max="241" width="3.58203125" style="338" customWidth="1"/>
    <col min="242" max="250" width="9" style="338" customWidth="1"/>
    <col min="251" max="251" width="2" style="338" customWidth="1"/>
    <col min="252" max="473" width="9" style="338"/>
    <col min="474" max="497" width="3.58203125" style="338" customWidth="1"/>
    <col min="498" max="506" width="9" style="338" customWidth="1"/>
    <col min="507" max="507" width="2" style="338" customWidth="1"/>
    <col min="508" max="729" width="9" style="338"/>
    <col min="730" max="753" width="3.58203125" style="338" customWidth="1"/>
    <col min="754" max="762" width="9" style="338" customWidth="1"/>
    <col min="763" max="763" width="2" style="338" customWidth="1"/>
    <col min="764" max="985" width="9" style="338"/>
    <col min="986" max="1009" width="3.58203125" style="338" customWidth="1"/>
    <col min="1010" max="1018" width="9" style="338" customWidth="1"/>
    <col min="1019" max="1019" width="2" style="338" customWidth="1"/>
    <col min="1020" max="1241" width="9" style="338"/>
    <col min="1242" max="1265" width="3.58203125" style="338" customWidth="1"/>
    <col min="1266" max="1274" width="9" style="338" customWidth="1"/>
    <col min="1275" max="1275" width="2" style="338" customWidth="1"/>
    <col min="1276" max="1497" width="9" style="338"/>
    <col min="1498" max="1521" width="3.58203125" style="338" customWidth="1"/>
    <col min="1522" max="1530" width="9" style="338" customWidth="1"/>
    <col min="1531" max="1531" width="2" style="338" customWidth="1"/>
    <col min="1532" max="1753" width="9" style="338"/>
    <col min="1754" max="1777" width="3.58203125" style="338" customWidth="1"/>
    <col min="1778" max="1786" width="9" style="338" customWidth="1"/>
    <col min="1787" max="1787" width="2" style="338" customWidth="1"/>
    <col min="1788" max="2009" width="9" style="338"/>
    <col min="2010" max="2033" width="3.58203125" style="338" customWidth="1"/>
    <col min="2034" max="2042" width="9" style="338" customWidth="1"/>
    <col min="2043" max="2043" width="2" style="338" customWidth="1"/>
    <col min="2044" max="2265" width="9" style="338"/>
    <col min="2266" max="2289" width="3.58203125" style="338" customWidth="1"/>
    <col min="2290" max="2298" width="9" style="338" customWidth="1"/>
    <col min="2299" max="2299" width="2" style="338" customWidth="1"/>
    <col min="2300" max="2521" width="9" style="338"/>
    <col min="2522" max="2545" width="3.58203125" style="338" customWidth="1"/>
    <col min="2546" max="2554" width="9" style="338" customWidth="1"/>
    <col min="2555" max="2555" width="2" style="338" customWidth="1"/>
    <col min="2556" max="2777" width="9" style="338"/>
    <col min="2778" max="2801" width="3.58203125" style="338" customWidth="1"/>
    <col min="2802" max="2810" width="9" style="338" customWidth="1"/>
    <col min="2811" max="2811" width="2" style="338" customWidth="1"/>
    <col min="2812" max="3033" width="9" style="338"/>
    <col min="3034" max="3057" width="3.58203125" style="338" customWidth="1"/>
    <col min="3058" max="3066" width="9" style="338" customWidth="1"/>
    <col min="3067" max="3067" width="2" style="338" customWidth="1"/>
    <col min="3068" max="3289" width="9" style="338"/>
    <col min="3290" max="3313" width="3.58203125" style="338" customWidth="1"/>
    <col min="3314" max="3322" width="9" style="338" customWidth="1"/>
    <col min="3323" max="3323" width="2" style="338" customWidth="1"/>
    <col min="3324" max="3545" width="9" style="338"/>
    <col min="3546" max="3569" width="3.58203125" style="338" customWidth="1"/>
    <col min="3570" max="3578" width="9" style="338" customWidth="1"/>
    <col min="3579" max="3579" width="2" style="338" customWidth="1"/>
    <col min="3580" max="3801" width="9" style="338"/>
    <col min="3802" max="3825" width="3.58203125" style="338" customWidth="1"/>
    <col min="3826" max="3834" width="9" style="338" customWidth="1"/>
    <col min="3835" max="3835" width="2" style="338" customWidth="1"/>
    <col min="3836" max="4057" width="9" style="338"/>
    <col min="4058" max="4081" width="3.58203125" style="338" customWidth="1"/>
    <col min="4082" max="4090" width="9" style="338" customWidth="1"/>
    <col min="4091" max="4091" width="2" style="338" customWidth="1"/>
    <col min="4092" max="4313" width="9" style="338"/>
    <col min="4314" max="4337" width="3.58203125" style="338" customWidth="1"/>
    <col min="4338" max="4346" width="9" style="338" customWidth="1"/>
    <col min="4347" max="4347" width="2" style="338" customWidth="1"/>
    <col min="4348" max="4569" width="9" style="338"/>
    <col min="4570" max="4593" width="3.58203125" style="338" customWidth="1"/>
    <col min="4594" max="4602" width="9" style="338" customWidth="1"/>
    <col min="4603" max="4603" width="2" style="338" customWidth="1"/>
    <col min="4604" max="4825" width="9" style="338"/>
    <col min="4826" max="4849" width="3.58203125" style="338" customWidth="1"/>
    <col min="4850" max="4858" width="9" style="338" customWidth="1"/>
    <col min="4859" max="4859" width="2" style="338" customWidth="1"/>
    <col min="4860" max="5081" width="9" style="338"/>
    <col min="5082" max="5105" width="3.58203125" style="338" customWidth="1"/>
    <col min="5106" max="5114" width="9" style="338" customWidth="1"/>
    <col min="5115" max="5115" width="2" style="338" customWidth="1"/>
    <col min="5116" max="5337" width="9" style="338"/>
    <col min="5338" max="5361" width="3.58203125" style="338" customWidth="1"/>
    <col min="5362" max="5370" width="9" style="338" customWidth="1"/>
    <col min="5371" max="5371" width="2" style="338" customWidth="1"/>
    <col min="5372" max="5593" width="9" style="338"/>
    <col min="5594" max="5617" width="3.58203125" style="338" customWidth="1"/>
    <col min="5618" max="5626" width="9" style="338" customWidth="1"/>
    <col min="5627" max="5627" width="2" style="338" customWidth="1"/>
    <col min="5628" max="5849" width="9" style="338"/>
    <col min="5850" max="5873" width="3.58203125" style="338" customWidth="1"/>
    <col min="5874" max="5882" width="9" style="338" customWidth="1"/>
    <col min="5883" max="5883" width="2" style="338" customWidth="1"/>
    <col min="5884" max="6105" width="9" style="338"/>
    <col min="6106" max="6129" width="3.58203125" style="338" customWidth="1"/>
    <col min="6130" max="6138" width="9" style="338" customWidth="1"/>
    <col min="6139" max="6139" width="2" style="338" customWidth="1"/>
    <col min="6140" max="6361" width="9" style="338"/>
    <col min="6362" max="6385" width="3.58203125" style="338" customWidth="1"/>
    <col min="6386" max="6394" width="9" style="338" customWidth="1"/>
    <col min="6395" max="6395" width="2" style="338" customWidth="1"/>
    <col min="6396" max="6617" width="9" style="338"/>
    <col min="6618" max="6641" width="3.58203125" style="338" customWidth="1"/>
    <col min="6642" max="6650" width="9" style="338" customWidth="1"/>
    <col min="6651" max="6651" width="2" style="338" customWidth="1"/>
    <col min="6652" max="6873" width="9" style="338"/>
    <col min="6874" max="6897" width="3.58203125" style="338" customWidth="1"/>
    <col min="6898" max="6906" width="9" style="338" customWidth="1"/>
    <col min="6907" max="6907" width="2" style="338" customWidth="1"/>
    <col min="6908" max="7129" width="9" style="338"/>
    <col min="7130" max="7153" width="3.58203125" style="338" customWidth="1"/>
    <col min="7154" max="7162" width="9" style="338" customWidth="1"/>
    <col min="7163" max="7163" width="2" style="338" customWidth="1"/>
    <col min="7164" max="7385" width="9" style="338"/>
    <col min="7386" max="7409" width="3.58203125" style="338" customWidth="1"/>
    <col min="7410" max="7418" width="9" style="338" customWidth="1"/>
    <col min="7419" max="7419" width="2" style="338" customWidth="1"/>
    <col min="7420" max="7641" width="9" style="338"/>
    <col min="7642" max="7665" width="3.58203125" style="338" customWidth="1"/>
    <col min="7666" max="7674" width="9" style="338" customWidth="1"/>
    <col min="7675" max="7675" width="2" style="338" customWidth="1"/>
    <col min="7676" max="7897" width="9" style="338"/>
    <col min="7898" max="7921" width="3.58203125" style="338" customWidth="1"/>
    <col min="7922" max="7930" width="9" style="338" customWidth="1"/>
    <col min="7931" max="7931" width="2" style="338" customWidth="1"/>
    <col min="7932" max="8153" width="9" style="338"/>
    <col min="8154" max="8177" width="3.58203125" style="338" customWidth="1"/>
    <col min="8178" max="8186" width="9" style="338" customWidth="1"/>
    <col min="8187" max="8187" width="2" style="338" customWidth="1"/>
    <col min="8188" max="8409" width="9" style="338"/>
    <col min="8410" max="8433" width="3.58203125" style="338" customWidth="1"/>
    <col min="8434" max="8442" width="9" style="338" customWidth="1"/>
    <col min="8443" max="8443" width="2" style="338" customWidth="1"/>
    <col min="8444" max="8665" width="9" style="338"/>
    <col min="8666" max="8689" width="3.58203125" style="338" customWidth="1"/>
    <col min="8690" max="8698" width="9" style="338" customWidth="1"/>
    <col min="8699" max="8699" width="2" style="338" customWidth="1"/>
    <col min="8700" max="8921" width="9" style="338"/>
    <col min="8922" max="8945" width="3.58203125" style="338" customWidth="1"/>
    <col min="8946" max="8954" width="9" style="338" customWidth="1"/>
    <col min="8955" max="8955" width="2" style="338" customWidth="1"/>
    <col min="8956" max="9177" width="9" style="338"/>
    <col min="9178" max="9201" width="3.58203125" style="338" customWidth="1"/>
    <col min="9202" max="9210" width="9" style="338" customWidth="1"/>
    <col min="9211" max="9211" width="2" style="338" customWidth="1"/>
    <col min="9212" max="9433" width="9" style="338"/>
    <col min="9434" max="9457" width="3.58203125" style="338" customWidth="1"/>
    <col min="9458" max="9466" width="9" style="338" customWidth="1"/>
    <col min="9467" max="9467" width="2" style="338" customWidth="1"/>
    <col min="9468" max="9689" width="9" style="338"/>
    <col min="9690" max="9713" width="3.58203125" style="338" customWidth="1"/>
    <col min="9714" max="9722" width="9" style="338" customWidth="1"/>
    <col min="9723" max="9723" width="2" style="338" customWidth="1"/>
    <col min="9724" max="9945" width="9" style="338"/>
    <col min="9946" max="9969" width="3.58203125" style="338" customWidth="1"/>
    <col min="9970" max="9978" width="9" style="338" customWidth="1"/>
    <col min="9979" max="9979" width="2" style="338" customWidth="1"/>
    <col min="9980" max="10201" width="9" style="338"/>
    <col min="10202" max="10225" width="3.58203125" style="338" customWidth="1"/>
    <col min="10226" max="10234" width="9" style="338" customWidth="1"/>
    <col min="10235" max="10235" width="2" style="338" customWidth="1"/>
    <col min="10236" max="10457" width="9" style="338"/>
    <col min="10458" max="10481" width="3.58203125" style="338" customWidth="1"/>
    <col min="10482" max="10490" width="9" style="338" customWidth="1"/>
    <col min="10491" max="10491" width="2" style="338" customWidth="1"/>
    <col min="10492" max="10713" width="9" style="338"/>
    <col min="10714" max="10737" width="3.58203125" style="338" customWidth="1"/>
    <col min="10738" max="10746" width="9" style="338" customWidth="1"/>
    <col min="10747" max="10747" width="2" style="338" customWidth="1"/>
    <col min="10748" max="10969" width="9" style="338"/>
    <col min="10970" max="10993" width="3.58203125" style="338" customWidth="1"/>
    <col min="10994" max="11002" width="9" style="338" customWidth="1"/>
    <col min="11003" max="11003" width="2" style="338" customWidth="1"/>
    <col min="11004" max="11225" width="9" style="338"/>
    <col min="11226" max="11249" width="3.58203125" style="338" customWidth="1"/>
    <col min="11250" max="11258" width="9" style="338" customWidth="1"/>
    <col min="11259" max="11259" width="2" style="338" customWidth="1"/>
    <col min="11260" max="11481" width="9" style="338"/>
    <col min="11482" max="11505" width="3.58203125" style="338" customWidth="1"/>
    <col min="11506" max="11514" width="9" style="338" customWidth="1"/>
    <col min="11515" max="11515" width="2" style="338" customWidth="1"/>
    <col min="11516" max="11737" width="9" style="338"/>
    <col min="11738" max="11761" width="3.58203125" style="338" customWidth="1"/>
    <col min="11762" max="11770" width="9" style="338" customWidth="1"/>
    <col min="11771" max="11771" width="2" style="338" customWidth="1"/>
    <col min="11772" max="11993" width="9" style="338"/>
    <col min="11994" max="12017" width="3.58203125" style="338" customWidth="1"/>
    <col min="12018" max="12026" width="9" style="338" customWidth="1"/>
    <col min="12027" max="12027" width="2" style="338" customWidth="1"/>
    <col min="12028" max="12249" width="9" style="338"/>
    <col min="12250" max="12273" width="3.58203125" style="338" customWidth="1"/>
    <col min="12274" max="12282" width="9" style="338" customWidth="1"/>
    <col min="12283" max="12283" width="2" style="338" customWidth="1"/>
    <col min="12284" max="12505" width="9" style="338"/>
    <col min="12506" max="12529" width="3.58203125" style="338" customWidth="1"/>
    <col min="12530" max="12538" width="9" style="338" customWidth="1"/>
    <col min="12539" max="12539" width="2" style="338" customWidth="1"/>
    <col min="12540" max="12761" width="9" style="338"/>
    <col min="12762" max="12785" width="3.58203125" style="338" customWidth="1"/>
    <col min="12786" max="12794" width="9" style="338" customWidth="1"/>
    <col min="12795" max="12795" width="2" style="338" customWidth="1"/>
    <col min="12796" max="13017" width="9" style="338"/>
    <col min="13018" max="13041" width="3.58203125" style="338" customWidth="1"/>
    <col min="13042" max="13050" width="9" style="338" customWidth="1"/>
    <col min="13051" max="13051" width="2" style="338" customWidth="1"/>
    <col min="13052" max="13273" width="9" style="338"/>
    <col min="13274" max="13297" width="3.58203125" style="338" customWidth="1"/>
    <col min="13298" max="13306" width="9" style="338" customWidth="1"/>
    <col min="13307" max="13307" width="2" style="338" customWidth="1"/>
    <col min="13308" max="13529" width="9" style="338"/>
    <col min="13530" max="13553" width="3.58203125" style="338" customWidth="1"/>
    <col min="13554" max="13562" width="9" style="338" customWidth="1"/>
    <col min="13563" max="13563" width="2" style="338" customWidth="1"/>
    <col min="13564" max="13785" width="9" style="338"/>
    <col min="13786" max="13809" width="3.58203125" style="338" customWidth="1"/>
    <col min="13810" max="13818" width="9" style="338" customWidth="1"/>
    <col min="13819" max="13819" width="2" style="338" customWidth="1"/>
    <col min="13820" max="14041" width="9" style="338"/>
    <col min="14042" max="14065" width="3.58203125" style="338" customWidth="1"/>
    <col min="14066" max="14074" width="9" style="338" customWidth="1"/>
    <col min="14075" max="14075" width="2" style="338" customWidth="1"/>
    <col min="14076" max="14297" width="9" style="338"/>
    <col min="14298" max="14321" width="3.58203125" style="338" customWidth="1"/>
    <col min="14322" max="14330" width="9" style="338" customWidth="1"/>
    <col min="14331" max="14331" width="2" style="338" customWidth="1"/>
    <col min="14332" max="14553" width="9" style="338"/>
    <col min="14554" max="14577" width="3.58203125" style="338" customWidth="1"/>
    <col min="14578" max="14586" width="9" style="338" customWidth="1"/>
    <col min="14587" max="14587" width="2" style="338" customWidth="1"/>
    <col min="14588" max="14809" width="9" style="338"/>
    <col min="14810" max="14833" width="3.58203125" style="338" customWidth="1"/>
    <col min="14834" max="14842" width="9" style="338" customWidth="1"/>
    <col min="14843" max="14843" width="2" style="338" customWidth="1"/>
    <col min="14844" max="15065" width="9" style="338"/>
    <col min="15066" max="15089" width="3.58203125" style="338" customWidth="1"/>
    <col min="15090" max="15098" width="9" style="338" customWidth="1"/>
    <col min="15099" max="15099" width="2" style="338" customWidth="1"/>
    <col min="15100" max="15321" width="9" style="338"/>
    <col min="15322" max="15345" width="3.58203125" style="338" customWidth="1"/>
    <col min="15346" max="15354" width="9" style="338" customWidth="1"/>
    <col min="15355" max="15355" width="2" style="338" customWidth="1"/>
    <col min="15356" max="15577" width="9" style="338"/>
    <col min="15578" max="15601" width="3.58203125" style="338" customWidth="1"/>
    <col min="15602" max="15610" width="9" style="338" customWidth="1"/>
    <col min="15611" max="15611" width="2" style="338" customWidth="1"/>
    <col min="15612" max="15833" width="9" style="338"/>
    <col min="15834" max="15857" width="3.58203125" style="338" customWidth="1"/>
    <col min="15858" max="15866" width="9" style="338" customWidth="1"/>
    <col min="15867" max="15867" width="2" style="338" customWidth="1"/>
    <col min="15868" max="16089" width="9" style="338"/>
    <col min="16090" max="16113" width="3.58203125" style="338" customWidth="1"/>
    <col min="16114" max="16122" width="9" style="338" customWidth="1"/>
    <col min="16123" max="16123" width="2" style="338" customWidth="1"/>
    <col min="16124" max="16383" width="9" style="338"/>
    <col min="16384" max="16384" width="9" style="338" customWidth="1"/>
  </cols>
  <sheetData>
    <row r="1" spans="2:30" ht="20.149999999999999" hidden="1" customHeight="1">
      <c r="B1" s="412"/>
    </row>
    <row r="2" spans="2:30" ht="20.149999999999999" customHeight="1">
      <c r="B2" s="412" t="s">
        <v>301</v>
      </c>
    </row>
    <row r="3" spans="2:30" ht="20.149999999999999" customHeight="1">
      <c r="B3" s="412" t="s">
        <v>303</v>
      </c>
    </row>
    <row r="4" spans="2:30" ht="7.5" customHeight="1">
      <c r="B4" s="413"/>
      <c r="C4" s="413"/>
      <c r="D4" s="413"/>
      <c r="E4" s="413"/>
      <c r="F4" s="413"/>
      <c r="G4" s="413"/>
      <c r="H4" s="413"/>
      <c r="I4" s="413"/>
      <c r="J4" s="413"/>
      <c r="K4" s="413"/>
      <c r="L4" s="413"/>
      <c r="M4" s="413"/>
      <c r="N4" s="413"/>
      <c r="O4" s="413"/>
      <c r="P4" s="413"/>
      <c r="Q4" s="221"/>
      <c r="R4" s="413"/>
      <c r="S4" s="413"/>
      <c r="T4" s="413"/>
      <c r="U4" s="413"/>
      <c r="V4" s="413"/>
      <c r="W4" s="413"/>
      <c r="X4" s="413"/>
      <c r="Y4" s="221"/>
      <c r="Z4" s="414"/>
      <c r="AA4" s="414"/>
    </row>
    <row r="5" spans="2:30" ht="19.5" customHeight="1">
      <c r="B5" s="415" t="s">
        <v>486</v>
      </c>
      <c r="C5" s="413"/>
      <c r="D5" s="416"/>
      <c r="E5" s="416"/>
      <c r="F5" s="416"/>
      <c r="G5" s="416"/>
      <c r="H5" s="416"/>
      <c r="I5" s="416"/>
      <c r="J5" s="416"/>
      <c r="K5" s="416"/>
      <c r="L5" s="416"/>
      <c r="M5" s="416"/>
      <c r="N5" s="416"/>
      <c r="O5" s="416"/>
      <c r="P5" s="416"/>
      <c r="Q5" s="416"/>
      <c r="R5" s="416"/>
      <c r="S5" s="416"/>
      <c r="T5" s="416"/>
      <c r="U5" s="416"/>
      <c r="V5" s="416"/>
      <c r="W5" s="416"/>
      <c r="X5" s="416"/>
      <c r="Y5" s="416"/>
      <c r="Z5" s="417"/>
      <c r="AA5" s="417"/>
    </row>
    <row r="6" spans="2:30" ht="15.75" customHeight="1">
      <c r="B6" s="413"/>
      <c r="C6" s="418"/>
      <c r="D6" s="419"/>
      <c r="E6" s="419"/>
      <c r="F6" s="419"/>
      <c r="G6" s="419"/>
      <c r="H6" s="419"/>
      <c r="I6" s="416"/>
      <c r="J6" s="416"/>
      <c r="K6" s="416"/>
      <c r="L6" s="416"/>
      <c r="M6" s="416"/>
      <c r="N6" s="416"/>
      <c r="O6" s="416"/>
      <c r="P6" s="416"/>
      <c r="Q6" s="416"/>
      <c r="R6" s="416"/>
      <c r="S6" s="416"/>
      <c r="T6" s="416"/>
      <c r="U6" s="416"/>
      <c r="V6" s="416"/>
      <c r="W6" s="416"/>
      <c r="X6" s="416"/>
      <c r="Y6" s="416"/>
      <c r="Z6" s="413"/>
      <c r="AA6" s="413"/>
    </row>
    <row r="7" spans="2:30" s="343" customFormat="1" ht="15" customHeight="1">
      <c r="B7" s="410"/>
      <c r="C7" s="418"/>
      <c r="D7" s="426"/>
      <c r="E7" s="426"/>
      <c r="F7" s="426"/>
      <c r="G7" s="426"/>
      <c r="H7" s="426"/>
      <c r="I7" s="426"/>
      <c r="J7" s="426"/>
      <c r="K7" s="426"/>
      <c r="L7" s="426"/>
      <c r="M7" s="426"/>
      <c r="N7" s="426"/>
      <c r="O7" s="426"/>
      <c r="P7" s="426"/>
      <c r="Q7" s="426"/>
      <c r="R7" s="426"/>
      <c r="S7" s="426"/>
      <c r="T7" s="426"/>
      <c r="U7" s="426"/>
      <c r="V7" s="426"/>
      <c r="W7" s="425"/>
      <c r="X7" s="425"/>
      <c r="Y7" s="425"/>
      <c r="Z7" s="410"/>
      <c r="AA7" s="410"/>
      <c r="AB7" s="342"/>
      <c r="AC7" s="154"/>
      <c r="AD7" s="219"/>
    </row>
    <row r="8" spans="2:30" s="341" customFormat="1" ht="15.5">
      <c r="B8" s="420"/>
      <c r="C8" s="421" t="s">
        <v>372</v>
      </c>
      <c r="D8" s="422"/>
      <c r="E8" s="423"/>
      <c r="F8" s="423"/>
      <c r="G8" s="423"/>
      <c r="H8" s="423"/>
      <c r="I8" s="423"/>
      <c r="J8" s="423"/>
      <c r="K8" s="423"/>
      <c r="L8" s="423"/>
      <c r="M8" s="423"/>
      <c r="N8" s="423"/>
      <c r="O8" s="423"/>
      <c r="P8" s="423"/>
      <c r="Q8" s="423"/>
      <c r="R8" s="423"/>
      <c r="S8" s="423"/>
      <c r="T8" s="423"/>
      <c r="U8" s="424"/>
      <c r="V8" s="423"/>
      <c r="W8" s="423"/>
      <c r="X8" s="423"/>
      <c r="Y8" s="423"/>
      <c r="Z8" s="420"/>
      <c r="AA8" s="420"/>
      <c r="AB8" s="340"/>
      <c r="AC8" s="154"/>
      <c r="AD8" s="219"/>
    </row>
    <row r="9" spans="2:30" s="343" customFormat="1" ht="30" customHeight="1">
      <c r="B9" s="410"/>
      <c r="C9" s="418"/>
      <c r="D9" s="1291" t="s">
        <v>364</v>
      </c>
      <c r="E9" s="1292"/>
      <c r="F9" s="1292"/>
      <c r="G9" s="1292"/>
      <c r="H9" s="1292"/>
      <c r="I9" s="1293"/>
      <c r="J9" s="263" t="s">
        <v>32</v>
      </c>
      <c r="K9" s="427" t="s">
        <v>365</v>
      </c>
      <c r="L9" s="428"/>
      <c r="M9" s="428"/>
      <c r="N9" s="428"/>
      <c r="O9" s="428"/>
      <c r="P9" s="428"/>
      <c r="Q9" s="264" t="s">
        <v>32</v>
      </c>
      <c r="R9" s="427" t="s">
        <v>366</v>
      </c>
      <c r="S9" s="427"/>
      <c r="T9" s="428"/>
      <c r="U9" s="428"/>
      <c r="V9" s="429"/>
      <c r="W9" s="425"/>
      <c r="X9" s="425"/>
      <c r="Y9" s="425"/>
      <c r="Z9" s="410"/>
      <c r="AA9" s="410"/>
      <c r="AB9" s="342"/>
      <c r="AC9" s="248"/>
      <c r="AD9" s="219"/>
    </row>
    <row r="10" spans="2:30" s="343" customFormat="1" ht="40" customHeight="1">
      <c r="B10" s="410"/>
      <c r="C10" s="418"/>
      <c r="D10" s="1298" t="s">
        <v>367</v>
      </c>
      <c r="E10" s="1292"/>
      <c r="F10" s="1292"/>
      <c r="G10" s="1292"/>
      <c r="H10" s="1292"/>
      <c r="I10" s="1293"/>
      <c r="J10" s="1303"/>
      <c r="K10" s="1304"/>
      <c r="L10" s="1304"/>
      <c r="M10" s="1304"/>
      <c r="N10" s="1304"/>
      <c r="O10" s="1304"/>
      <c r="P10" s="1304"/>
      <c r="Q10" s="1304"/>
      <c r="R10" s="1304"/>
      <c r="S10" s="1304"/>
      <c r="T10" s="1304"/>
      <c r="U10" s="1304"/>
      <c r="V10" s="1305"/>
      <c r="W10" s="425"/>
      <c r="X10" s="425"/>
      <c r="Y10" s="425"/>
      <c r="Z10" s="410"/>
      <c r="AA10" s="410"/>
      <c r="AB10" s="342"/>
      <c r="AC10" s="248"/>
      <c r="AD10" s="219"/>
    </row>
    <row r="11" spans="2:30" s="343" customFormat="1" ht="30" customHeight="1">
      <c r="B11" s="410"/>
      <c r="C11" s="418"/>
      <c r="D11" s="1291" t="s">
        <v>368</v>
      </c>
      <c r="E11" s="1292"/>
      <c r="F11" s="1292"/>
      <c r="G11" s="1292"/>
      <c r="H11" s="1292"/>
      <c r="I11" s="1293"/>
      <c r="J11" s="430" t="s">
        <v>375</v>
      </c>
      <c r="K11" s="1310"/>
      <c r="L11" s="1310"/>
      <c r="M11" s="1310"/>
      <c r="N11" s="431" t="s">
        <v>376</v>
      </c>
      <c r="O11" s="430" t="s">
        <v>377</v>
      </c>
      <c r="P11" s="1311"/>
      <c r="Q11" s="1311"/>
      <c r="R11" s="1312"/>
      <c r="S11" s="432" t="s">
        <v>228</v>
      </c>
      <c r="T11" s="425" t="s">
        <v>223</v>
      </c>
      <c r="U11" s="423"/>
      <c r="V11" s="423"/>
      <c r="Y11" s="425"/>
      <c r="Z11" s="410"/>
      <c r="AA11" s="410"/>
      <c r="AB11" s="342"/>
      <c r="AC11" s="154"/>
      <c r="AD11" s="219"/>
    </row>
    <row r="12" spans="2:30" s="343" customFormat="1" ht="15" customHeight="1">
      <c r="B12" s="410"/>
      <c r="C12" s="418"/>
      <c r="D12" s="426"/>
      <c r="E12" s="426"/>
      <c r="F12" s="426"/>
      <c r="G12" s="426"/>
      <c r="H12" s="426"/>
      <c r="I12" s="426"/>
      <c r="J12" s="426"/>
      <c r="K12" s="426"/>
      <c r="L12" s="426"/>
      <c r="M12" s="426"/>
      <c r="N12" s="426"/>
      <c r="O12" s="426"/>
      <c r="P12" s="426"/>
      <c r="Q12" s="426"/>
      <c r="R12" s="426"/>
      <c r="S12" s="426"/>
      <c r="T12" s="426"/>
      <c r="U12" s="426"/>
      <c r="V12" s="426"/>
      <c r="W12" s="425"/>
      <c r="X12" s="425"/>
      <c r="Y12" s="425"/>
      <c r="Z12" s="410"/>
      <c r="AA12" s="410"/>
      <c r="AB12" s="342"/>
      <c r="AC12" s="154"/>
      <c r="AD12" s="219"/>
    </row>
    <row r="13" spans="2:30" s="341" customFormat="1" ht="15.5">
      <c r="B13" s="420"/>
      <c r="C13" s="421" t="s">
        <v>236</v>
      </c>
      <c r="D13" s="422"/>
      <c r="E13" s="423"/>
      <c r="F13" s="423"/>
      <c r="G13" s="423"/>
      <c r="H13" s="423"/>
      <c r="I13" s="423"/>
      <c r="J13" s="423"/>
      <c r="K13" s="423"/>
      <c r="L13" s="423"/>
      <c r="M13" s="423"/>
      <c r="N13" s="423"/>
      <c r="O13" s="423"/>
      <c r="P13" s="423"/>
      <c r="Q13" s="423"/>
      <c r="R13" s="423"/>
      <c r="S13" s="423"/>
      <c r="T13" s="423"/>
      <c r="U13" s="424"/>
      <c r="V13" s="423"/>
      <c r="W13" s="423"/>
      <c r="X13" s="423"/>
      <c r="Y13" s="423"/>
      <c r="Z13" s="420"/>
      <c r="AA13" s="420"/>
      <c r="AB13" s="340"/>
      <c r="AC13" s="154"/>
      <c r="AD13" s="219"/>
    </row>
    <row r="14" spans="2:30" s="343" customFormat="1" ht="30" customHeight="1">
      <c r="B14" s="410"/>
      <c r="C14" s="418"/>
      <c r="D14" s="1291" t="s">
        <v>134</v>
      </c>
      <c r="E14" s="1292"/>
      <c r="F14" s="1292"/>
      <c r="G14" s="1292"/>
      <c r="H14" s="1292"/>
      <c r="I14" s="1293"/>
      <c r="J14" s="1294"/>
      <c r="K14" s="1295"/>
      <c r="L14" s="1295"/>
      <c r="M14" s="1295"/>
      <c r="N14" s="1295"/>
      <c r="O14" s="1295"/>
      <c r="P14" s="1295"/>
      <c r="Q14" s="1295"/>
      <c r="R14" s="1295"/>
      <c r="S14" s="1295"/>
      <c r="T14" s="1295"/>
      <c r="U14" s="1295"/>
      <c r="V14" s="1296"/>
      <c r="W14" s="425"/>
      <c r="X14" s="425"/>
      <c r="Y14" s="425"/>
      <c r="Z14" s="410"/>
      <c r="AA14" s="410"/>
      <c r="AB14" s="157" t="s">
        <v>655</v>
      </c>
      <c r="AC14" s="154"/>
      <c r="AD14" s="219"/>
    </row>
    <row r="15" spans="2:30" s="343" customFormat="1" ht="30" customHeight="1">
      <c r="B15" s="410"/>
      <c r="C15" s="418"/>
      <c r="D15" s="1291" t="s">
        <v>222</v>
      </c>
      <c r="E15" s="1292"/>
      <c r="F15" s="1292"/>
      <c r="G15" s="1292"/>
      <c r="H15" s="1292"/>
      <c r="I15" s="1293"/>
      <c r="J15" s="1294"/>
      <c r="K15" s="1295"/>
      <c r="L15" s="1295"/>
      <c r="M15" s="1295"/>
      <c r="N15" s="1295"/>
      <c r="O15" s="1295"/>
      <c r="P15" s="1295"/>
      <c r="Q15" s="1295"/>
      <c r="R15" s="1295"/>
      <c r="S15" s="1295"/>
      <c r="T15" s="1295"/>
      <c r="U15" s="1295"/>
      <c r="V15" s="1296"/>
      <c r="W15" s="425"/>
      <c r="X15" s="425"/>
      <c r="Y15" s="425"/>
      <c r="Z15" s="410"/>
      <c r="AA15" s="410"/>
      <c r="AB15" s="515" t="s">
        <v>656</v>
      </c>
      <c r="AD15" s="219"/>
    </row>
    <row r="16" spans="2:30" s="343" customFormat="1" ht="15" customHeight="1">
      <c r="B16" s="410"/>
      <c r="C16" s="418"/>
      <c r="D16" s="426"/>
      <c r="E16" s="426"/>
      <c r="F16" s="426"/>
      <c r="G16" s="426"/>
      <c r="H16" s="426"/>
      <c r="I16" s="426"/>
      <c r="J16" s="426"/>
      <c r="K16" s="426"/>
      <c r="L16" s="426"/>
      <c r="M16" s="426"/>
      <c r="N16" s="426"/>
      <c r="O16" s="426"/>
      <c r="P16" s="426"/>
      <c r="Q16" s="426"/>
      <c r="R16" s="426"/>
      <c r="S16" s="426"/>
      <c r="T16" s="426"/>
      <c r="U16" s="426"/>
      <c r="V16" s="426"/>
      <c r="W16" s="425"/>
      <c r="X16" s="425"/>
      <c r="Y16" s="425"/>
      <c r="Z16" s="410"/>
      <c r="AA16" s="410"/>
      <c r="AB16" s="157" t="s">
        <v>654</v>
      </c>
      <c r="AD16" s="219"/>
    </row>
    <row r="17" spans="2:31" s="341" customFormat="1" ht="15.5">
      <c r="B17" s="420"/>
      <c r="C17" s="421" t="s">
        <v>373</v>
      </c>
      <c r="D17" s="422"/>
      <c r="E17" s="423"/>
      <c r="F17" s="423"/>
      <c r="G17" s="423"/>
      <c r="H17" s="423"/>
      <c r="I17" s="423"/>
      <c r="J17" s="423"/>
      <c r="K17" s="423"/>
      <c r="L17" s="423"/>
      <c r="M17" s="423"/>
      <c r="N17" s="423"/>
      <c r="O17" s="423"/>
      <c r="P17" s="423"/>
      <c r="Q17" s="423"/>
      <c r="R17" s="423"/>
      <c r="S17" s="423"/>
      <c r="T17" s="423"/>
      <c r="U17" s="424"/>
      <c r="V17" s="423"/>
      <c r="W17" s="423"/>
      <c r="X17" s="423"/>
      <c r="Y17" s="423"/>
      <c r="Z17" s="420"/>
      <c r="AA17" s="420"/>
      <c r="AB17" s="340"/>
      <c r="AC17" s="154"/>
      <c r="AD17" s="219"/>
    </row>
    <row r="18" spans="2:31" s="341" customFormat="1" ht="15.5">
      <c r="B18" s="420"/>
      <c r="C18" s="421"/>
      <c r="D18" s="433" t="s">
        <v>558</v>
      </c>
      <c r="E18" s="423"/>
      <c r="F18" s="423"/>
      <c r="G18" s="423"/>
      <c r="H18" s="423"/>
      <c r="I18" s="423"/>
      <c r="J18" s="423"/>
      <c r="K18" s="423"/>
      <c r="L18" s="423"/>
      <c r="M18" s="423"/>
      <c r="N18" s="423"/>
      <c r="O18" s="423"/>
      <c r="P18" s="423"/>
      <c r="Q18" s="423"/>
      <c r="R18" s="423"/>
      <c r="S18" s="423"/>
      <c r="T18" s="423"/>
      <c r="U18" s="424"/>
      <c r="V18" s="423"/>
      <c r="W18" s="423"/>
      <c r="X18" s="423"/>
      <c r="Y18" s="423"/>
      <c r="Z18" s="420"/>
      <c r="AA18" s="420"/>
      <c r="AB18" s="340"/>
      <c r="AC18" s="154"/>
      <c r="AD18" s="219"/>
    </row>
    <row r="19" spans="2:31" s="343" customFormat="1" ht="30" customHeight="1">
      <c r="B19" s="410"/>
      <c r="C19" s="418"/>
      <c r="D19" s="1284" t="s">
        <v>369</v>
      </c>
      <c r="E19" s="1285"/>
      <c r="F19" s="1285"/>
      <c r="G19" s="1285"/>
      <c r="H19" s="1285"/>
      <c r="I19" s="1286"/>
      <c r="J19" s="1307"/>
      <c r="K19" s="1308"/>
      <c r="L19" s="1308"/>
      <c r="M19" s="1309"/>
      <c r="N19" s="434" t="s">
        <v>71</v>
      </c>
      <c r="O19" s="421" t="s">
        <v>568</v>
      </c>
      <c r="P19" s="423"/>
      <c r="Q19" s="423"/>
      <c r="R19" s="423"/>
      <c r="S19" s="423"/>
      <c r="T19" s="423"/>
      <c r="U19" s="424"/>
      <c r="V19" s="423"/>
      <c r="W19" s="423"/>
      <c r="X19" s="423"/>
      <c r="Y19" s="423"/>
      <c r="AB19" s="297" t="s">
        <v>557</v>
      </c>
      <c r="AD19" s="154"/>
      <c r="AE19" s="219"/>
    </row>
    <row r="20" spans="2:31" s="343" customFormat="1" ht="30" customHeight="1">
      <c r="B20" s="410"/>
      <c r="C20" s="418"/>
      <c r="D20" s="1284" t="s">
        <v>523</v>
      </c>
      <c r="E20" s="1285"/>
      <c r="F20" s="1285"/>
      <c r="G20" s="1285"/>
      <c r="H20" s="1285"/>
      <c r="I20" s="1286"/>
      <c r="J20" s="1307"/>
      <c r="K20" s="1308"/>
      <c r="L20" s="1308"/>
      <c r="M20" s="1309"/>
      <c r="N20" s="434" t="s">
        <v>71</v>
      </c>
      <c r="O20" s="421" t="s">
        <v>569</v>
      </c>
      <c r="P20" s="423"/>
      <c r="Q20" s="423"/>
      <c r="R20" s="423"/>
      <c r="S20" s="423"/>
      <c r="T20" s="423"/>
      <c r="U20" s="424"/>
      <c r="V20" s="423"/>
      <c r="W20" s="423"/>
      <c r="X20" s="423"/>
      <c r="Y20" s="423"/>
      <c r="AB20" s="297" t="s">
        <v>557</v>
      </c>
      <c r="AD20" s="154"/>
      <c r="AE20" s="219"/>
    </row>
    <row r="21" spans="2:31" s="343" customFormat="1" ht="29.15" customHeight="1">
      <c r="B21" s="410"/>
      <c r="C21" s="418"/>
      <c r="D21" s="1284" t="s">
        <v>573</v>
      </c>
      <c r="E21" s="1285"/>
      <c r="F21" s="1285"/>
      <c r="G21" s="1285"/>
      <c r="H21" s="1285"/>
      <c r="I21" s="1286"/>
      <c r="J21" s="1290" t="str">
        <f>IF(OR(J19="",J20=""),"",J19+J20)</f>
        <v/>
      </c>
      <c r="K21" s="1290"/>
      <c r="L21" s="1290"/>
      <c r="M21" s="1290"/>
      <c r="N21" s="434" t="s">
        <v>71</v>
      </c>
      <c r="O21" s="421" t="s">
        <v>570</v>
      </c>
      <c r="P21" s="421" t="s">
        <v>572</v>
      </c>
      <c r="Q21" s="423"/>
      <c r="R21" s="423"/>
      <c r="S21" s="423"/>
      <c r="T21" s="423"/>
      <c r="U21" s="424"/>
      <c r="V21" s="423"/>
      <c r="W21" s="423"/>
      <c r="X21" s="423"/>
      <c r="Y21" s="423"/>
      <c r="Z21" s="410"/>
      <c r="AA21" s="342"/>
      <c r="AB21" s="154"/>
      <c r="AC21" s="219"/>
    </row>
    <row r="22" spans="2:31" s="343" customFormat="1" ht="29.15" customHeight="1">
      <c r="B22" s="410"/>
      <c r="C22" s="418"/>
      <c r="D22" s="1284" t="s">
        <v>634</v>
      </c>
      <c r="E22" s="1285"/>
      <c r="F22" s="1285"/>
      <c r="G22" s="1285"/>
      <c r="H22" s="1285"/>
      <c r="I22" s="1286"/>
      <c r="J22" s="1290" t="str">
        <f>IF(OR(J19="",J20=""),"",ROUNDDOWN(J21/3,-3))</f>
        <v/>
      </c>
      <c r="K22" s="1290"/>
      <c r="L22" s="1290"/>
      <c r="M22" s="1290"/>
      <c r="N22" s="434" t="s">
        <v>71</v>
      </c>
      <c r="O22" s="421" t="s">
        <v>561</v>
      </c>
      <c r="P22" s="421" t="s">
        <v>582</v>
      </c>
      <c r="Q22" s="423"/>
      <c r="R22" s="423"/>
      <c r="S22" s="423"/>
      <c r="T22" s="423"/>
      <c r="U22" s="424"/>
      <c r="V22" s="423"/>
      <c r="W22" s="423"/>
      <c r="X22" s="423"/>
      <c r="Y22" s="423"/>
      <c r="Z22" s="410"/>
      <c r="AA22" s="342"/>
      <c r="AB22" s="154"/>
      <c r="AC22" s="219"/>
    </row>
    <row r="23" spans="2:31" s="343" customFormat="1" ht="15" customHeight="1">
      <c r="B23" s="410"/>
      <c r="C23" s="418"/>
      <c r="D23" s="435"/>
      <c r="E23" s="436"/>
      <c r="F23" s="437"/>
      <c r="G23" s="438"/>
      <c r="H23" s="438"/>
      <c r="I23" s="438"/>
      <c r="J23" s="438"/>
      <c r="K23" s="438"/>
      <c r="L23" s="439"/>
      <c r="M23" s="439"/>
      <c r="N23" s="439"/>
      <c r="O23" s="423"/>
      <c r="P23" s="423"/>
      <c r="Q23" s="423"/>
      <c r="R23" s="423"/>
      <c r="S23" s="423"/>
      <c r="T23" s="423"/>
      <c r="U23" s="424"/>
      <c r="V23" s="423"/>
      <c r="W23" s="423"/>
      <c r="X23" s="423"/>
      <c r="Y23" s="423"/>
      <c r="Z23" s="410"/>
      <c r="AA23" s="410"/>
      <c r="AB23" s="342"/>
      <c r="AC23" s="154"/>
      <c r="AD23" s="219"/>
    </row>
    <row r="24" spans="2:31" s="343" customFormat="1" ht="24" customHeight="1">
      <c r="B24" s="410"/>
      <c r="C24" s="418"/>
      <c r="D24" s="421" t="s">
        <v>524</v>
      </c>
      <c r="E24" s="436"/>
      <c r="F24" s="437"/>
      <c r="G24" s="438"/>
      <c r="H24" s="438"/>
      <c r="I24" s="438"/>
      <c r="J24" s="438"/>
      <c r="K24" s="438"/>
      <c r="L24" s="439"/>
      <c r="M24" s="439"/>
      <c r="N24" s="439"/>
      <c r="O24" s="439"/>
      <c r="P24" s="439"/>
      <c r="Q24" s="439"/>
      <c r="R24" s="439"/>
      <c r="S24" s="439"/>
      <c r="T24" s="439"/>
      <c r="U24" s="439"/>
      <c r="V24" s="439"/>
      <c r="W24" s="439"/>
      <c r="X24" s="439"/>
      <c r="Y24" s="439"/>
      <c r="Z24" s="410"/>
      <c r="AA24" s="410"/>
      <c r="AB24" s="342"/>
      <c r="AC24" s="154"/>
      <c r="AD24" s="219"/>
    </row>
    <row r="25" spans="2:31" s="343" customFormat="1" ht="30" customHeight="1">
      <c r="B25" s="410"/>
      <c r="C25" s="418"/>
      <c r="D25" s="1284" t="s">
        <v>528</v>
      </c>
      <c r="E25" s="1285"/>
      <c r="F25" s="1285"/>
      <c r="G25" s="1285"/>
      <c r="H25" s="1285"/>
      <c r="I25" s="1286"/>
      <c r="J25" s="1289"/>
      <c r="K25" s="1289"/>
      <c r="L25" s="1289"/>
      <c r="M25" s="1289"/>
      <c r="N25" s="434" t="s">
        <v>71</v>
      </c>
      <c r="O25" s="421" t="s">
        <v>574</v>
      </c>
      <c r="P25" s="451"/>
      <c r="Q25" s="451"/>
      <c r="R25" s="451"/>
      <c r="S25" s="434"/>
      <c r="T25" s="421"/>
      <c r="U25" s="444"/>
      <c r="V25" s="444"/>
      <c r="W25" s="444"/>
      <c r="X25" s="444"/>
      <c r="Y25" s="444"/>
      <c r="Z25" s="444"/>
      <c r="AA25" s="410"/>
      <c r="AB25" s="157" t="s">
        <v>620</v>
      </c>
      <c r="AC25" s="154"/>
      <c r="AD25" s="219"/>
    </row>
    <row r="26" spans="2:31" s="343" customFormat="1" ht="30" customHeight="1">
      <c r="B26" s="410"/>
      <c r="C26" s="418"/>
      <c r="D26" s="1284" t="s">
        <v>525</v>
      </c>
      <c r="E26" s="1285"/>
      <c r="F26" s="1285"/>
      <c r="G26" s="1285"/>
      <c r="H26" s="1285"/>
      <c r="I26" s="1286"/>
      <c r="J26" s="1288">
        <v>80000</v>
      </c>
      <c r="K26" s="1288"/>
      <c r="L26" s="1288"/>
      <c r="M26" s="1288"/>
      <c r="N26" s="434" t="s">
        <v>71</v>
      </c>
      <c r="O26" s="421" t="s">
        <v>560</v>
      </c>
      <c r="P26" s="421" t="s">
        <v>527</v>
      </c>
      <c r="Q26" s="425"/>
      <c r="R26" s="425"/>
      <c r="S26" s="425"/>
      <c r="T26" s="425"/>
      <c r="U26" s="425"/>
      <c r="V26" s="425"/>
      <c r="W26" s="425"/>
      <c r="X26" s="425"/>
      <c r="Y26" s="425"/>
      <c r="Z26" s="501"/>
      <c r="AA26" s="410"/>
      <c r="AB26" s="157" t="s">
        <v>621</v>
      </c>
      <c r="AD26" s="219"/>
    </row>
    <row r="27" spans="2:31" s="343" customFormat="1" ht="30" customHeight="1">
      <c r="B27" s="410"/>
      <c r="C27" s="418"/>
      <c r="D27" s="1284" t="s">
        <v>559</v>
      </c>
      <c r="E27" s="1285"/>
      <c r="F27" s="1285"/>
      <c r="G27" s="1285"/>
      <c r="H27" s="1285"/>
      <c r="I27" s="1286"/>
      <c r="J27" s="1290" t="str">
        <f>IF(J25="","",ROUNDDOWN(J25+J26,-3))</f>
        <v/>
      </c>
      <c r="K27" s="1290"/>
      <c r="L27" s="1290"/>
      <c r="M27" s="1290"/>
      <c r="N27" s="434" t="s">
        <v>71</v>
      </c>
      <c r="O27" s="421" t="s">
        <v>575</v>
      </c>
      <c r="P27" s="421" t="s">
        <v>571</v>
      </c>
      <c r="Q27" s="425"/>
      <c r="R27" s="425"/>
      <c r="S27" s="425"/>
      <c r="T27" s="425"/>
      <c r="U27" s="425"/>
      <c r="V27" s="425"/>
      <c r="W27" s="425"/>
      <c r="X27" s="425"/>
      <c r="Y27" s="425"/>
      <c r="Z27" s="501"/>
      <c r="AA27" s="410"/>
      <c r="AB27" s="157" t="s">
        <v>622</v>
      </c>
      <c r="AD27" s="219"/>
    </row>
    <row r="28" spans="2:31" s="343" customFormat="1" ht="15" customHeight="1">
      <c r="B28" s="410"/>
      <c r="C28" s="418"/>
      <c r="D28" s="436"/>
      <c r="E28" s="436"/>
      <c r="F28" s="437"/>
      <c r="G28" s="438"/>
      <c r="H28" s="438"/>
      <c r="I28" s="438"/>
      <c r="J28" s="438"/>
      <c r="K28" s="438"/>
      <c r="L28" s="439"/>
      <c r="M28" s="439"/>
      <c r="N28" s="439"/>
      <c r="O28" s="439"/>
      <c r="P28" s="439"/>
      <c r="Q28" s="439"/>
      <c r="R28" s="439"/>
      <c r="S28" s="439"/>
      <c r="T28" s="439"/>
      <c r="U28" s="439"/>
      <c r="V28" s="439"/>
      <c r="W28" s="439"/>
      <c r="X28" s="439"/>
      <c r="Y28" s="439"/>
      <c r="Z28" s="410"/>
      <c r="AA28" s="410"/>
      <c r="AB28" s="157"/>
      <c r="AC28" s="154"/>
      <c r="AD28" s="219"/>
    </row>
    <row r="29" spans="2:31" s="341" customFormat="1" ht="15.5">
      <c r="B29" s="420"/>
      <c r="C29" s="421"/>
      <c r="D29" s="421" t="s">
        <v>526</v>
      </c>
      <c r="E29" s="423"/>
      <c r="F29" s="423"/>
      <c r="G29" s="423"/>
      <c r="H29" s="423"/>
      <c r="I29" s="423"/>
      <c r="J29" s="423"/>
      <c r="K29" s="423"/>
      <c r="L29" s="423"/>
      <c r="M29" s="423"/>
      <c r="N29" s="423"/>
      <c r="O29" s="423"/>
      <c r="P29" s="423"/>
      <c r="Q29" s="423"/>
      <c r="R29" s="423"/>
      <c r="S29" s="423"/>
      <c r="T29" s="423"/>
      <c r="U29" s="424"/>
      <c r="V29" s="423"/>
      <c r="W29" s="423"/>
      <c r="X29" s="423"/>
      <c r="Y29" s="423"/>
      <c r="Z29" s="420"/>
      <c r="AA29" s="420"/>
      <c r="AB29" s="340"/>
      <c r="AC29" s="154"/>
      <c r="AD29" s="219"/>
    </row>
    <row r="30" spans="2:31" s="343" customFormat="1" ht="30" customHeight="1">
      <c r="B30" s="410"/>
      <c r="C30" s="418"/>
      <c r="D30" s="1291" t="s">
        <v>370</v>
      </c>
      <c r="E30" s="1292"/>
      <c r="F30" s="1292"/>
      <c r="G30" s="1292"/>
      <c r="H30" s="1292"/>
      <c r="I30" s="1293"/>
      <c r="J30" s="1306">
        <v>800000</v>
      </c>
      <c r="K30" s="1306"/>
      <c r="L30" s="1306"/>
      <c r="M30" s="1306"/>
      <c r="N30" s="434" t="s">
        <v>71</v>
      </c>
      <c r="O30" s="421" t="s">
        <v>562</v>
      </c>
      <c r="P30" s="421" t="s">
        <v>381</v>
      </c>
      <c r="Q30" s="425"/>
      <c r="R30" s="425"/>
      <c r="S30" s="425"/>
      <c r="T30" s="425"/>
      <c r="U30" s="425"/>
      <c r="V30" s="425"/>
      <c r="W30" s="425"/>
      <c r="X30" s="425"/>
      <c r="Y30" s="425"/>
      <c r="Z30" s="501"/>
      <c r="AA30" s="410"/>
      <c r="AB30" s="342"/>
      <c r="AC30" s="154"/>
      <c r="AD30" s="219"/>
    </row>
    <row r="31" spans="2:31" s="343" customFormat="1" ht="15" customHeight="1">
      <c r="B31" s="410"/>
      <c r="C31" s="418"/>
      <c r="D31" s="436"/>
      <c r="E31" s="436"/>
      <c r="F31" s="437"/>
      <c r="G31" s="438"/>
      <c r="H31" s="438"/>
      <c r="I31" s="445"/>
      <c r="J31" s="445"/>
      <c r="K31" s="445"/>
      <c r="L31" s="445"/>
      <c r="M31" s="445"/>
      <c r="N31" s="445"/>
      <c r="O31" s="445"/>
      <c r="P31" s="441"/>
      <c r="Q31" s="445"/>
      <c r="R31" s="445"/>
      <c r="S31" s="445"/>
      <c r="T31" s="445"/>
      <c r="U31" s="445"/>
      <c r="V31" s="445"/>
      <c r="W31" s="445"/>
      <c r="X31" s="445"/>
      <c r="Y31" s="445"/>
      <c r="Z31" s="410"/>
      <c r="AA31" s="410"/>
      <c r="AB31" s="342"/>
      <c r="AC31" s="154"/>
      <c r="AD31" s="219"/>
    </row>
    <row r="32" spans="2:31" s="341" customFormat="1" ht="15.5">
      <c r="B32" s="420"/>
      <c r="C32" s="421" t="s">
        <v>374</v>
      </c>
      <c r="D32" s="422"/>
      <c r="E32" s="423"/>
      <c r="F32" s="423"/>
      <c r="G32" s="423"/>
      <c r="H32" s="423"/>
      <c r="I32" s="423"/>
      <c r="J32" s="423"/>
      <c r="K32" s="423"/>
      <c r="L32" s="423"/>
      <c r="M32" s="423"/>
      <c r="N32" s="423"/>
      <c r="O32" s="423"/>
      <c r="P32" s="423"/>
      <c r="Q32" s="423"/>
      <c r="R32" s="423"/>
      <c r="S32" s="423"/>
      <c r="T32" s="423"/>
      <c r="U32" s="424"/>
      <c r="V32" s="423"/>
      <c r="W32" s="423"/>
      <c r="X32" s="423"/>
      <c r="Y32" s="423"/>
      <c r="Z32" s="420"/>
      <c r="AA32" s="420"/>
      <c r="AB32" s="340"/>
      <c r="AC32" s="154"/>
      <c r="AD32" s="219"/>
    </row>
    <row r="33" spans="2:30" s="343" customFormat="1" ht="30" customHeight="1">
      <c r="B33" s="410"/>
      <c r="C33" s="418"/>
      <c r="D33" s="1291" t="s">
        <v>371</v>
      </c>
      <c r="E33" s="1292"/>
      <c r="F33" s="1292"/>
      <c r="G33" s="1292"/>
      <c r="H33" s="1292"/>
      <c r="I33" s="1293"/>
      <c r="J33" s="1287" t="str">
        <f>IF(OR(J19="",J20="",J25=""),"",MIN(J22,J27,J30))</f>
        <v/>
      </c>
      <c r="K33" s="1287"/>
      <c r="L33" s="1287"/>
      <c r="M33" s="1287"/>
      <c r="N33" s="434" t="s">
        <v>71</v>
      </c>
      <c r="O33" s="421" t="s">
        <v>563</v>
      </c>
      <c r="P33" s="421" t="s">
        <v>577</v>
      </c>
      <c r="Q33" s="425"/>
      <c r="R33" s="425"/>
      <c r="S33" s="425"/>
      <c r="T33" s="425"/>
      <c r="U33" s="425"/>
      <c r="V33" s="425"/>
      <c r="W33" s="425"/>
      <c r="X33" s="425"/>
      <c r="Y33" s="425"/>
      <c r="Z33" s="501"/>
      <c r="AA33" s="410"/>
      <c r="AB33" s="342"/>
      <c r="AC33" s="154"/>
      <c r="AD33" s="219"/>
    </row>
    <row r="34" spans="2:30" s="343" customFormat="1" ht="15" customHeight="1">
      <c r="B34" s="410"/>
      <c r="C34" s="418"/>
      <c r="D34" s="447" t="s">
        <v>623</v>
      </c>
      <c r="E34" s="442"/>
      <c r="F34" s="443"/>
      <c r="G34" s="441"/>
      <c r="H34" s="441"/>
      <c r="I34" s="445"/>
      <c r="J34" s="445"/>
      <c r="K34" s="445"/>
      <c r="L34" s="445"/>
      <c r="M34" s="445"/>
      <c r="N34" s="445"/>
      <c r="O34" s="445"/>
      <c r="P34" s="441"/>
      <c r="Q34" s="445"/>
      <c r="R34" s="445"/>
      <c r="S34" s="445"/>
      <c r="T34" s="445"/>
      <c r="U34" s="445"/>
      <c r="V34" s="445"/>
      <c r="W34" s="445"/>
      <c r="X34" s="445"/>
      <c r="Y34" s="445"/>
      <c r="Z34" s="410"/>
      <c r="AA34" s="410"/>
      <c r="AB34" s="342"/>
      <c r="AC34" s="154"/>
      <c r="AD34" s="219"/>
    </row>
    <row r="35" spans="2:30" s="343" customFormat="1" ht="30" customHeight="1">
      <c r="B35" s="410"/>
      <c r="C35" s="418"/>
      <c r="D35" s="1291" t="s">
        <v>378</v>
      </c>
      <c r="E35" s="1292"/>
      <c r="F35" s="1292"/>
      <c r="G35" s="1292"/>
      <c r="H35" s="1292"/>
      <c r="I35" s="1293"/>
      <c r="J35" s="1297">
        <f>IF(J9="□",0,J33*K11)</f>
        <v>0</v>
      </c>
      <c r="K35" s="1297"/>
      <c r="L35" s="1297"/>
      <c r="M35" s="1297"/>
      <c r="N35" s="440" t="s">
        <v>71</v>
      </c>
      <c r="O35" s="446" t="s">
        <v>564</v>
      </c>
      <c r="P35" s="442" t="s">
        <v>578</v>
      </c>
      <c r="Q35" s="442"/>
      <c r="R35" s="442"/>
      <c r="S35" s="442"/>
      <c r="T35" s="442"/>
      <c r="U35" s="442"/>
      <c r="V35" s="442"/>
      <c r="W35" s="442"/>
      <c r="X35" s="442"/>
      <c r="Y35" s="442"/>
      <c r="Z35" s="502"/>
      <c r="AA35" s="410"/>
      <c r="AB35" s="342"/>
      <c r="AC35" s="154"/>
      <c r="AD35" s="219"/>
    </row>
    <row r="36" spans="2:30" s="343" customFormat="1" ht="18" customHeight="1">
      <c r="B36" s="410"/>
      <c r="C36" s="418"/>
      <c r="D36" s="447"/>
      <c r="E36" s="431"/>
      <c r="F36" s="431"/>
      <c r="G36" s="431"/>
      <c r="H36" s="431"/>
      <c r="I36" s="431"/>
      <c r="J36" s="448"/>
      <c r="K36" s="448"/>
      <c r="L36" s="448"/>
      <c r="M36" s="448"/>
      <c r="N36" s="449"/>
      <c r="O36" s="449"/>
      <c r="P36" s="504"/>
      <c r="Q36" s="449"/>
      <c r="R36" s="449"/>
      <c r="S36" s="445"/>
      <c r="T36" s="445"/>
      <c r="U36" s="441"/>
      <c r="V36" s="445"/>
      <c r="W36" s="445"/>
      <c r="X36" s="445"/>
      <c r="Y36" s="445"/>
      <c r="Z36" s="410"/>
      <c r="AA36" s="410"/>
      <c r="AB36" s="342"/>
      <c r="AC36" s="154"/>
      <c r="AD36" s="219"/>
    </row>
    <row r="37" spans="2:30" s="343" customFormat="1" ht="30" customHeight="1">
      <c r="B37" s="410"/>
      <c r="C37" s="418"/>
      <c r="D37" s="1291" t="s">
        <v>379</v>
      </c>
      <c r="E37" s="1292"/>
      <c r="F37" s="1292"/>
      <c r="G37" s="1292"/>
      <c r="H37" s="1292"/>
      <c r="I37" s="1293"/>
      <c r="J37" s="1297">
        <f>IF(Q9="□",0,J33*P11)</f>
        <v>0</v>
      </c>
      <c r="K37" s="1297"/>
      <c r="L37" s="1297"/>
      <c r="M37" s="1297"/>
      <c r="N37" s="434" t="s">
        <v>71</v>
      </c>
      <c r="O37" s="446" t="s">
        <v>565</v>
      </c>
      <c r="P37" s="442" t="s">
        <v>579</v>
      </c>
      <c r="Q37" s="442"/>
      <c r="R37" s="442"/>
      <c r="S37" s="442"/>
      <c r="T37" s="442"/>
      <c r="U37" s="442"/>
      <c r="V37" s="442"/>
      <c r="W37" s="442"/>
      <c r="X37" s="442"/>
      <c r="Y37" s="442"/>
      <c r="Z37" s="502"/>
      <c r="AA37" s="410"/>
      <c r="AB37" s="342"/>
      <c r="AC37" s="154"/>
      <c r="AD37" s="219"/>
    </row>
    <row r="38" spans="2:30" s="343" customFormat="1" ht="18" customHeight="1">
      <c r="B38" s="410"/>
      <c r="C38" s="418"/>
      <c r="D38" s="447" t="s">
        <v>624</v>
      </c>
      <c r="E38" s="450"/>
      <c r="F38" s="450"/>
      <c r="G38" s="450"/>
      <c r="H38" s="450"/>
      <c r="I38" s="450"/>
      <c r="J38" s="449"/>
      <c r="K38" s="449"/>
      <c r="L38" s="449"/>
      <c r="M38" s="449"/>
      <c r="N38" s="449"/>
      <c r="O38" s="449"/>
      <c r="P38" s="504"/>
      <c r="Q38" s="449"/>
      <c r="R38" s="449"/>
      <c r="S38" s="445"/>
      <c r="T38" s="445"/>
      <c r="U38" s="441"/>
      <c r="V38" s="445"/>
      <c r="W38" s="445"/>
      <c r="X38" s="445"/>
      <c r="Y38" s="445"/>
      <c r="Z38" s="410"/>
      <c r="AA38" s="410"/>
      <c r="AB38" s="342"/>
      <c r="AC38" s="154"/>
      <c r="AD38" s="219"/>
    </row>
    <row r="39" spans="2:30" s="343" customFormat="1" ht="50.15" customHeight="1">
      <c r="B39" s="410"/>
      <c r="C39" s="418"/>
      <c r="D39" s="1284" t="s">
        <v>380</v>
      </c>
      <c r="E39" s="1285"/>
      <c r="F39" s="1285"/>
      <c r="G39" s="1285"/>
      <c r="H39" s="1285"/>
      <c r="I39" s="1286"/>
      <c r="J39" s="1287">
        <f>IFERROR(J35+J37,"")</f>
        <v>0</v>
      </c>
      <c r="K39" s="1287"/>
      <c r="L39" s="1287"/>
      <c r="M39" s="1287"/>
      <c r="N39" s="434" t="s">
        <v>71</v>
      </c>
      <c r="O39" s="421" t="s">
        <v>576</v>
      </c>
      <c r="P39" s="421" t="s">
        <v>580</v>
      </c>
      <c r="Q39" s="425"/>
      <c r="R39" s="425"/>
      <c r="S39" s="425"/>
      <c r="T39" s="425"/>
      <c r="U39" s="425"/>
      <c r="V39" s="425"/>
      <c r="W39" s="425"/>
      <c r="X39" s="425"/>
      <c r="Y39" s="425"/>
      <c r="Z39" s="501"/>
      <c r="AA39" s="410"/>
      <c r="AB39" s="342"/>
      <c r="AC39" s="154"/>
      <c r="AD39" s="219"/>
    </row>
    <row r="40" spans="2:30" s="343" customFormat="1" ht="15" customHeight="1">
      <c r="B40" s="410"/>
      <c r="C40" s="418"/>
      <c r="D40" s="447"/>
      <c r="E40" s="445"/>
      <c r="F40" s="445"/>
      <c r="G40" s="445"/>
      <c r="H40" s="445"/>
      <c r="I40" s="445"/>
      <c r="J40" s="445"/>
      <c r="K40" s="445"/>
      <c r="L40" s="445"/>
      <c r="M40" s="445"/>
      <c r="N40" s="445"/>
      <c r="O40" s="445"/>
      <c r="P40" s="445"/>
      <c r="Q40" s="445"/>
      <c r="R40" s="445"/>
      <c r="S40" s="445"/>
      <c r="T40" s="445"/>
      <c r="U40" s="445"/>
      <c r="V40" s="445"/>
      <c r="W40" s="445"/>
      <c r="X40" s="445"/>
      <c r="Y40" s="445"/>
      <c r="Z40" s="410"/>
      <c r="AA40" s="410"/>
      <c r="AB40" s="342"/>
      <c r="AC40" s="154"/>
      <c r="AD40" s="219"/>
    </row>
    <row r="41" spans="2:30" s="341" customFormat="1" ht="15.5">
      <c r="B41" s="420"/>
      <c r="C41" s="421"/>
      <c r="D41" s="422"/>
      <c r="E41" s="423"/>
      <c r="F41" s="423"/>
      <c r="G41" s="423"/>
      <c r="H41" s="423"/>
      <c r="I41" s="423"/>
      <c r="J41" s="423"/>
      <c r="K41" s="423"/>
      <c r="L41" s="423"/>
      <c r="M41" s="423"/>
      <c r="N41" s="423"/>
      <c r="O41" s="423"/>
      <c r="P41" s="423"/>
      <c r="Q41" s="423"/>
      <c r="R41" s="423"/>
      <c r="S41" s="423"/>
      <c r="T41" s="423"/>
      <c r="U41" s="424"/>
      <c r="V41" s="423"/>
      <c r="W41" s="423"/>
      <c r="X41" s="423"/>
      <c r="Y41" s="423"/>
      <c r="Z41" s="420"/>
      <c r="AA41" s="420"/>
      <c r="AB41" s="340"/>
      <c r="AC41" s="154"/>
      <c r="AD41" s="219"/>
    </row>
    <row r="42" spans="2:30" s="341" customFormat="1" ht="15.5">
      <c r="B42" s="420"/>
      <c r="C42" s="421"/>
      <c r="D42" s="422"/>
      <c r="E42" s="423"/>
      <c r="F42" s="423"/>
      <c r="G42" s="423"/>
      <c r="H42" s="423"/>
      <c r="I42" s="423"/>
      <c r="J42" s="423"/>
      <c r="K42" s="423"/>
      <c r="L42" s="423"/>
      <c r="M42" s="423"/>
      <c r="N42" s="423"/>
      <c r="O42" s="423"/>
      <c r="P42" s="423"/>
      <c r="Q42" s="423"/>
      <c r="R42" s="423"/>
      <c r="S42" s="423"/>
      <c r="T42" s="423"/>
      <c r="U42" s="424"/>
      <c r="V42" s="423"/>
      <c r="W42" s="423"/>
      <c r="X42" s="423"/>
      <c r="Y42" s="423"/>
      <c r="Z42" s="420"/>
      <c r="AA42" s="420"/>
      <c r="AB42" s="340"/>
      <c r="AC42" s="154"/>
      <c r="AD42" s="219"/>
    </row>
    <row r="43" spans="2:30" s="341" customFormat="1" ht="15.5">
      <c r="B43" s="420"/>
      <c r="C43" s="421"/>
      <c r="D43" s="422"/>
      <c r="E43" s="423"/>
      <c r="F43" s="423"/>
      <c r="G43" s="423"/>
      <c r="H43" s="423"/>
      <c r="I43" s="423"/>
      <c r="J43" s="423"/>
      <c r="K43" s="423"/>
      <c r="L43" s="423"/>
      <c r="M43" s="423"/>
      <c r="N43" s="423"/>
      <c r="O43" s="423"/>
      <c r="P43" s="423"/>
      <c r="Q43" s="423"/>
      <c r="R43" s="423"/>
      <c r="S43" s="423"/>
      <c r="T43" s="423"/>
      <c r="U43" s="424"/>
      <c r="V43" s="423"/>
      <c r="W43" s="423"/>
      <c r="X43" s="423"/>
      <c r="Y43" s="423"/>
      <c r="Z43" s="420"/>
      <c r="AA43" s="420"/>
      <c r="AB43" s="340"/>
      <c r="AC43" s="154"/>
      <c r="AD43" s="219"/>
    </row>
    <row r="44" spans="2:30" s="341" customFormat="1" ht="15.5">
      <c r="B44" s="420"/>
      <c r="C44" s="421"/>
      <c r="D44" s="422"/>
      <c r="E44" s="423"/>
      <c r="F44" s="423"/>
      <c r="G44" s="423"/>
      <c r="H44" s="423"/>
      <c r="I44" s="423"/>
      <c r="J44" s="423"/>
      <c r="K44" s="423"/>
      <c r="L44" s="423"/>
      <c r="M44" s="423"/>
      <c r="N44" s="423"/>
      <c r="O44" s="423"/>
      <c r="P44" s="423"/>
      <c r="Q44" s="423"/>
      <c r="R44" s="423"/>
      <c r="S44" s="423"/>
      <c r="T44" s="423"/>
      <c r="U44" s="424"/>
      <c r="V44" s="423"/>
      <c r="W44" s="423"/>
      <c r="X44" s="423"/>
      <c r="Y44" s="423"/>
      <c r="Z44" s="420"/>
      <c r="AA44" s="420"/>
      <c r="AB44" s="340"/>
      <c r="AC44" s="154"/>
      <c r="AD44" s="219"/>
    </row>
    <row r="45" spans="2:30" s="341" customFormat="1" ht="15.5">
      <c r="B45" s="420"/>
      <c r="C45" s="421"/>
      <c r="D45" s="422"/>
      <c r="E45" s="423"/>
      <c r="F45" s="423"/>
      <c r="G45" s="423"/>
      <c r="H45" s="423"/>
      <c r="I45" s="423"/>
      <c r="J45" s="423"/>
      <c r="K45" s="423"/>
      <c r="L45" s="423"/>
      <c r="M45" s="423"/>
      <c r="N45" s="423"/>
      <c r="O45" s="423"/>
      <c r="P45" s="423"/>
      <c r="Q45" s="423"/>
      <c r="R45" s="423"/>
      <c r="S45" s="423"/>
      <c r="T45" s="423"/>
      <c r="U45" s="424"/>
      <c r="V45" s="423"/>
      <c r="W45" s="423"/>
      <c r="X45" s="423"/>
      <c r="Y45" s="423"/>
      <c r="Z45" s="420"/>
      <c r="AA45" s="420"/>
      <c r="AB45" s="340"/>
      <c r="AC45" s="154"/>
      <c r="AD45" s="219"/>
    </row>
    <row r="46" spans="2:30" s="341" customFormat="1" ht="15.5">
      <c r="B46" s="420"/>
      <c r="C46" s="421"/>
      <c r="D46" s="422"/>
      <c r="E46" s="423"/>
      <c r="F46" s="423"/>
      <c r="G46" s="423"/>
      <c r="H46" s="423"/>
      <c r="I46" s="423"/>
      <c r="J46" s="423"/>
      <c r="K46" s="423"/>
      <c r="L46" s="423"/>
      <c r="M46" s="423"/>
      <c r="N46" s="423"/>
      <c r="O46" s="423"/>
      <c r="P46" s="423"/>
      <c r="Q46" s="423"/>
      <c r="R46" s="423"/>
      <c r="S46" s="423"/>
      <c r="T46" s="423"/>
      <c r="U46" s="424"/>
      <c r="V46" s="423"/>
      <c r="W46" s="423"/>
      <c r="X46" s="423"/>
      <c r="Y46" s="423"/>
      <c r="Z46" s="420"/>
      <c r="AA46" s="420"/>
      <c r="AB46" s="340"/>
      <c r="AC46" s="154"/>
      <c r="AD46" s="219"/>
    </row>
    <row r="47" spans="2:30" s="341" customFormat="1" ht="15.5">
      <c r="B47" s="420"/>
      <c r="C47" s="421"/>
      <c r="D47" s="422"/>
      <c r="E47" s="423"/>
      <c r="F47" s="423"/>
      <c r="G47" s="423"/>
      <c r="H47" s="423"/>
      <c r="I47" s="423"/>
      <c r="J47" s="423"/>
      <c r="K47" s="423"/>
      <c r="L47" s="423"/>
      <c r="M47" s="423"/>
      <c r="N47" s="423"/>
      <c r="O47" s="423"/>
      <c r="P47" s="423"/>
      <c r="Q47" s="423"/>
      <c r="R47" s="423"/>
      <c r="S47" s="423"/>
      <c r="T47" s="423"/>
      <c r="U47" s="424"/>
      <c r="V47" s="423"/>
      <c r="W47" s="423"/>
      <c r="X47" s="423"/>
      <c r="Y47" s="423"/>
      <c r="Z47" s="420"/>
      <c r="AA47" s="420"/>
      <c r="AB47" s="340"/>
      <c r="AC47" s="249"/>
      <c r="AD47" s="239"/>
    </row>
    <row r="48" spans="2:30" s="341" customFormat="1" ht="15.5">
      <c r="B48" s="420"/>
      <c r="C48" s="421"/>
      <c r="D48" s="422"/>
      <c r="E48" s="423"/>
      <c r="F48" s="423"/>
      <c r="G48" s="423"/>
      <c r="H48" s="423"/>
      <c r="I48" s="423"/>
      <c r="J48" s="423"/>
      <c r="K48" s="423"/>
      <c r="L48" s="423"/>
      <c r="M48" s="423"/>
      <c r="N48" s="423"/>
      <c r="O48" s="423"/>
      <c r="P48" s="423"/>
      <c r="Q48" s="423"/>
      <c r="R48" s="423"/>
      <c r="S48" s="423"/>
      <c r="T48" s="423"/>
      <c r="U48" s="424"/>
      <c r="V48" s="423"/>
      <c r="W48" s="423"/>
      <c r="X48" s="423"/>
      <c r="Y48" s="423"/>
      <c r="Z48" s="420"/>
      <c r="AA48" s="420"/>
      <c r="AB48" s="340"/>
      <c r="AC48" s="249"/>
      <c r="AD48" s="239"/>
    </row>
    <row r="49" spans="2:31" s="341" customFormat="1" ht="15.5">
      <c r="B49" s="420"/>
      <c r="C49" s="421"/>
      <c r="D49" s="422"/>
      <c r="E49" s="423"/>
      <c r="F49" s="423"/>
      <c r="G49" s="423"/>
      <c r="H49" s="423"/>
      <c r="I49" s="423"/>
      <c r="J49" s="423"/>
      <c r="K49" s="423"/>
      <c r="L49" s="423"/>
      <c r="M49" s="423"/>
      <c r="N49" s="423"/>
      <c r="O49" s="423"/>
      <c r="P49" s="423"/>
      <c r="Q49" s="423"/>
      <c r="R49" s="423"/>
      <c r="S49" s="423"/>
      <c r="T49" s="423"/>
      <c r="U49" s="424"/>
      <c r="V49" s="423"/>
      <c r="W49" s="423"/>
      <c r="X49" s="423"/>
      <c r="Y49" s="423"/>
      <c r="Z49" s="420"/>
      <c r="AA49" s="420"/>
      <c r="AB49" s="340"/>
      <c r="AC49" s="249"/>
      <c r="AD49" s="239"/>
    </row>
    <row r="50" spans="2:31" s="341" customFormat="1" ht="15.5">
      <c r="B50" s="420"/>
      <c r="C50" s="421"/>
      <c r="D50" s="422"/>
      <c r="E50" s="423"/>
      <c r="F50" s="423"/>
      <c r="G50" s="423"/>
      <c r="H50" s="423"/>
      <c r="I50" s="423"/>
      <c r="J50" s="423"/>
      <c r="K50" s="423"/>
      <c r="L50" s="423"/>
      <c r="M50" s="423"/>
      <c r="N50" s="423"/>
      <c r="O50" s="423"/>
      <c r="P50" s="423"/>
      <c r="Q50" s="423"/>
      <c r="R50" s="423"/>
      <c r="S50" s="423"/>
      <c r="T50" s="423"/>
      <c r="U50" s="424"/>
      <c r="V50" s="423"/>
      <c r="W50" s="423"/>
      <c r="X50" s="423"/>
      <c r="Y50" s="423"/>
      <c r="Z50" s="420"/>
      <c r="AA50" s="420"/>
      <c r="AB50" s="340"/>
      <c r="AC50" s="249"/>
      <c r="AD50" s="239"/>
    </row>
    <row r="51" spans="2:31" s="341" customFormat="1" ht="15.5">
      <c r="B51" s="420"/>
      <c r="C51" s="421"/>
      <c r="D51" s="422"/>
      <c r="E51" s="423"/>
      <c r="F51" s="423"/>
      <c r="G51" s="423"/>
      <c r="H51" s="423"/>
      <c r="I51" s="423"/>
      <c r="J51" s="423"/>
      <c r="K51" s="423"/>
      <c r="L51" s="423"/>
      <c r="M51" s="423"/>
      <c r="N51" s="423"/>
      <c r="O51" s="423"/>
      <c r="P51" s="423"/>
      <c r="Q51" s="423"/>
      <c r="R51" s="423"/>
      <c r="S51" s="423"/>
      <c r="T51" s="423"/>
      <c r="U51" s="424"/>
      <c r="V51" s="423"/>
      <c r="W51" s="423"/>
      <c r="X51" s="423"/>
      <c r="Y51" s="423"/>
      <c r="Z51" s="420"/>
      <c r="AA51" s="420"/>
      <c r="AB51" s="340"/>
      <c r="AC51" s="249"/>
      <c r="AD51" s="239"/>
    </row>
    <row r="52" spans="2:31" s="341" customFormat="1" ht="15.5">
      <c r="B52" s="420"/>
      <c r="C52" s="421"/>
      <c r="D52" s="422"/>
      <c r="E52" s="423"/>
      <c r="F52" s="423"/>
      <c r="G52" s="423"/>
      <c r="H52" s="423"/>
      <c r="I52" s="423"/>
      <c r="J52" s="423"/>
      <c r="K52" s="423"/>
      <c r="L52" s="423"/>
      <c r="M52" s="423"/>
      <c r="N52" s="423"/>
      <c r="O52" s="423"/>
      <c r="P52" s="423"/>
      <c r="Q52" s="423"/>
      <c r="R52" s="423"/>
      <c r="S52" s="423"/>
      <c r="T52" s="423"/>
      <c r="U52" s="424"/>
      <c r="V52" s="423"/>
      <c r="W52" s="423"/>
      <c r="X52" s="423"/>
      <c r="Y52" s="423"/>
      <c r="Z52" s="420"/>
      <c r="AA52" s="420"/>
      <c r="AB52" s="340"/>
      <c r="AC52" s="249"/>
      <c r="AD52" s="239"/>
    </row>
    <row r="53" spans="2:31" s="341" customFormat="1" ht="15.5">
      <c r="B53" s="420"/>
      <c r="C53" s="421"/>
      <c r="D53" s="422"/>
      <c r="E53" s="423"/>
      <c r="F53" s="423"/>
      <c r="G53" s="423"/>
      <c r="H53" s="423"/>
      <c r="I53" s="423"/>
      <c r="J53" s="423"/>
      <c r="K53" s="423"/>
      <c r="L53" s="423"/>
      <c r="M53" s="423"/>
      <c r="N53" s="423"/>
      <c r="O53" s="423"/>
      <c r="P53" s="423"/>
      <c r="Q53" s="423"/>
      <c r="R53" s="423"/>
      <c r="S53" s="423"/>
      <c r="T53" s="423"/>
      <c r="U53" s="424"/>
      <c r="V53" s="423"/>
      <c r="W53" s="423"/>
      <c r="X53" s="423"/>
      <c r="Y53" s="423"/>
      <c r="Z53" s="420"/>
      <c r="AA53" s="420"/>
      <c r="AB53" s="340"/>
      <c r="AC53" s="249"/>
      <c r="AD53" s="239"/>
    </row>
    <row r="54" spans="2:31" s="341" customFormat="1" ht="15.5">
      <c r="B54" s="420"/>
      <c r="C54" s="421"/>
      <c r="D54" s="422"/>
      <c r="E54" s="423"/>
      <c r="F54" s="423"/>
      <c r="G54" s="423"/>
      <c r="H54" s="423"/>
      <c r="I54" s="423"/>
      <c r="J54" s="423"/>
      <c r="K54" s="423"/>
      <c r="L54" s="423"/>
      <c r="M54" s="423"/>
      <c r="N54" s="423"/>
      <c r="O54" s="423"/>
      <c r="P54" s="423"/>
      <c r="Q54" s="423"/>
      <c r="R54" s="423"/>
      <c r="S54" s="423"/>
      <c r="T54" s="423"/>
      <c r="U54" s="424"/>
      <c r="V54" s="423"/>
      <c r="W54" s="423"/>
      <c r="X54" s="423"/>
      <c r="Y54" s="423"/>
      <c r="Z54" s="420"/>
      <c r="AA54" s="420"/>
      <c r="AB54" s="340"/>
      <c r="AC54" s="249"/>
      <c r="AD54" s="239"/>
    </row>
    <row r="55" spans="2:31" ht="12.75" customHeight="1">
      <c r="B55" s="413"/>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C55" s="249"/>
      <c r="AD55" s="239"/>
    </row>
    <row r="56" spans="2:31" ht="20.149999999999999" customHeight="1">
      <c r="AC56" s="249"/>
      <c r="AD56" s="239"/>
    </row>
    <row r="57" spans="2:31" ht="20.149999999999999" customHeight="1">
      <c r="AC57" s="249"/>
      <c r="AD57" s="239"/>
    </row>
    <row r="58" spans="2:31" ht="20.149999999999999" customHeight="1">
      <c r="AC58" s="249"/>
      <c r="AD58" s="239"/>
    </row>
    <row r="59" spans="2:31" ht="20.149999999999999" customHeight="1">
      <c r="AC59" s="249"/>
      <c r="AD59" s="239"/>
    </row>
    <row r="60" spans="2:31" ht="20.149999999999999" customHeight="1">
      <c r="AC60" s="249"/>
      <c r="AD60" s="239"/>
      <c r="AE60" s="240"/>
    </row>
    <row r="61" spans="2:31" ht="20.149999999999999" customHeight="1">
      <c r="AC61" s="249"/>
      <c r="AD61" s="239"/>
    </row>
    <row r="62" spans="2:31" ht="20.149999999999999" customHeight="1">
      <c r="AC62" s="249"/>
      <c r="AD62" s="239"/>
    </row>
    <row r="63" spans="2:31" ht="20.149999999999999" customHeight="1">
      <c r="AC63" s="249"/>
      <c r="AD63" s="239"/>
    </row>
    <row r="64" spans="2:31" ht="20.149999999999999" customHeight="1">
      <c r="AC64" s="249"/>
      <c r="AD64" s="239"/>
    </row>
    <row r="65" spans="29:30" ht="20.149999999999999" customHeight="1">
      <c r="AC65" s="249"/>
      <c r="AD65" s="239"/>
    </row>
    <row r="66" spans="29:30" ht="20.149999999999999" customHeight="1">
      <c r="AC66" s="249"/>
      <c r="AD66" s="239"/>
    </row>
    <row r="67" spans="29:30" ht="20.149999999999999" customHeight="1">
      <c r="AC67" s="249"/>
      <c r="AD67" s="239"/>
    </row>
    <row r="68" spans="29:30" ht="20.149999999999999" customHeight="1">
      <c r="AC68" s="249"/>
      <c r="AD68" s="239"/>
    </row>
    <row r="69" spans="29:30" ht="20.149999999999999" customHeight="1">
      <c r="AC69" s="249"/>
      <c r="AD69" s="239"/>
    </row>
    <row r="70" spans="29:30" ht="20.149999999999999" customHeight="1">
      <c r="AC70" s="249"/>
      <c r="AD70" s="239"/>
    </row>
    <row r="71" spans="29:30" ht="20.149999999999999" customHeight="1">
      <c r="AC71" s="249"/>
      <c r="AD71" s="239"/>
    </row>
    <row r="72" spans="29:30" ht="20.149999999999999" customHeight="1">
      <c r="AC72" s="250"/>
      <c r="AD72" s="241"/>
    </row>
    <row r="73" spans="29:30" ht="20.149999999999999" customHeight="1">
      <c r="AC73" s="249"/>
      <c r="AD73" s="239"/>
    </row>
    <row r="74" spans="29:30" ht="20.149999999999999" customHeight="1">
      <c r="AC74" s="249"/>
      <c r="AD74" s="239"/>
    </row>
    <row r="75" spans="29:30" ht="20.149999999999999" customHeight="1">
      <c r="AC75" s="249"/>
      <c r="AD75" s="239"/>
    </row>
    <row r="76" spans="29:30" ht="20.149999999999999" customHeight="1">
      <c r="AC76" s="249"/>
      <c r="AD76" s="239"/>
    </row>
    <row r="77" spans="29:30" ht="20.149999999999999" customHeight="1">
      <c r="AC77" s="249"/>
      <c r="AD77" s="239"/>
    </row>
    <row r="78" spans="29:30" ht="20.149999999999999" customHeight="1">
      <c r="AC78" s="249"/>
      <c r="AD78" s="239"/>
    </row>
    <row r="79" spans="29:30" ht="20.149999999999999" customHeight="1">
      <c r="AC79" s="249"/>
      <c r="AD79" s="239"/>
    </row>
    <row r="80" spans="29:30" ht="20.149999999999999" customHeight="1">
      <c r="AC80" s="249"/>
      <c r="AD80" s="239"/>
    </row>
    <row r="81" spans="29:30" ht="20.149999999999999" customHeight="1">
      <c r="AC81" s="249"/>
      <c r="AD81" s="239"/>
    </row>
    <row r="89" spans="29:30" ht="20.149999999999999" customHeight="1">
      <c r="AD89" s="242"/>
    </row>
    <row r="90" spans="29:30" ht="20.149999999999999" customHeight="1">
      <c r="AD90" s="243"/>
    </row>
    <row r="154" spans="29:30" ht="20.149999999999999" customHeight="1">
      <c r="AC154" s="251"/>
      <c r="AD154" s="244"/>
    </row>
    <row r="155" spans="29:30" ht="20.149999999999999" customHeight="1">
      <c r="AC155" s="251"/>
      <c r="AD155" s="244"/>
    </row>
    <row r="156" spans="29:30" ht="20.149999999999999" customHeight="1">
      <c r="AC156" s="251"/>
      <c r="AD156" s="244"/>
    </row>
    <row r="157" spans="29:30" ht="20.149999999999999" customHeight="1">
      <c r="AC157" s="251"/>
      <c r="AD157" s="244"/>
    </row>
    <row r="158" spans="29:30" ht="20.149999999999999" customHeight="1">
      <c r="AC158" s="251"/>
      <c r="AD158" s="244"/>
    </row>
    <row r="159" spans="29:30" ht="20.149999999999999" customHeight="1">
      <c r="AC159" s="251"/>
      <c r="AD159" s="244"/>
    </row>
    <row r="160" spans="29:30" ht="20.149999999999999" customHeight="1">
      <c r="AC160" s="251"/>
      <c r="AD160" s="244"/>
    </row>
    <row r="161" spans="29:30" ht="20.149999999999999" customHeight="1">
      <c r="AC161" s="251"/>
      <c r="AD161" s="244"/>
    </row>
    <row r="162" spans="29:30" ht="20.149999999999999" customHeight="1">
      <c r="AC162" s="251"/>
      <c r="AD162" s="244"/>
    </row>
    <row r="163" spans="29:30" ht="20.149999999999999" customHeight="1">
      <c r="AC163" s="251"/>
      <c r="AD163" s="244"/>
    </row>
    <row r="164" spans="29:30" ht="20.149999999999999" customHeight="1">
      <c r="AC164" s="251"/>
      <c r="AD164" s="244"/>
    </row>
    <row r="165" spans="29:30" ht="20.149999999999999" customHeight="1">
      <c r="AC165" s="251"/>
      <c r="AD165" s="244"/>
    </row>
    <row r="166" spans="29:30" ht="20.149999999999999" customHeight="1">
      <c r="AC166" s="251"/>
      <c r="AD166" s="244"/>
    </row>
    <row r="167" spans="29:30" ht="20.149999999999999" customHeight="1">
      <c r="AC167" s="251"/>
      <c r="AD167" s="244"/>
    </row>
    <row r="168" spans="29:30" ht="20.149999999999999" customHeight="1">
      <c r="AC168" s="251"/>
      <c r="AD168" s="244"/>
    </row>
    <row r="169" spans="29:30" ht="20.149999999999999" customHeight="1">
      <c r="AC169" s="251"/>
      <c r="AD169" s="244"/>
    </row>
    <row r="170" spans="29:30" ht="20.149999999999999" customHeight="1">
      <c r="AC170" s="251"/>
      <c r="AD170" s="244"/>
    </row>
    <row r="171" spans="29:30" ht="20.149999999999999" customHeight="1">
      <c r="AC171" s="251"/>
      <c r="AD171" s="244"/>
    </row>
    <row r="172" spans="29:30" ht="20.149999999999999" customHeight="1">
      <c r="AC172" s="251"/>
      <c r="AD172" s="244"/>
    </row>
    <row r="173" spans="29:30" ht="20.149999999999999" customHeight="1">
      <c r="AC173" s="251"/>
      <c r="AD173" s="244"/>
    </row>
    <row r="174" spans="29:30" ht="20.149999999999999" customHeight="1">
      <c r="AC174" s="251"/>
      <c r="AD174" s="244"/>
    </row>
    <row r="175" spans="29:30" ht="20.149999999999999" customHeight="1">
      <c r="AC175" s="251"/>
      <c r="AD175" s="244"/>
    </row>
    <row r="176" spans="29:30" ht="20.149999999999999" customHeight="1">
      <c r="AC176" s="251"/>
      <c r="AD176" s="244"/>
    </row>
    <row r="177" spans="29:30" ht="20.149999999999999" customHeight="1">
      <c r="AC177" s="251"/>
      <c r="AD177" s="244"/>
    </row>
    <row r="178" spans="29:30" ht="20.149999999999999" customHeight="1">
      <c r="AC178" s="251"/>
      <c r="AD178" s="244"/>
    </row>
    <row r="179" spans="29:30" ht="20.149999999999999" customHeight="1">
      <c r="AC179" s="251"/>
      <c r="AD179" s="244"/>
    </row>
    <row r="180" spans="29:30" ht="20.149999999999999" customHeight="1">
      <c r="AC180" s="251"/>
      <c r="AD180" s="244"/>
    </row>
    <row r="181" spans="29:30" ht="20.149999999999999" customHeight="1">
      <c r="AC181" s="251"/>
      <c r="AD181" s="244"/>
    </row>
    <row r="182" spans="29:30" ht="20.149999999999999" customHeight="1">
      <c r="AC182" s="251"/>
      <c r="AD182" s="244"/>
    </row>
    <row r="183" spans="29:30" ht="20.149999999999999" customHeight="1">
      <c r="AC183" s="251"/>
      <c r="AD183" s="244"/>
    </row>
    <row r="184" spans="29:30" ht="20.149999999999999" customHeight="1">
      <c r="AC184" s="251"/>
      <c r="AD184" s="244"/>
    </row>
    <row r="185" spans="29:30" ht="20.149999999999999" customHeight="1">
      <c r="AC185" s="251"/>
      <c r="AD185" s="244"/>
    </row>
    <row r="186" spans="29:30" ht="20.149999999999999" customHeight="1">
      <c r="AC186" s="251"/>
      <c r="AD186" s="244"/>
    </row>
    <row r="187" spans="29:30" ht="20.149999999999999" customHeight="1">
      <c r="AC187" s="251"/>
      <c r="AD187" s="244"/>
    </row>
    <row r="188" spans="29:30" ht="20.149999999999999" customHeight="1">
      <c r="AC188" s="251"/>
      <c r="AD188" s="244"/>
    </row>
    <row r="189" spans="29:30" ht="20.149999999999999" customHeight="1">
      <c r="AC189" s="251"/>
      <c r="AD189" s="244"/>
    </row>
    <row r="190" spans="29:30" ht="20.149999999999999" customHeight="1">
      <c r="AC190" s="251"/>
      <c r="AD190" s="244"/>
    </row>
    <row r="191" spans="29:30" ht="20.149999999999999" customHeight="1">
      <c r="AC191" s="251"/>
      <c r="AD191" s="244"/>
    </row>
    <row r="192" spans="29:30" ht="20.149999999999999" customHeight="1">
      <c r="AC192" s="251"/>
      <c r="AD192" s="244"/>
    </row>
    <row r="193" spans="29:30" ht="20.149999999999999" customHeight="1">
      <c r="AC193" s="251"/>
      <c r="AD193" s="244"/>
    </row>
    <row r="194" spans="29:30" ht="20.149999999999999" customHeight="1">
      <c r="AC194" s="251"/>
      <c r="AD194" s="244"/>
    </row>
    <row r="195" spans="29:30" ht="20.149999999999999" customHeight="1">
      <c r="AC195" s="344"/>
      <c r="AD195" s="345"/>
    </row>
    <row r="196" spans="29:30" ht="20.149999999999999" customHeight="1">
      <c r="AC196" s="344"/>
      <c r="AD196" s="345"/>
    </row>
    <row r="197" spans="29:30" ht="20.149999999999999" customHeight="1">
      <c r="AC197" s="346"/>
      <c r="AD197" s="347"/>
    </row>
    <row r="198" spans="29:30" ht="20.149999999999999" customHeight="1">
      <c r="AC198" s="346"/>
      <c r="AD198" s="347"/>
    </row>
    <row r="199" spans="29:30" ht="20.149999999999999" customHeight="1">
      <c r="AC199" s="346"/>
      <c r="AD199" s="347"/>
    </row>
    <row r="200" spans="29:30" ht="20.149999999999999" customHeight="1">
      <c r="AC200" s="346"/>
      <c r="AD200" s="347"/>
    </row>
  </sheetData>
  <sheetProtection algorithmName="SHA-512" hashValue="hFHbJeaF7Gzwp4M4GGMKhiKPsyEshVyZSnEBnYgiHMWbIU4Qmv9jolQWvf75uWUn8r/1xWNBD7S3x51PGJw1AQ==" saltValue="Yh3tylK4vWu4NxrXjbAUoA==" spinCount="100000" sheet="1" formatCells="0" formatRows="0" insertRows="0" deleteRows="0" selectLockedCells="1" autoFilter="0" pivotTables="0"/>
  <mergeCells count="34">
    <mergeCell ref="D9:I9"/>
    <mergeCell ref="D10:I10"/>
    <mergeCell ref="J10:V10"/>
    <mergeCell ref="D11:I11"/>
    <mergeCell ref="K11:M11"/>
    <mergeCell ref="P11:R11"/>
    <mergeCell ref="D14:I14"/>
    <mergeCell ref="J14:V14"/>
    <mergeCell ref="D15:I15"/>
    <mergeCell ref="J15:V15"/>
    <mergeCell ref="D20:I20"/>
    <mergeCell ref="J20:M20"/>
    <mergeCell ref="D19:I19"/>
    <mergeCell ref="J19:M19"/>
    <mergeCell ref="D30:I30"/>
    <mergeCell ref="J30:M30"/>
    <mergeCell ref="D39:I39"/>
    <mergeCell ref="J39:M39"/>
    <mergeCell ref="D33:I33"/>
    <mergeCell ref="J33:M33"/>
    <mergeCell ref="D35:I35"/>
    <mergeCell ref="J35:M35"/>
    <mergeCell ref="D37:I37"/>
    <mergeCell ref="J37:M37"/>
    <mergeCell ref="D21:I21"/>
    <mergeCell ref="J21:M21"/>
    <mergeCell ref="D22:I22"/>
    <mergeCell ref="J22:M22"/>
    <mergeCell ref="D27:I27"/>
    <mergeCell ref="J27:M27"/>
    <mergeCell ref="D26:I26"/>
    <mergeCell ref="J26:M26"/>
    <mergeCell ref="D25:I25"/>
    <mergeCell ref="J25:M25"/>
  </mergeCells>
  <phoneticPr fontId="3"/>
  <conditionalFormatting sqref="B1:B3">
    <cfRule type="expression" dxfId="563" priority="38">
      <formula>_xlfn.ISFORMULA(B1)=TRUE</formula>
    </cfRule>
  </conditionalFormatting>
  <conditionalFormatting sqref="J9">
    <cfRule type="expression" dxfId="562" priority="25">
      <formula>$J$9="■"</formula>
    </cfRule>
  </conditionalFormatting>
  <conditionalFormatting sqref="J14:J15">
    <cfRule type="containsBlanks" dxfId="561" priority="36">
      <formula>LEN(TRIM(J14))=0</formula>
    </cfRule>
  </conditionalFormatting>
  <conditionalFormatting sqref="J19:J20">
    <cfRule type="containsBlanks" dxfId="560" priority="39">
      <formula>LEN(TRIM(J19))=0</formula>
    </cfRule>
  </conditionalFormatting>
  <conditionalFormatting sqref="J21:J22">
    <cfRule type="notContainsBlanks" dxfId="559" priority="6">
      <formula>LEN(TRIM(J21))&gt;0</formula>
    </cfRule>
    <cfRule type="expression" dxfId="558" priority="7">
      <formula>#REF!="■"</formula>
    </cfRule>
  </conditionalFormatting>
  <conditionalFormatting sqref="J25:J26">
    <cfRule type="expression" dxfId="557" priority="18">
      <formula>#REF!&lt;&gt;""</formula>
    </cfRule>
    <cfRule type="containsBlanks" dxfId="556" priority="19">
      <formula>LEN(TRIM(J25))=0</formula>
    </cfRule>
  </conditionalFormatting>
  <conditionalFormatting sqref="J27">
    <cfRule type="notContainsBlanks" dxfId="555" priority="10">
      <formula>LEN(TRIM(J27))&gt;0</formula>
    </cfRule>
    <cfRule type="expression" dxfId="554" priority="11">
      <formula>#REF!="■"</formula>
    </cfRule>
  </conditionalFormatting>
  <conditionalFormatting sqref="J25:M25">
    <cfRule type="expression" dxfId="553" priority="15">
      <formula>#REF!&lt;&gt;""</formula>
    </cfRule>
  </conditionalFormatting>
  <conditionalFormatting sqref="J26:M26">
    <cfRule type="expression" dxfId="552" priority="17">
      <formula>#REF!&lt;&gt;""</formula>
    </cfRule>
  </conditionalFormatting>
  <conditionalFormatting sqref="J11:N11">
    <cfRule type="expression" dxfId="551" priority="2">
      <formula>AND($J$9="□",$Q$9="■")</formula>
    </cfRule>
  </conditionalFormatting>
  <conditionalFormatting sqref="J10:V10">
    <cfRule type="expression" dxfId="550" priority="4">
      <formula>AND($J$9="□",$Q$9="■")</formula>
    </cfRule>
    <cfRule type="containsBlanks" dxfId="549" priority="28">
      <formula>LEN(TRIM(J10))=0</formula>
    </cfRule>
  </conditionalFormatting>
  <conditionalFormatting sqref="K11:M11">
    <cfRule type="containsBlanks" dxfId="548" priority="27">
      <formula>LEN(TRIM(K11))=0</formula>
    </cfRule>
  </conditionalFormatting>
  <conditionalFormatting sqref="O11:S11">
    <cfRule type="expression" dxfId="547" priority="1">
      <formula>AND($J$9="■",$Q$9="□")</formula>
    </cfRule>
  </conditionalFormatting>
  <conditionalFormatting sqref="P11:R11">
    <cfRule type="containsBlanks" dxfId="546" priority="26">
      <formula>LEN(TRIM(P11))=0</formula>
    </cfRule>
  </conditionalFormatting>
  <conditionalFormatting sqref="Q9">
    <cfRule type="expression" dxfId="545" priority="24">
      <formula>$Q$9="■"</formula>
    </cfRule>
    <cfRule type="expression" dxfId="544" priority="44">
      <formula>#REF!="■"</formula>
    </cfRule>
    <cfRule type="expression" dxfId="543" priority="45">
      <formula>#REF!="■"</formula>
    </cfRule>
  </conditionalFormatting>
  <conditionalFormatting sqref="AB15:AB16">
    <cfRule type="expression" dxfId="542" priority="3">
      <formula>_xlfn.ISFORMULA(AB15)=TRUE</formula>
    </cfRule>
  </conditionalFormatting>
  <conditionalFormatting sqref="AB26:AB28">
    <cfRule type="expression" dxfId="541" priority="5">
      <formula>_xlfn.ISFORMULA(AB26)=TRUE</formula>
    </cfRule>
  </conditionalFormatting>
  <conditionalFormatting sqref="AD89:AD90 AC154:AD200">
    <cfRule type="expression" priority="41">
      <formula>CELL("protect",AC89)=0</formula>
    </cfRule>
  </conditionalFormatting>
  <dataValidations count="5">
    <dataValidation type="custom" imeMode="disabled" allowBlank="1" showInputMessage="1" showErrorMessage="1" error="整数で入力してください。" sqref="WVH983073:WVK983073 L65504:R65504 HS65502:HY65502 RO65502:RU65502 ABK65502:ABQ65502 ALG65502:ALM65502 AVC65502:AVI65502 BEY65502:BFE65502 BOU65502:BPA65502 BYQ65502:BYW65502 CIM65502:CIS65502 CSI65502:CSO65502 DCE65502:DCK65502 DMA65502:DMG65502 DVW65502:DWC65502 EFS65502:EFY65502 EPO65502:EPU65502 EZK65502:EZQ65502 FJG65502:FJM65502 FTC65502:FTI65502 GCY65502:GDE65502 GMU65502:GNA65502 GWQ65502:GWW65502 HGM65502:HGS65502 HQI65502:HQO65502 IAE65502:IAK65502 IKA65502:IKG65502 ITW65502:IUC65502 JDS65502:JDY65502 JNO65502:JNU65502 JXK65502:JXQ65502 KHG65502:KHM65502 KRC65502:KRI65502 LAY65502:LBE65502 LKU65502:LLA65502 LUQ65502:LUW65502 MEM65502:MES65502 MOI65502:MOO65502 MYE65502:MYK65502 NIA65502:NIG65502 NRW65502:NSC65502 OBS65502:OBY65502 OLO65502:OLU65502 OVK65502:OVQ65502 PFG65502:PFM65502 PPC65502:PPI65502 PYY65502:PZE65502 QIU65502:QJA65502 QSQ65502:QSW65502 RCM65502:RCS65502 RMI65502:RMO65502 RWE65502:RWK65502 SGA65502:SGG65502 SPW65502:SQC65502 SZS65502:SZY65502 TJO65502:TJU65502 TTK65502:TTQ65502 UDG65502:UDM65502 UNC65502:UNI65502 UWY65502:UXE65502 VGU65502:VHA65502 VQQ65502:VQW65502 WAM65502:WAS65502 WKI65502:WKO65502 WUE65502:WUK65502 L131040:R131040 HS131038:HY131038 RO131038:RU131038 ABK131038:ABQ131038 ALG131038:ALM131038 AVC131038:AVI131038 BEY131038:BFE131038 BOU131038:BPA131038 BYQ131038:BYW131038 CIM131038:CIS131038 CSI131038:CSO131038 DCE131038:DCK131038 DMA131038:DMG131038 DVW131038:DWC131038 EFS131038:EFY131038 EPO131038:EPU131038 EZK131038:EZQ131038 FJG131038:FJM131038 FTC131038:FTI131038 GCY131038:GDE131038 GMU131038:GNA131038 GWQ131038:GWW131038 HGM131038:HGS131038 HQI131038:HQO131038 IAE131038:IAK131038 IKA131038:IKG131038 ITW131038:IUC131038 JDS131038:JDY131038 JNO131038:JNU131038 JXK131038:JXQ131038 KHG131038:KHM131038 KRC131038:KRI131038 LAY131038:LBE131038 LKU131038:LLA131038 LUQ131038:LUW131038 MEM131038:MES131038 MOI131038:MOO131038 MYE131038:MYK131038 NIA131038:NIG131038 NRW131038:NSC131038 OBS131038:OBY131038 OLO131038:OLU131038 OVK131038:OVQ131038 PFG131038:PFM131038 PPC131038:PPI131038 PYY131038:PZE131038 QIU131038:QJA131038 QSQ131038:QSW131038 RCM131038:RCS131038 RMI131038:RMO131038 RWE131038:RWK131038 SGA131038:SGG131038 SPW131038:SQC131038 SZS131038:SZY131038 TJO131038:TJU131038 TTK131038:TTQ131038 UDG131038:UDM131038 UNC131038:UNI131038 UWY131038:UXE131038 VGU131038:VHA131038 VQQ131038:VQW131038 WAM131038:WAS131038 WKI131038:WKO131038 WUE131038:WUK131038 L196576:R196576 HS196574:HY196574 RO196574:RU196574 ABK196574:ABQ196574 ALG196574:ALM196574 AVC196574:AVI196574 BEY196574:BFE196574 BOU196574:BPA196574 BYQ196574:BYW196574 CIM196574:CIS196574 CSI196574:CSO196574 DCE196574:DCK196574 DMA196574:DMG196574 DVW196574:DWC196574 EFS196574:EFY196574 EPO196574:EPU196574 EZK196574:EZQ196574 FJG196574:FJM196574 FTC196574:FTI196574 GCY196574:GDE196574 GMU196574:GNA196574 GWQ196574:GWW196574 HGM196574:HGS196574 HQI196574:HQO196574 IAE196574:IAK196574 IKA196574:IKG196574 ITW196574:IUC196574 JDS196574:JDY196574 JNO196574:JNU196574 JXK196574:JXQ196574 KHG196574:KHM196574 KRC196574:KRI196574 LAY196574:LBE196574 LKU196574:LLA196574 LUQ196574:LUW196574 MEM196574:MES196574 MOI196574:MOO196574 MYE196574:MYK196574 NIA196574:NIG196574 NRW196574:NSC196574 OBS196574:OBY196574 OLO196574:OLU196574 OVK196574:OVQ196574 PFG196574:PFM196574 PPC196574:PPI196574 PYY196574:PZE196574 QIU196574:QJA196574 QSQ196574:QSW196574 RCM196574:RCS196574 RMI196574:RMO196574 RWE196574:RWK196574 SGA196574:SGG196574 SPW196574:SQC196574 SZS196574:SZY196574 TJO196574:TJU196574 TTK196574:TTQ196574 UDG196574:UDM196574 UNC196574:UNI196574 UWY196574:UXE196574 VGU196574:VHA196574 VQQ196574:VQW196574 WAM196574:WAS196574 WKI196574:WKO196574 WUE196574:WUK196574 L262112:R262112 HS262110:HY262110 RO262110:RU262110 ABK262110:ABQ262110 ALG262110:ALM262110 AVC262110:AVI262110 BEY262110:BFE262110 BOU262110:BPA262110 BYQ262110:BYW262110 CIM262110:CIS262110 CSI262110:CSO262110 DCE262110:DCK262110 DMA262110:DMG262110 DVW262110:DWC262110 EFS262110:EFY262110 EPO262110:EPU262110 EZK262110:EZQ262110 FJG262110:FJM262110 FTC262110:FTI262110 GCY262110:GDE262110 GMU262110:GNA262110 GWQ262110:GWW262110 HGM262110:HGS262110 HQI262110:HQO262110 IAE262110:IAK262110 IKA262110:IKG262110 ITW262110:IUC262110 JDS262110:JDY262110 JNO262110:JNU262110 JXK262110:JXQ262110 KHG262110:KHM262110 KRC262110:KRI262110 LAY262110:LBE262110 LKU262110:LLA262110 LUQ262110:LUW262110 MEM262110:MES262110 MOI262110:MOO262110 MYE262110:MYK262110 NIA262110:NIG262110 NRW262110:NSC262110 OBS262110:OBY262110 OLO262110:OLU262110 OVK262110:OVQ262110 PFG262110:PFM262110 PPC262110:PPI262110 PYY262110:PZE262110 QIU262110:QJA262110 QSQ262110:QSW262110 RCM262110:RCS262110 RMI262110:RMO262110 RWE262110:RWK262110 SGA262110:SGG262110 SPW262110:SQC262110 SZS262110:SZY262110 TJO262110:TJU262110 TTK262110:TTQ262110 UDG262110:UDM262110 UNC262110:UNI262110 UWY262110:UXE262110 VGU262110:VHA262110 VQQ262110:VQW262110 WAM262110:WAS262110 WKI262110:WKO262110 WUE262110:WUK262110 L327648:R327648 HS327646:HY327646 RO327646:RU327646 ABK327646:ABQ327646 ALG327646:ALM327646 AVC327646:AVI327646 BEY327646:BFE327646 BOU327646:BPA327646 BYQ327646:BYW327646 CIM327646:CIS327646 CSI327646:CSO327646 DCE327646:DCK327646 DMA327646:DMG327646 DVW327646:DWC327646 EFS327646:EFY327646 EPO327646:EPU327646 EZK327646:EZQ327646 FJG327646:FJM327646 FTC327646:FTI327646 GCY327646:GDE327646 GMU327646:GNA327646 GWQ327646:GWW327646 HGM327646:HGS327646 HQI327646:HQO327646 IAE327646:IAK327646 IKA327646:IKG327646 ITW327646:IUC327646 JDS327646:JDY327646 JNO327646:JNU327646 JXK327646:JXQ327646 KHG327646:KHM327646 KRC327646:KRI327646 LAY327646:LBE327646 LKU327646:LLA327646 LUQ327646:LUW327646 MEM327646:MES327646 MOI327646:MOO327646 MYE327646:MYK327646 NIA327646:NIG327646 NRW327646:NSC327646 OBS327646:OBY327646 OLO327646:OLU327646 OVK327646:OVQ327646 PFG327646:PFM327646 PPC327646:PPI327646 PYY327646:PZE327646 QIU327646:QJA327646 QSQ327646:QSW327646 RCM327646:RCS327646 RMI327646:RMO327646 RWE327646:RWK327646 SGA327646:SGG327646 SPW327646:SQC327646 SZS327646:SZY327646 TJO327646:TJU327646 TTK327646:TTQ327646 UDG327646:UDM327646 UNC327646:UNI327646 UWY327646:UXE327646 VGU327646:VHA327646 VQQ327646:VQW327646 WAM327646:WAS327646 WKI327646:WKO327646 WUE327646:WUK327646 L393184:R393184 HS393182:HY393182 RO393182:RU393182 ABK393182:ABQ393182 ALG393182:ALM393182 AVC393182:AVI393182 BEY393182:BFE393182 BOU393182:BPA393182 BYQ393182:BYW393182 CIM393182:CIS393182 CSI393182:CSO393182 DCE393182:DCK393182 DMA393182:DMG393182 DVW393182:DWC393182 EFS393182:EFY393182 EPO393182:EPU393182 EZK393182:EZQ393182 FJG393182:FJM393182 FTC393182:FTI393182 GCY393182:GDE393182 GMU393182:GNA393182 GWQ393182:GWW393182 HGM393182:HGS393182 HQI393182:HQO393182 IAE393182:IAK393182 IKA393182:IKG393182 ITW393182:IUC393182 JDS393182:JDY393182 JNO393182:JNU393182 JXK393182:JXQ393182 KHG393182:KHM393182 KRC393182:KRI393182 LAY393182:LBE393182 LKU393182:LLA393182 LUQ393182:LUW393182 MEM393182:MES393182 MOI393182:MOO393182 MYE393182:MYK393182 NIA393182:NIG393182 NRW393182:NSC393182 OBS393182:OBY393182 OLO393182:OLU393182 OVK393182:OVQ393182 PFG393182:PFM393182 PPC393182:PPI393182 PYY393182:PZE393182 QIU393182:QJA393182 QSQ393182:QSW393182 RCM393182:RCS393182 RMI393182:RMO393182 RWE393182:RWK393182 SGA393182:SGG393182 SPW393182:SQC393182 SZS393182:SZY393182 TJO393182:TJU393182 TTK393182:TTQ393182 UDG393182:UDM393182 UNC393182:UNI393182 UWY393182:UXE393182 VGU393182:VHA393182 VQQ393182:VQW393182 WAM393182:WAS393182 WKI393182:WKO393182 WUE393182:WUK393182 L458720:R458720 HS458718:HY458718 RO458718:RU458718 ABK458718:ABQ458718 ALG458718:ALM458718 AVC458718:AVI458718 BEY458718:BFE458718 BOU458718:BPA458718 BYQ458718:BYW458718 CIM458718:CIS458718 CSI458718:CSO458718 DCE458718:DCK458718 DMA458718:DMG458718 DVW458718:DWC458718 EFS458718:EFY458718 EPO458718:EPU458718 EZK458718:EZQ458718 FJG458718:FJM458718 FTC458718:FTI458718 GCY458718:GDE458718 GMU458718:GNA458718 GWQ458718:GWW458718 HGM458718:HGS458718 HQI458718:HQO458718 IAE458718:IAK458718 IKA458718:IKG458718 ITW458718:IUC458718 JDS458718:JDY458718 JNO458718:JNU458718 JXK458718:JXQ458718 KHG458718:KHM458718 KRC458718:KRI458718 LAY458718:LBE458718 LKU458718:LLA458718 LUQ458718:LUW458718 MEM458718:MES458718 MOI458718:MOO458718 MYE458718:MYK458718 NIA458718:NIG458718 NRW458718:NSC458718 OBS458718:OBY458718 OLO458718:OLU458718 OVK458718:OVQ458718 PFG458718:PFM458718 PPC458718:PPI458718 PYY458718:PZE458718 QIU458718:QJA458718 QSQ458718:QSW458718 RCM458718:RCS458718 RMI458718:RMO458718 RWE458718:RWK458718 SGA458718:SGG458718 SPW458718:SQC458718 SZS458718:SZY458718 TJO458718:TJU458718 TTK458718:TTQ458718 UDG458718:UDM458718 UNC458718:UNI458718 UWY458718:UXE458718 VGU458718:VHA458718 VQQ458718:VQW458718 WAM458718:WAS458718 WKI458718:WKO458718 WUE458718:WUK458718 L524256:R524256 HS524254:HY524254 RO524254:RU524254 ABK524254:ABQ524254 ALG524254:ALM524254 AVC524254:AVI524254 BEY524254:BFE524254 BOU524254:BPA524254 BYQ524254:BYW524254 CIM524254:CIS524254 CSI524254:CSO524254 DCE524254:DCK524254 DMA524254:DMG524254 DVW524254:DWC524254 EFS524254:EFY524254 EPO524254:EPU524254 EZK524254:EZQ524254 FJG524254:FJM524254 FTC524254:FTI524254 GCY524254:GDE524254 GMU524254:GNA524254 GWQ524254:GWW524254 HGM524254:HGS524254 HQI524254:HQO524254 IAE524254:IAK524254 IKA524254:IKG524254 ITW524254:IUC524254 JDS524254:JDY524254 JNO524254:JNU524254 JXK524254:JXQ524254 KHG524254:KHM524254 KRC524254:KRI524254 LAY524254:LBE524254 LKU524254:LLA524254 LUQ524254:LUW524254 MEM524254:MES524254 MOI524254:MOO524254 MYE524254:MYK524254 NIA524254:NIG524254 NRW524254:NSC524254 OBS524254:OBY524254 OLO524254:OLU524254 OVK524254:OVQ524254 PFG524254:PFM524254 PPC524254:PPI524254 PYY524254:PZE524254 QIU524254:QJA524254 QSQ524254:QSW524254 RCM524254:RCS524254 RMI524254:RMO524254 RWE524254:RWK524254 SGA524254:SGG524254 SPW524254:SQC524254 SZS524254:SZY524254 TJO524254:TJU524254 TTK524254:TTQ524254 UDG524254:UDM524254 UNC524254:UNI524254 UWY524254:UXE524254 VGU524254:VHA524254 VQQ524254:VQW524254 WAM524254:WAS524254 WKI524254:WKO524254 WUE524254:WUK524254 L589792:R589792 HS589790:HY589790 RO589790:RU589790 ABK589790:ABQ589790 ALG589790:ALM589790 AVC589790:AVI589790 BEY589790:BFE589790 BOU589790:BPA589790 BYQ589790:BYW589790 CIM589790:CIS589790 CSI589790:CSO589790 DCE589790:DCK589790 DMA589790:DMG589790 DVW589790:DWC589790 EFS589790:EFY589790 EPO589790:EPU589790 EZK589790:EZQ589790 FJG589790:FJM589790 FTC589790:FTI589790 GCY589790:GDE589790 GMU589790:GNA589790 GWQ589790:GWW589790 HGM589790:HGS589790 HQI589790:HQO589790 IAE589790:IAK589790 IKA589790:IKG589790 ITW589790:IUC589790 JDS589790:JDY589790 JNO589790:JNU589790 JXK589790:JXQ589790 KHG589790:KHM589790 KRC589790:KRI589790 LAY589790:LBE589790 LKU589790:LLA589790 LUQ589790:LUW589790 MEM589790:MES589790 MOI589790:MOO589790 MYE589790:MYK589790 NIA589790:NIG589790 NRW589790:NSC589790 OBS589790:OBY589790 OLO589790:OLU589790 OVK589790:OVQ589790 PFG589790:PFM589790 PPC589790:PPI589790 PYY589790:PZE589790 QIU589790:QJA589790 QSQ589790:QSW589790 RCM589790:RCS589790 RMI589790:RMO589790 RWE589790:RWK589790 SGA589790:SGG589790 SPW589790:SQC589790 SZS589790:SZY589790 TJO589790:TJU589790 TTK589790:TTQ589790 UDG589790:UDM589790 UNC589790:UNI589790 UWY589790:UXE589790 VGU589790:VHA589790 VQQ589790:VQW589790 WAM589790:WAS589790 WKI589790:WKO589790 WUE589790:WUK589790 L655328:R655328 HS655326:HY655326 RO655326:RU655326 ABK655326:ABQ655326 ALG655326:ALM655326 AVC655326:AVI655326 BEY655326:BFE655326 BOU655326:BPA655326 BYQ655326:BYW655326 CIM655326:CIS655326 CSI655326:CSO655326 DCE655326:DCK655326 DMA655326:DMG655326 DVW655326:DWC655326 EFS655326:EFY655326 EPO655326:EPU655326 EZK655326:EZQ655326 FJG655326:FJM655326 FTC655326:FTI655326 GCY655326:GDE655326 GMU655326:GNA655326 GWQ655326:GWW655326 HGM655326:HGS655326 HQI655326:HQO655326 IAE655326:IAK655326 IKA655326:IKG655326 ITW655326:IUC655326 JDS655326:JDY655326 JNO655326:JNU655326 JXK655326:JXQ655326 KHG655326:KHM655326 KRC655326:KRI655326 LAY655326:LBE655326 LKU655326:LLA655326 LUQ655326:LUW655326 MEM655326:MES655326 MOI655326:MOO655326 MYE655326:MYK655326 NIA655326:NIG655326 NRW655326:NSC655326 OBS655326:OBY655326 OLO655326:OLU655326 OVK655326:OVQ655326 PFG655326:PFM655326 PPC655326:PPI655326 PYY655326:PZE655326 QIU655326:QJA655326 QSQ655326:QSW655326 RCM655326:RCS655326 RMI655326:RMO655326 RWE655326:RWK655326 SGA655326:SGG655326 SPW655326:SQC655326 SZS655326:SZY655326 TJO655326:TJU655326 TTK655326:TTQ655326 UDG655326:UDM655326 UNC655326:UNI655326 UWY655326:UXE655326 VGU655326:VHA655326 VQQ655326:VQW655326 WAM655326:WAS655326 WKI655326:WKO655326 WUE655326:WUK655326 L720864:R720864 HS720862:HY720862 RO720862:RU720862 ABK720862:ABQ720862 ALG720862:ALM720862 AVC720862:AVI720862 BEY720862:BFE720862 BOU720862:BPA720862 BYQ720862:BYW720862 CIM720862:CIS720862 CSI720862:CSO720862 DCE720862:DCK720862 DMA720862:DMG720862 DVW720862:DWC720862 EFS720862:EFY720862 EPO720862:EPU720862 EZK720862:EZQ720862 FJG720862:FJM720862 FTC720862:FTI720862 GCY720862:GDE720862 GMU720862:GNA720862 GWQ720862:GWW720862 HGM720862:HGS720862 HQI720862:HQO720862 IAE720862:IAK720862 IKA720862:IKG720862 ITW720862:IUC720862 JDS720862:JDY720862 JNO720862:JNU720862 JXK720862:JXQ720862 KHG720862:KHM720862 KRC720862:KRI720862 LAY720862:LBE720862 LKU720862:LLA720862 LUQ720862:LUW720862 MEM720862:MES720862 MOI720862:MOO720862 MYE720862:MYK720862 NIA720862:NIG720862 NRW720862:NSC720862 OBS720862:OBY720862 OLO720862:OLU720862 OVK720862:OVQ720862 PFG720862:PFM720862 PPC720862:PPI720862 PYY720862:PZE720862 QIU720862:QJA720862 QSQ720862:QSW720862 RCM720862:RCS720862 RMI720862:RMO720862 RWE720862:RWK720862 SGA720862:SGG720862 SPW720862:SQC720862 SZS720862:SZY720862 TJO720862:TJU720862 TTK720862:TTQ720862 UDG720862:UDM720862 UNC720862:UNI720862 UWY720862:UXE720862 VGU720862:VHA720862 VQQ720862:VQW720862 WAM720862:WAS720862 WKI720862:WKO720862 WUE720862:WUK720862 L786400:R786400 HS786398:HY786398 RO786398:RU786398 ABK786398:ABQ786398 ALG786398:ALM786398 AVC786398:AVI786398 BEY786398:BFE786398 BOU786398:BPA786398 BYQ786398:BYW786398 CIM786398:CIS786398 CSI786398:CSO786398 DCE786398:DCK786398 DMA786398:DMG786398 DVW786398:DWC786398 EFS786398:EFY786398 EPO786398:EPU786398 EZK786398:EZQ786398 FJG786398:FJM786398 FTC786398:FTI786398 GCY786398:GDE786398 GMU786398:GNA786398 GWQ786398:GWW786398 HGM786398:HGS786398 HQI786398:HQO786398 IAE786398:IAK786398 IKA786398:IKG786398 ITW786398:IUC786398 JDS786398:JDY786398 JNO786398:JNU786398 JXK786398:JXQ786398 KHG786398:KHM786398 KRC786398:KRI786398 LAY786398:LBE786398 LKU786398:LLA786398 LUQ786398:LUW786398 MEM786398:MES786398 MOI786398:MOO786398 MYE786398:MYK786398 NIA786398:NIG786398 NRW786398:NSC786398 OBS786398:OBY786398 OLO786398:OLU786398 OVK786398:OVQ786398 PFG786398:PFM786398 PPC786398:PPI786398 PYY786398:PZE786398 QIU786398:QJA786398 QSQ786398:QSW786398 RCM786398:RCS786398 RMI786398:RMO786398 RWE786398:RWK786398 SGA786398:SGG786398 SPW786398:SQC786398 SZS786398:SZY786398 TJO786398:TJU786398 TTK786398:TTQ786398 UDG786398:UDM786398 UNC786398:UNI786398 UWY786398:UXE786398 VGU786398:VHA786398 VQQ786398:VQW786398 WAM786398:WAS786398 WKI786398:WKO786398 WUE786398:WUK786398 L851936:R851936 HS851934:HY851934 RO851934:RU851934 ABK851934:ABQ851934 ALG851934:ALM851934 AVC851934:AVI851934 BEY851934:BFE851934 BOU851934:BPA851934 BYQ851934:BYW851934 CIM851934:CIS851934 CSI851934:CSO851934 DCE851934:DCK851934 DMA851934:DMG851934 DVW851934:DWC851934 EFS851934:EFY851934 EPO851934:EPU851934 EZK851934:EZQ851934 FJG851934:FJM851934 FTC851934:FTI851934 GCY851934:GDE851934 GMU851934:GNA851934 GWQ851934:GWW851934 HGM851934:HGS851934 HQI851934:HQO851934 IAE851934:IAK851934 IKA851934:IKG851934 ITW851934:IUC851934 JDS851934:JDY851934 JNO851934:JNU851934 JXK851934:JXQ851934 KHG851934:KHM851934 KRC851934:KRI851934 LAY851934:LBE851934 LKU851934:LLA851934 LUQ851934:LUW851934 MEM851934:MES851934 MOI851934:MOO851934 MYE851934:MYK851934 NIA851934:NIG851934 NRW851934:NSC851934 OBS851934:OBY851934 OLO851934:OLU851934 OVK851934:OVQ851934 PFG851934:PFM851934 PPC851934:PPI851934 PYY851934:PZE851934 QIU851934:QJA851934 QSQ851934:QSW851934 RCM851934:RCS851934 RMI851934:RMO851934 RWE851934:RWK851934 SGA851934:SGG851934 SPW851934:SQC851934 SZS851934:SZY851934 TJO851934:TJU851934 TTK851934:TTQ851934 UDG851934:UDM851934 UNC851934:UNI851934 UWY851934:UXE851934 VGU851934:VHA851934 VQQ851934:VQW851934 WAM851934:WAS851934 WKI851934:WKO851934 WUE851934:WUK851934 L917472:R917472 HS917470:HY917470 RO917470:RU917470 ABK917470:ABQ917470 ALG917470:ALM917470 AVC917470:AVI917470 BEY917470:BFE917470 BOU917470:BPA917470 BYQ917470:BYW917470 CIM917470:CIS917470 CSI917470:CSO917470 DCE917470:DCK917470 DMA917470:DMG917470 DVW917470:DWC917470 EFS917470:EFY917470 EPO917470:EPU917470 EZK917470:EZQ917470 FJG917470:FJM917470 FTC917470:FTI917470 GCY917470:GDE917470 GMU917470:GNA917470 GWQ917470:GWW917470 HGM917470:HGS917470 HQI917470:HQO917470 IAE917470:IAK917470 IKA917470:IKG917470 ITW917470:IUC917470 JDS917470:JDY917470 JNO917470:JNU917470 JXK917470:JXQ917470 KHG917470:KHM917470 KRC917470:KRI917470 LAY917470:LBE917470 LKU917470:LLA917470 LUQ917470:LUW917470 MEM917470:MES917470 MOI917470:MOO917470 MYE917470:MYK917470 NIA917470:NIG917470 NRW917470:NSC917470 OBS917470:OBY917470 OLO917470:OLU917470 OVK917470:OVQ917470 PFG917470:PFM917470 PPC917470:PPI917470 PYY917470:PZE917470 QIU917470:QJA917470 QSQ917470:QSW917470 RCM917470:RCS917470 RMI917470:RMO917470 RWE917470:RWK917470 SGA917470:SGG917470 SPW917470:SQC917470 SZS917470:SZY917470 TJO917470:TJU917470 TTK917470:TTQ917470 UDG917470:UDM917470 UNC917470:UNI917470 UWY917470:UXE917470 VGU917470:VHA917470 VQQ917470:VQW917470 WAM917470:WAS917470 WKI917470:WKO917470 WUE917470:WUK917470 L983008:R983008 HS983006:HY983006 RO983006:RU983006 ABK983006:ABQ983006 ALG983006:ALM983006 AVC983006:AVI983006 BEY983006:BFE983006 BOU983006:BPA983006 BYQ983006:BYW983006 CIM983006:CIS983006 CSI983006:CSO983006 DCE983006:DCK983006 DMA983006:DMG983006 DVW983006:DWC983006 EFS983006:EFY983006 EPO983006:EPU983006 EZK983006:EZQ983006 FJG983006:FJM983006 FTC983006:FTI983006 GCY983006:GDE983006 GMU983006:GNA983006 GWQ983006:GWW983006 HGM983006:HGS983006 HQI983006:HQO983006 IAE983006:IAK983006 IKA983006:IKG983006 ITW983006:IUC983006 JDS983006:JDY983006 JNO983006:JNU983006 JXK983006:JXQ983006 KHG983006:KHM983006 KRC983006:KRI983006 LAY983006:LBE983006 LKU983006:LLA983006 LUQ983006:LUW983006 MEM983006:MES983006 MOI983006:MOO983006 MYE983006:MYK983006 NIA983006:NIG983006 NRW983006:NSC983006 OBS983006:OBY983006 OLO983006:OLU983006 OVK983006:OVQ983006 PFG983006:PFM983006 PPC983006:PPI983006 PYY983006:PZE983006 QIU983006:QJA983006 QSQ983006:QSW983006 RCM983006:RCS983006 RMI983006:RMO983006 RWE983006:RWK983006 SGA983006:SGG983006 SPW983006:SQC983006 SZS983006:SZY983006 TJO983006:TJU983006 TTK983006:TTQ983006 UDG983006:UDM983006 UNC983006:UNI983006 UWY983006:UXE983006 VGU983006:VHA983006 VQQ983006:VQW983006 WAM983006:WAS983006 WKI983006:WKO983006 WUE983006:WUK983006 IV65561:IY65563 SR65561:SU65563 ACN65561:ACQ65563 AMJ65561:AMM65563 AWF65561:AWI65563 BGB65561:BGE65563 BPX65561:BQA65563 BZT65561:BZW65563 CJP65561:CJS65563 CTL65561:CTO65563 DDH65561:DDK65563 DND65561:DNG65563 DWZ65561:DXC65563 EGV65561:EGY65563 EQR65561:EQU65563 FAN65561:FAQ65563 FKJ65561:FKM65563 FUF65561:FUI65563 GEB65561:GEE65563 GNX65561:GOA65563 GXT65561:GXW65563 HHP65561:HHS65563 HRL65561:HRO65563 IBH65561:IBK65563 ILD65561:ILG65563 IUZ65561:IVC65563 JEV65561:JEY65563 JOR65561:JOU65563 JYN65561:JYQ65563 KIJ65561:KIM65563 KSF65561:KSI65563 LCB65561:LCE65563 LLX65561:LMA65563 LVT65561:LVW65563 MFP65561:MFS65563 MPL65561:MPO65563 MZH65561:MZK65563 NJD65561:NJG65563 NSZ65561:NTC65563 OCV65561:OCY65563 OMR65561:OMU65563 OWN65561:OWQ65563 PGJ65561:PGM65563 PQF65561:PQI65563 QAB65561:QAE65563 QJX65561:QKA65563 QTT65561:QTW65563 RDP65561:RDS65563 RNL65561:RNO65563 RXH65561:RXK65563 SHD65561:SHG65563 SQZ65561:SRC65563 TAV65561:TAY65563 TKR65561:TKU65563 TUN65561:TUQ65563 UEJ65561:UEM65563 UOF65561:UOI65563 UYB65561:UYE65563 VHX65561:VIA65563 VRT65561:VRW65563 WBP65561:WBS65563 WLL65561:WLO65563 WVH65561:WVK65563 IV131097:IY131099 SR131097:SU131099 ACN131097:ACQ131099 AMJ131097:AMM131099 AWF131097:AWI131099 BGB131097:BGE131099 BPX131097:BQA131099 BZT131097:BZW131099 CJP131097:CJS131099 CTL131097:CTO131099 DDH131097:DDK131099 DND131097:DNG131099 DWZ131097:DXC131099 EGV131097:EGY131099 EQR131097:EQU131099 FAN131097:FAQ131099 FKJ131097:FKM131099 FUF131097:FUI131099 GEB131097:GEE131099 GNX131097:GOA131099 GXT131097:GXW131099 HHP131097:HHS131099 HRL131097:HRO131099 IBH131097:IBK131099 ILD131097:ILG131099 IUZ131097:IVC131099 JEV131097:JEY131099 JOR131097:JOU131099 JYN131097:JYQ131099 KIJ131097:KIM131099 KSF131097:KSI131099 LCB131097:LCE131099 LLX131097:LMA131099 LVT131097:LVW131099 MFP131097:MFS131099 MPL131097:MPO131099 MZH131097:MZK131099 NJD131097:NJG131099 NSZ131097:NTC131099 OCV131097:OCY131099 OMR131097:OMU131099 OWN131097:OWQ131099 PGJ131097:PGM131099 PQF131097:PQI131099 QAB131097:QAE131099 QJX131097:QKA131099 QTT131097:QTW131099 RDP131097:RDS131099 RNL131097:RNO131099 RXH131097:RXK131099 SHD131097:SHG131099 SQZ131097:SRC131099 TAV131097:TAY131099 TKR131097:TKU131099 TUN131097:TUQ131099 UEJ131097:UEM131099 UOF131097:UOI131099 UYB131097:UYE131099 VHX131097:VIA131099 VRT131097:VRW131099 WBP131097:WBS131099 WLL131097:WLO131099 WVH131097:WVK131099 IV196633:IY196635 SR196633:SU196635 ACN196633:ACQ196635 AMJ196633:AMM196635 AWF196633:AWI196635 BGB196633:BGE196635 BPX196633:BQA196635 BZT196633:BZW196635 CJP196633:CJS196635 CTL196633:CTO196635 DDH196633:DDK196635 DND196633:DNG196635 DWZ196633:DXC196635 EGV196633:EGY196635 EQR196633:EQU196635 FAN196633:FAQ196635 FKJ196633:FKM196635 FUF196633:FUI196635 GEB196633:GEE196635 GNX196633:GOA196635 GXT196633:GXW196635 HHP196633:HHS196635 HRL196633:HRO196635 IBH196633:IBK196635 ILD196633:ILG196635 IUZ196633:IVC196635 JEV196633:JEY196635 JOR196633:JOU196635 JYN196633:JYQ196635 KIJ196633:KIM196635 KSF196633:KSI196635 LCB196633:LCE196635 LLX196633:LMA196635 LVT196633:LVW196635 MFP196633:MFS196635 MPL196633:MPO196635 MZH196633:MZK196635 NJD196633:NJG196635 NSZ196633:NTC196635 OCV196633:OCY196635 OMR196633:OMU196635 OWN196633:OWQ196635 PGJ196633:PGM196635 PQF196633:PQI196635 QAB196633:QAE196635 QJX196633:QKA196635 QTT196633:QTW196635 RDP196633:RDS196635 RNL196633:RNO196635 RXH196633:RXK196635 SHD196633:SHG196635 SQZ196633:SRC196635 TAV196633:TAY196635 TKR196633:TKU196635 TUN196633:TUQ196635 UEJ196633:UEM196635 UOF196633:UOI196635 UYB196633:UYE196635 VHX196633:VIA196635 VRT196633:VRW196635 WBP196633:WBS196635 WLL196633:WLO196635 WVH196633:WVK196635 IV262169:IY262171 SR262169:SU262171 ACN262169:ACQ262171 AMJ262169:AMM262171 AWF262169:AWI262171 BGB262169:BGE262171 BPX262169:BQA262171 BZT262169:BZW262171 CJP262169:CJS262171 CTL262169:CTO262171 DDH262169:DDK262171 DND262169:DNG262171 DWZ262169:DXC262171 EGV262169:EGY262171 EQR262169:EQU262171 FAN262169:FAQ262171 FKJ262169:FKM262171 FUF262169:FUI262171 GEB262169:GEE262171 GNX262169:GOA262171 GXT262169:GXW262171 HHP262169:HHS262171 HRL262169:HRO262171 IBH262169:IBK262171 ILD262169:ILG262171 IUZ262169:IVC262171 JEV262169:JEY262171 JOR262169:JOU262171 JYN262169:JYQ262171 KIJ262169:KIM262171 KSF262169:KSI262171 LCB262169:LCE262171 LLX262169:LMA262171 LVT262169:LVW262171 MFP262169:MFS262171 MPL262169:MPO262171 MZH262169:MZK262171 NJD262169:NJG262171 NSZ262169:NTC262171 OCV262169:OCY262171 OMR262169:OMU262171 OWN262169:OWQ262171 PGJ262169:PGM262171 PQF262169:PQI262171 QAB262169:QAE262171 QJX262169:QKA262171 QTT262169:QTW262171 RDP262169:RDS262171 RNL262169:RNO262171 RXH262169:RXK262171 SHD262169:SHG262171 SQZ262169:SRC262171 TAV262169:TAY262171 TKR262169:TKU262171 TUN262169:TUQ262171 UEJ262169:UEM262171 UOF262169:UOI262171 UYB262169:UYE262171 VHX262169:VIA262171 VRT262169:VRW262171 WBP262169:WBS262171 WLL262169:WLO262171 WVH262169:WVK262171 IV327705:IY327707 SR327705:SU327707 ACN327705:ACQ327707 AMJ327705:AMM327707 AWF327705:AWI327707 BGB327705:BGE327707 BPX327705:BQA327707 BZT327705:BZW327707 CJP327705:CJS327707 CTL327705:CTO327707 DDH327705:DDK327707 DND327705:DNG327707 DWZ327705:DXC327707 EGV327705:EGY327707 EQR327705:EQU327707 FAN327705:FAQ327707 FKJ327705:FKM327707 FUF327705:FUI327707 GEB327705:GEE327707 GNX327705:GOA327707 GXT327705:GXW327707 HHP327705:HHS327707 HRL327705:HRO327707 IBH327705:IBK327707 ILD327705:ILG327707 IUZ327705:IVC327707 JEV327705:JEY327707 JOR327705:JOU327707 JYN327705:JYQ327707 KIJ327705:KIM327707 KSF327705:KSI327707 LCB327705:LCE327707 LLX327705:LMA327707 LVT327705:LVW327707 MFP327705:MFS327707 MPL327705:MPO327707 MZH327705:MZK327707 NJD327705:NJG327707 NSZ327705:NTC327707 OCV327705:OCY327707 OMR327705:OMU327707 OWN327705:OWQ327707 PGJ327705:PGM327707 PQF327705:PQI327707 QAB327705:QAE327707 QJX327705:QKA327707 QTT327705:QTW327707 RDP327705:RDS327707 RNL327705:RNO327707 RXH327705:RXK327707 SHD327705:SHG327707 SQZ327705:SRC327707 TAV327705:TAY327707 TKR327705:TKU327707 TUN327705:TUQ327707 UEJ327705:UEM327707 UOF327705:UOI327707 UYB327705:UYE327707 VHX327705:VIA327707 VRT327705:VRW327707 WBP327705:WBS327707 WLL327705:WLO327707 WVH327705:WVK327707 IV393241:IY393243 SR393241:SU393243 ACN393241:ACQ393243 AMJ393241:AMM393243 AWF393241:AWI393243 BGB393241:BGE393243 BPX393241:BQA393243 BZT393241:BZW393243 CJP393241:CJS393243 CTL393241:CTO393243 DDH393241:DDK393243 DND393241:DNG393243 DWZ393241:DXC393243 EGV393241:EGY393243 EQR393241:EQU393243 FAN393241:FAQ393243 FKJ393241:FKM393243 FUF393241:FUI393243 GEB393241:GEE393243 GNX393241:GOA393243 GXT393241:GXW393243 HHP393241:HHS393243 HRL393241:HRO393243 IBH393241:IBK393243 ILD393241:ILG393243 IUZ393241:IVC393243 JEV393241:JEY393243 JOR393241:JOU393243 JYN393241:JYQ393243 KIJ393241:KIM393243 KSF393241:KSI393243 LCB393241:LCE393243 LLX393241:LMA393243 LVT393241:LVW393243 MFP393241:MFS393243 MPL393241:MPO393243 MZH393241:MZK393243 NJD393241:NJG393243 NSZ393241:NTC393243 OCV393241:OCY393243 OMR393241:OMU393243 OWN393241:OWQ393243 PGJ393241:PGM393243 PQF393241:PQI393243 QAB393241:QAE393243 QJX393241:QKA393243 QTT393241:QTW393243 RDP393241:RDS393243 RNL393241:RNO393243 RXH393241:RXK393243 SHD393241:SHG393243 SQZ393241:SRC393243 TAV393241:TAY393243 TKR393241:TKU393243 TUN393241:TUQ393243 UEJ393241:UEM393243 UOF393241:UOI393243 UYB393241:UYE393243 VHX393241:VIA393243 VRT393241:VRW393243 WBP393241:WBS393243 WLL393241:WLO393243 WVH393241:WVK393243 IV458777:IY458779 SR458777:SU458779 ACN458777:ACQ458779 AMJ458777:AMM458779 AWF458777:AWI458779 BGB458777:BGE458779 BPX458777:BQA458779 BZT458777:BZW458779 CJP458777:CJS458779 CTL458777:CTO458779 DDH458777:DDK458779 DND458777:DNG458779 DWZ458777:DXC458779 EGV458777:EGY458779 EQR458777:EQU458779 FAN458777:FAQ458779 FKJ458777:FKM458779 FUF458777:FUI458779 GEB458777:GEE458779 GNX458777:GOA458779 GXT458777:GXW458779 HHP458777:HHS458779 HRL458777:HRO458779 IBH458777:IBK458779 ILD458777:ILG458779 IUZ458777:IVC458779 JEV458777:JEY458779 JOR458777:JOU458779 JYN458777:JYQ458779 KIJ458777:KIM458779 KSF458777:KSI458779 LCB458777:LCE458779 LLX458777:LMA458779 LVT458777:LVW458779 MFP458777:MFS458779 MPL458777:MPO458779 MZH458777:MZK458779 NJD458777:NJG458779 NSZ458777:NTC458779 OCV458777:OCY458779 OMR458777:OMU458779 OWN458777:OWQ458779 PGJ458777:PGM458779 PQF458777:PQI458779 QAB458777:QAE458779 QJX458777:QKA458779 QTT458777:QTW458779 RDP458777:RDS458779 RNL458777:RNO458779 RXH458777:RXK458779 SHD458777:SHG458779 SQZ458777:SRC458779 TAV458777:TAY458779 TKR458777:TKU458779 TUN458777:TUQ458779 UEJ458777:UEM458779 UOF458777:UOI458779 UYB458777:UYE458779 VHX458777:VIA458779 VRT458777:VRW458779 WBP458777:WBS458779 WLL458777:WLO458779 WVH458777:WVK458779 IV524313:IY524315 SR524313:SU524315 ACN524313:ACQ524315 AMJ524313:AMM524315 AWF524313:AWI524315 BGB524313:BGE524315 BPX524313:BQA524315 BZT524313:BZW524315 CJP524313:CJS524315 CTL524313:CTO524315 DDH524313:DDK524315 DND524313:DNG524315 DWZ524313:DXC524315 EGV524313:EGY524315 EQR524313:EQU524315 FAN524313:FAQ524315 FKJ524313:FKM524315 FUF524313:FUI524315 GEB524313:GEE524315 GNX524313:GOA524315 GXT524313:GXW524315 HHP524313:HHS524315 HRL524313:HRO524315 IBH524313:IBK524315 ILD524313:ILG524315 IUZ524313:IVC524315 JEV524313:JEY524315 JOR524313:JOU524315 JYN524313:JYQ524315 KIJ524313:KIM524315 KSF524313:KSI524315 LCB524313:LCE524315 LLX524313:LMA524315 LVT524313:LVW524315 MFP524313:MFS524315 MPL524313:MPO524315 MZH524313:MZK524315 NJD524313:NJG524315 NSZ524313:NTC524315 OCV524313:OCY524315 OMR524313:OMU524315 OWN524313:OWQ524315 PGJ524313:PGM524315 PQF524313:PQI524315 QAB524313:QAE524315 QJX524313:QKA524315 QTT524313:QTW524315 RDP524313:RDS524315 RNL524313:RNO524315 RXH524313:RXK524315 SHD524313:SHG524315 SQZ524313:SRC524315 TAV524313:TAY524315 TKR524313:TKU524315 TUN524313:TUQ524315 UEJ524313:UEM524315 UOF524313:UOI524315 UYB524313:UYE524315 VHX524313:VIA524315 VRT524313:VRW524315 WBP524313:WBS524315 WLL524313:WLO524315 WVH524313:WVK524315 IV589849:IY589851 SR589849:SU589851 ACN589849:ACQ589851 AMJ589849:AMM589851 AWF589849:AWI589851 BGB589849:BGE589851 BPX589849:BQA589851 BZT589849:BZW589851 CJP589849:CJS589851 CTL589849:CTO589851 DDH589849:DDK589851 DND589849:DNG589851 DWZ589849:DXC589851 EGV589849:EGY589851 EQR589849:EQU589851 FAN589849:FAQ589851 FKJ589849:FKM589851 FUF589849:FUI589851 GEB589849:GEE589851 GNX589849:GOA589851 GXT589849:GXW589851 HHP589849:HHS589851 HRL589849:HRO589851 IBH589849:IBK589851 ILD589849:ILG589851 IUZ589849:IVC589851 JEV589849:JEY589851 JOR589849:JOU589851 JYN589849:JYQ589851 KIJ589849:KIM589851 KSF589849:KSI589851 LCB589849:LCE589851 LLX589849:LMA589851 LVT589849:LVW589851 MFP589849:MFS589851 MPL589849:MPO589851 MZH589849:MZK589851 NJD589849:NJG589851 NSZ589849:NTC589851 OCV589849:OCY589851 OMR589849:OMU589851 OWN589849:OWQ589851 PGJ589849:PGM589851 PQF589849:PQI589851 QAB589849:QAE589851 QJX589849:QKA589851 QTT589849:QTW589851 RDP589849:RDS589851 RNL589849:RNO589851 RXH589849:RXK589851 SHD589849:SHG589851 SQZ589849:SRC589851 TAV589849:TAY589851 TKR589849:TKU589851 TUN589849:TUQ589851 UEJ589849:UEM589851 UOF589849:UOI589851 UYB589849:UYE589851 VHX589849:VIA589851 VRT589849:VRW589851 WBP589849:WBS589851 WLL589849:WLO589851 WVH589849:WVK589851 IV655385:IY655387 SR655385:SU655387 ACN655385:ACQ655387 AMJ655385:AMM655387 AWF655385:AWI655387 BGB655385:BGE655387 BPX655385:BQA655387 BZT655385:BZW655387 CJP655385:CJS655387 CTL655385:CTO655387 DDH655385:DDK655387 DND655385:DNG655387 DWZ655385:DXC655387 EGV655385:EGY655387 EQR655385:EQU655387 FAN655385:FAQ655387 FKJ655385:FKM655387 FUF655385:FUI655387 GEB655385:GEE655387 GNX655385:GOA655387 GXT655385:GXW655387 HHP655385:HHS655387 HRL655385:HRO655387 IBH655385:IBK655387 ILD655385:ILG655387 IUZ655385:IVC655387 JEV655385:JEY655387 JOR655385:JOU655387 JYN655385:JYQ655387 KIJ655385:KIM655387 KSF655385:KSI655387 LCB655385:LCE655387 LLX655385:LMA655387 LVT655385:LVW655387 MFP655385:MFS655387 MPL655385:MPO655387 MZH655385:MZK655387 NJD655385:NJG655387 NSZ655385:NTC655387 OCV655385:OCY655387 OMR655385:OMU655387 OWN655385:OWQ655387 PGJ655385:PGM655387 PQF655385:PQI655387 QAB655385:QAE655387 QJX655385:QKA655387 QTT655385:QTW655387 RDP655385:RDS655387 RNL655385:RNO655387 RXH655385:RXK655387 SHD655385:SHG655387 SQZ655385:SRC655387 TAV655385:TAY655387 TKR655385:TKU655387 TUN655385:TUQ655387 UEJ655385:UEM655387 UOF655385:UOI655387 UYB655385:UYE655387 VHX655385:VIA655387 VRT655385:VRW655387 WBP655385:WBS655387 WLL655385:WLO655387 WVH655385:WVK655387 IV720921:IY720923 SR720921:SU720923 ACN720921:ACQ720923 AMJ720921:AMM720923 AWF720921:AWI720923 BGB720921:BGE720923 BPX720921:BQA720923 BZT720921:BZW720923 CJP720921:CJS720923 CTL720921:CTO720923 DDH720921:DDK720923 DND720921:DNG720923 DWZ720921:DXC720923 EGV720921:EGY720923 EQR720921:EQU720923 FAN720921:FAQ720923 FKJ720921:FKM720923 FUF720921:FUI720923 GEB720921:GEE720923 GNX720921:GOA720923 GXT720921:GXW720923 HHP720921:HHS720923 HRL720921:HRO720923 IBH720921:IBK720923 ILD720921:ILG720923 IUZ720921:IVC720923 JEV720921:JEY720923 JOR720921:JOU720923 JYN720921:JYQ720923 KIJ720921:KIM720923 KSF720921:KSI720923 LCB720921:LCE720923 LLX720921:LMA720923 LVT720921:LVW720923 MFP720921:MFS720923 MPL720921:MPO720923 MZH720921:MZK720923 NJD720921:NJG720923 NSZ720921:NTC720923 OCV720921:OCY720923 OMR720921:OMU720923 OWN720921:OWQ720923 PGJ720921:PGM720923 PQF720921:PQI720923 QAB720921:QAE720923 QJX720921:QKA720923 QTT720921:QTW720923 RDP720921:RDS720923 RNL720921:RNO720923 RXH720921:RXK720923 SHD720921:SHG720923 SQZ720921:SRC720923 TAV720921:TAY720923 TKR720921:TKU720923 TUN720921:TUQ720923 UEJ720921:UEM720923 UOF720921:UOI720923 UYB720921:UYE720923 VHX720921:VIA720923 VRT720921:VRW720923 WBP720921:WBS720923 WLL720921:WLO720923 WVH720921:WVK720923 IV786457:IY786459 SR786457:SU786459 ACN786457:ACQ786459 AMJ786457:AMM786459 AWF786457:AWI786459 BGB786457:BGE786459 BPX786457:BQA786459 BZT786457:BZW786459 CJP786457:CJS786459 CTL786457:CTO786459 DDH786457:DDK786459 DND786457:DNG786459 DWZ786457:DXC786459 EGV786457:EGY786459 EQR786457:EQU786459 FAN786457:FAQ786459 FKJ786457:FKM786459 FUF786457:FUI786459 GEB786457:GEE786459 GNX786457:GOA786459 GXT786457:GXW786459 HHP786457:HHS786459 HRL786457:HRO786459 IBH786457:IBK786459 ILD786457:ILG786459 IUZ786457:IVC786459 JEV786457:JEY786459 JOR786457:JOU786459 JYN786457:JYQ786459 KIJ786457:KIM786459 KSF786457:KSI786459 LCB786457:LCE786459 LLX786457:LMA786459 LVT786457:LVW786459 MFP786457:MFS786459 MPL786457:MPO786459 MZH786457:MZK786459 NJD786457:NJG786459 NSZ786457:NTC786459 OCV786457:OCY786459 OMR786457:OMU786459 OWN786457:OWQ786459 PGJ786457:PGM786459 PQF786457:PQI786459 QAB786457:QAE786459 QJX786457:QKA786459 QTT786457:QTW786459 RDP786457:RDS786459 RNL786457:RNO786459 RXH786457:RXK786459 SHD786457:SHG786459 SQZ786457:SRC786459 TAV786457:TAY786459 TKR786457:TKU786459 TUN786457:TUQ786459 UEJ786457:UEM786459 UOF786457:UOI786459 UYB786457:UYE786459 VHX786457:VIA786459 VRT786457:VRW786459 WBP786457:WBS786459 WLL786457:WLO786459 WVH786457:WVK786459 IV851993:IY851995 SR851993:SU851995 ACN851993:ACQ851995 AMJ851993:AMM851995 AWF851993:AWI851995 BGB851993:BGE851995 BPX851993:BQA851995 BZT851993:BZW851995 CJP851993:CJS851995 CTL851993:CTO851995 DDH851993:DDK851995 DND851993:DNG851995 DWZ851993:DXC851995 EGV851993:EGY851995 EQR851993:EQU851995 FAN851993:FAQ851995 FKJ851993:FKM851995 FUF851993:FUI851995 GEB851993:GEE851995 GNX851993:GOA851995 GXT851993:GXW851995 HHP851993:HHS851995 HRL851993:HRO851995 IBH851993:IBK851995 ILD851993:ILG851995 IUZ851993:IVC851995 JEV851993:JEY851995 JOR851993:JOU851995 JYN851993:JYQ851995 KIJ851993:KIM851995 KSF851993:KSI851995 LCB851993:LCE851995 LLX851993:LMA851995 LVT851993:LVW851995 MFP851993:MFS851995 MPL851993:MPO851995 MZH851993:MZK851995 NJD851993:NJG851995 NSZ851993:NTC851995 OCV851993:OCY851995 OMR851993:OMU851995 OWN851993:OWQ851995 PGJ851993:PGM851995 PQF851993:PQI851995 QAB851993:QAE851995 QJX851993:QKA851995 QTT851993:QTW851995 RDP851993:RDS851995 RNL851993:RNO851995 RXH851993:RXK851995 SHD851993:SHG851995 SQZ851993:SRC851995 TAV851993:TAY851995 TKR851993:TKU851995 TUN851993:TUQ851995 UEJ851993:UEM851995 UOF851993:UOI851995 UYB851993:UYE851995 VHX851993:VIA851995 VRT851993:VRW851995 WBP851993:WBS851995 WLL851993:WLO851995 WVH851993:WVK851995 IV917529:IY917531 SR917529:SU917531 ACN917529:ACQ917531 AMJ917529:AMM917531 AWF917529:AWI917531 BGB917529:BGE917531 BPX917529:BQA917531 BZT917529:BZW917531 CJP917529:CJS917531 CTL917529:CTO917531 DDH917529:DDK917531 DND917529:DNG917531 DWZ917529:DXC917531 EGV917529:EGY917531 EQR917529:EQU917531 FAN917529:FAQ917531 FKJ917529:FKM917531 FUF917529:FUI917531 GEB917529:GEE917531 GNX917529:GOA917531 GXT917529:GXW917531 HHP917529:HHS917531 HRL917529:HRO917531 IBH917529:IBK917531 ILD917529:ILG917531 IUZ917529:IVC917531 JEV917529:JEY917531 JOR917529:JOU917531 JYN917529:JYQ917531 KIJ917529:KIM917531 KSF917529:KSI917531 LCB917529:LCE917531 LLX917529:LMA917531 LVT917529:LVW917531 MFP917529:MFS917531 MPL917529:MPO917531 MZH917529:MZK917531 NJD917529:NJG917531 NSZ917529:NTC917531 OCV917529:OCY917531 OMR917529:OMU917531 OWN917529:OWQ917531 PGJ917529:PGM917531 PQF917529:PQI917531 QAB917529:QAE917531 QJX917529:QKA917531 QTT917529:QTW917531 RDP917529:RDS917531 RNL917529:RNO917531 RXH917529:RXK917531 SHD917529:SHG917531 SQZ917529:SRC917531 TAV917529:TAY917531 TKR917529:TKU917531 TUN917529:TUQ917531 UEJ917529:UEM917531 UOF917529:UOI917531 UYB917529:UYE917531 VHX917529:VIA917531 VRT917529:VRW917531 WBP917529:WBS917531 WLL917529:WLO917531 WVH917529:WVK917531 IV983065:IY983067 SR983065:SU983067 ACN983065:ACQ983067 AMJ983065:AMM983067 AWF983065:AWI983067 BGB983065:BGE983067 BPX983065:BQA983067 BZT983065:BZW983067 CJP983065:CJS983067 CTL983065:CTO983067 DDH983065:DDK983067 DND983065:DNG983067 DWZ983065:DXC983067 EGV983065:EGY983067 EQR983065:EQU983067 FAN983065:FAQ983067 FKJ983065:FKM983067 FUF983065:FUI983067 GEB983065:GEE983067 GNX983065:GOA983067 GXT983065:GXW983067 HHP983065:HHS983067 HRL983065:HRO983067 IBH983065:IBK983067 ILD983065:ILG983067 IUZ983065:IVC983067 JEV983065:JEY983067 JOR983065:JOU983067 JYN983065:JYQ983067 KIJ983065:KIM983067 KSF983065:KSI983067 LCB983065:LCE983067 LLX983065:LMA983067 LVT983065:LVW983067 MFP983065:MFS983067 MPL983065:MPO983067 MZH983065:MZK983067 NJD983065:NJG983067 NSZ983065:NTC983067 OCV983065:OCY983067 OMR983065:OMU983067 OWN983065:OWQ983067 PGJ983065:PGM983067 PQF983065:PQI983067 QAB983065:QAE983067 QJX983065:QKA983067 QTT983065:QTW983067 RDP983065:RDS983067 RNL983065:RNO983067 RXH983065:RXK983067 SHD983065:SHG983067 SQZ983065:SRC983067 TAV983065:TAY983067 TKR983065:TKU983067 TUN983065:TUQ983067 UEJ983065:UEM983067 UOF983065:UOI983067 UYB983065:UYE983067 VHX983065:VIA983067 VRT983065:VRW983067 WBP983065:WBS983067 WLL983065:WLO983067 WVH983065:WVK983067 IV65569:IY65569 SR65569:SU65569 ACN65569:ACQ65569 AMJ65569:AMM65569 AWF65569:AWI65569 BGB65569:BGE65569 BPX65569:BQA65569 BZT65569:BZW65569 CJP65569:CJS65569 CTL65569:CTO65569 DDH65569:DDK65569 DND65569:DNG65569 DWZ65569:DXC65569 EGV65569:EGY65569 EQR65569:EQU65569 FAN65569:FAQ65569 FKJ65569:FKM65569 FUF65569:FUI65569 GEB65569:GEE65569 GNX65569:GOA65569 GXT65569:GXW65569 HHP65569:HHS65569 HRL65569:HRO65569 IBH65569:IBK65569 ILD65569:ILG65569 IUZ65569:IVC65569 JEV65569:JEY65569 JOR65569:JOU65569 JYN65569:JYQ65569 KIJ65569:KIM65569 KSF65569:KSI65569 LCB65569:LCE65569 LLX65569:LMA65569 LVT65569:LVW65569 MFP65569:MFS65569 MPL65569:MPO65569 MZH65569:MZK65569 NJD65569:NJG65569 NSZ65569:NTC65569 OCV65569:OCY65569 OMR65569:OMU65569 OWN65569:OWQ65569 PGJ65569:PGM65569 PQF65569:PQI65569 QAB65569:QAE65569 QJX65569:QKA65569 QTT65569:QTW65569 RDP65569:RDS65569 RNL65569:RNO65569 RXH65569:RXK65569 SHD65569:SHG65569 SQZ65569:SRC65569 TAV65569:TAY65569 TKR65569:TKU65569 TUN65569:TUQ65569 UEJ65569:UEM65569 UOF65569:UOI65569 UYB65569:UYE65569 VHX65569:VIA65569 VRT65569:VRW65569 WBP65569:WBS65569 WLL65569:WLO65569 WVH65569:WVK65569 IV131105:IY131105 SR131105:SU131105 ACN131105:ACQ131105 AMJ131105:AMM131105 AWF131105:AWI131105 BGB131105:BGE131105 BPX131105:BQA131105 BZT131105:BZW131105 CJP131105:CJS131105 CTL131105:CTO131105 DDH131105:DDK131105 DND131105:DNG131105 DWZ131105:DXC131105 EGV131105:EGY131105 EQR131105:EQU131105 FAN131105:FAQ131105 FKJ131105:FKM131105 FUF131105:FUI131105 GEB131105:GEE131105 GNX131105:GOA131105 GXT131105:GXW131105 HHP131105:HHS131105 HRL131105:HRO131105 IBH131105:IBK131105 ILD131105:ILG131105 IUZ131105:IVC131105 JEV131105:JEY131105 JOR131105:JOU131105 JYN131105:JYQ131105 KIJ131105:KIM131105 KSF131105:KSI131105 LCB131105:LCE131105 LLX131105:LMA131105 LVT131105:LVW131105 MFP131105:MFS131105 MPL131105:MPO131105 MZH131105:MZK131105 NJD131105:NJG131105 NSZ131105:NTC131105 OCV131105:OCY131105 OMR131105:OMU131105 OWN131105:OWQ131105 PGJ131105:PGM131105 PQF131105:PQI131105 QAB131105:QAE131105 QJX131105:QKA131105 QTT131105:QTW131105 RDP131105:RDS131105 RNL131105:RNO131105 RXH131105:RXK131105 SHD131105:SHG131105 SQZ131105:SRC131105 TAV131105:TAY131105 TKR131105:TKU131105 TUN131105:TUQ131105 UEJ131105:UEM131105 UOF131105:UOI131105 UYB131105:UYE131105 VHX131105:VIA131105 VRT131105:VRW131105 WBP131105:WBS131105 WLL131105:WLO131105 WVH131105:WVK131105 IV196641:IY196641 SR196641:SU196641 ACN196641:ACQ196641 AMJ196641:AMM196641 AWF196641:AWI196641 BGB196641:BGE196641 BPX196641:BQA196641 BZT196641:BZW196641 CJP196641:CJS196641 CTL196641:CTO196641 DDH196641:DDK196641 DND196641:DNG196641 DWZ196641:DXC196641 EGV196641:EGY196641 EQR196641:EQU196641 FAN196641:FAQ196641 FKJ196641:FKM196641 FUF196641:FUI196641 GEB196641:GEE196641 GNX196641:GOA196641 GXT196641:GXW196641 HHP196641:HHS196641 HRL196641:HRO196641 IBH196641:IBK196641 ILD196641:ILG196641 IUZ196641:IVC196641 JEV196641:JEY196641 JOR196641:JOU196641 JYN196641:JYQ196641 KIJ196641:KIM196641 KSF196641:KSI196641 LCB196641:LCE196641 LLX196641:LMA196641 LVT196641:LVW196641 MFP196641:MFS196641 MPL196641:MPO196641 MZH196641:MZK196641 NJD196641:NJG196641 NSZ196641:NTC196641 OCV196641:OCY196641 OMR196641:OMU196641 OWN196641:OWQ196641 PGJ196641:PGM196641 PQF196641:PQI196641 QAB196641:QAE196641 QJX196641:QKA196641 QTT196641:QTW196641 RDP196641:RDS196641 RNL196641:RNO196641 RXH196641:RXK196641 SHD196641:SHG196641 SQZ196641:SRC196641 TAV196641:TAY196641 TKR196641:TKU196641 TUN196641:TUQ196641 UEJ196641:UEM196641 UOF196641:UOI196641 UYB196641:UYE196641 VHX196641:VIA196641 VRT196641:VRW196641 WBP196641:WBS196641 WLL196641:WLO196641 WVH196641:WVK196641 IV262177:IY262177 SR262177:SU262177 ACN262177:ACQ262177 AMJ262177:AMM262177 AWF262177:AWI262177 BGB262177:BGE262177 BPX262177:BQA262177 BZT262177:BZW262177 CJP262177:CJS262177 CTL262177:CTO262177 DDH262177:DDK262177 DND262177:DNG262177 DWZ262177:DXC262177 EGV262177:EGY262177 EQR262177:EQU262177 FAN262177:FAQ262177 FKJ262177:FKM262177 FUF262177:FUI262177 GEB262177:GEE262177 GNX262177:GOA262177 GXT262177:GXW262177 HHP262177:HHS262177 HRL262177:HRO262177 IBH262177:IBK262177 ILD262177:ILG262177 IUZ262177:IVC262177 JEV262177:JEY262177 JOR262177:JOU262177 JYN262177:JYQ262177 KIJ262177:KIM262177 KSF262177:KSI262177 LCB262177:LCE262177 LLX262177:LMA262177 LVT262177:LVW262177 MFP262177:MFS262177 MPL262177:MPO262177 MZH262177:MZK262177 NJD262177:NJG262177 NSZ262177:NTC262177 OCV262177:OCY262177 OMR262177:OMU262177 OWN262177:OWQ262177 PGJ262177:PGM262177 PQF262177:PQI262177 QAB262177:QAE262177 QJX262177:QKA262177 QTT262177:QTW262177 RDP262177:RDS262177 RNL262177:RNO262177 RXH262177:RXK262177 SHD262177:SHG262177 SQZ262177:SRC262177 TAV262177:TAY262177 TKR262177:TKU262177 TUN262177:TUQ262177 UEJ262177:UEM262177 UOF262177:UOI262177 UYB262177:UYE262177 VHX262177:VIA262177 VRT262177:VRW262177 WBP262177:WBS262177 WLL262177:WLO262177 WVH262177:WVK262177 IV327713:IY327713 SR327713:SU327713 ACN327713:ACQ327713 AMJ327713:AMM327713 AWF327713:AWI327713 BGB327713:BGE327713 BPX327713:BQA327713 BZT327713:BZW327713 CJP327713:CJS327713 CTL327713:CTO327713 DDH327713:DDK327713 DND327713:DNG327713 DWZ327713:DXC327713 EGV327713:EGY327713 EQR327713:EQU327713 FAN327713:FAQ327713 FKJ327713:FKM327713 FUF327713:FUI327713 GEB327713:GEE327713 GNX327713:GOA327713 GXT327713:GXW327713 HHP327713:HHS327713 HRL327713:HRO327713 IBH327713:IBK327713 ILD327713:ILG327713 IUZ327713:IVC327713 JEV327713:JEY327713 JOR327713:JOU327713 JYN327713:JYQ327713 KIJ327713:KIM327713 KSF327713:KSI327713 LCB327713:LCE327713 LLX327713:LMA327713 LVT327713:LVW327713 MFP327713:MFS327713 MPL327713:MPO327713 MZH327713:MZK327713 NJD327713:NJG327713 NSZ327713:NTC327713 OCV327713:OCY327713 OMR327713:OMU327713 OWN327713:OWQ327713 PGJ327713:PGM327713 PQF327713:PQI327713 QAB327713:QAE327713 QJX327713:QKA327713 QTT327713:QTW327713 RDP327713:RDS327713 RNL327713:RNO327713 RXH327713:RXK327713 SHD327713:SHG327713 SQZ327713:SRC327713 TAV327713:TAY327713 TKR327713:TKU327713 TUN327713:TUQ327713 UEJ327713:UEM327713 UOF327713:UOI327713 UYB327713:UYE327713 VHX327713:VIA327713 VRT327713:VRW327713 WBP327713:WBS327713 WLL327713:WLO327713 WVH327713:WVK327713 IV393249:IY393249 SR393249:SU393249 ACN393249:ACQ393249 AMJ393249:AMM393249 AWF393249:AWI393249 BGB393249:BGE393249 BPX393249:BQA393249 BZT393249:BZW393249 CJP393249:CJS393249 CTL393249:CTO393249 DDH393249:DDK393249 DND393249:DNG393249 DWZ393249:DXC393249 EGV393249:EGY393249 EQR393249:EQU393249 FAN393249:FAQ393249 FKJ393249:FKM393249 FUF393249:FUI393249 GEB393249:GEE393249 GNX393249:GOA393249 GXT393249:GXW393249 HHP393249:HHS393249 HRL393249:HRO393249 IBH393249:IBK393249 ILD393249:ILG393249 IUZ393249:IVC393249 JEV393249:JEY393249 JOR393249:JOU393249 JYN393249:JYQ393249 KIJ393249:KIM393249 KSF393249:KSI393249 LCB393249:LCE393249 LLX393249:LMA393249 LVT393249:LVW393249 MFP393249:MFS393249 MPL393249:MPO393249 MZH393249:MZK393249 NJD393249:NJG393249 NSZ393249:NTC393249 OCV393249:OCY393249 OMR393249:OMU393249 OWN393249:OWQ393249 PGJ393249:PGM393249 PQF393249:PQI393249 QAB393249:QAE393249 QJX393249:QKA393249 QTT393249:QTW393249 RDP393249:RDS393249 RNL393249:RNO393249 RXH393249:RXK393249 SHD393249:SHG393249 SQZ393249:SRC393249 TAV393249:TAY393249 TKR393249:TKU393249 TUN393249:TUQ393249 UEJ393249:UEM393249 UOF393249:UOI393249 UYB393249:UYE393249 VHX393249:VIA393249 VRT393249:VRW393249 WBP393249:WBS393249 WLL393249:WLO393249 WVH393249:WVK393249 IV458785:IY458785 SR458785:SU458785 ACN458785:ACQ458785 AMJ458785:AMM458785 AWF458785:AWI458785 BGB458785:BGE458785 BPX458785:BQA458785 BZT458785:BZW458785 CJP458785:CJS458785 CTL458785:CTO458785 DDH458785:DDK458785 DND458785:DNG458785 DWZ458785:DXC458785 EGV458785:EGY458785 EQR458785:EQU458785 FAN458785:FAQ458785 FKJ458785:FKM458785 FUF458785:FUI458785 GEB458785:GEE458785 GNX458785:GOA458785 GXT458785:GXW458785 HHP458785:HHS458785 HRL458785:HRO458785 IBH458785:IBK458785 ILD458785:ILG458785 IUZ458785:IVC458785 JEV458785:JEY458785 JOR458785:JOU458785 JYN458785:JYQ458785 KIJ458785:KIM458785 KSF458785:KSI458785 LCB458785:LCE458785 LLX458785:LMA458785 LVT458785:LVW458785 MFP458785:MFS458785 MPL458785:MPO458785 MZH458785:MZK458785 NJD458785:NJG458785 NSZ458785:NTC458785 OCV458785:OCY458785 OMR458785:OMU458785 OWN458785:OWQ458785 PGJ458785:PGM458785 PQF458785:PQI458785 QAB458785:QAE458785 QJX458785:QKA458785 QTT458785:QTW458785 RDP458785:RDS458785 RNL458785:RNO458785 RXH458785:RXK458785 SHD458785:SHG458785 SQZ458785:SRC458785 TAV458785:TAY458785 TKR458785:TKU458785 TUN458785:TUQ458785 UEJ458785:UEM458785 UOF458785:UOI458785 UYB458785:UYE458785 VHX458785:VIA458785 VRT458785:VRW458785 WBP458785:WBS458785 WLL458785:WLO458785 WVH458785:WVK458785 IV524321:IY524321 SR524321:SU524321 ACN524321:ACQ524321 AMJ524321:AMM524321 AWF524321:AWI524321 BGB524321:BGE524321 BPX524321:BQA524321 BZT524321:BZW524321 CJP524321:CJS524321 CTL524321:CTO524321 DDH524321:DDK524321 DND524321:DNG524321 DWZ524321:DXC524321 EGV524321:EGY524321 EQR524321:EQU524321 FAN524321:FAQ524321 FKJ524321:FKM524321 FUF524321:FUI524321 GEB524321:GEE524321 GNX524321:GOA524321 GXT524321:GXW524321 HHP524321:HHS524321 HRL524321:HRO524321 IBH524321:IBK524321 ILD524321:ILG524321 IUZ524321:IVC524321 JEV524321:JEY524321 JOR524321:JOU524321 JYN524321:JYQ524321 KIJ524321:KIM524321 KSF524321:KSI524321 LCB524321:LCE524321 LLX524321:LMA524321 LVT524321:LVW524321 MFP524321:MFS524321 MPL524321:MPO524321 MZH524321:MZK524321 NJD524321:NJG524321 NSZ524321:NTC524321 OCV524321:OCY524321 OMR524321:OMU524321 OWN524321:OWQ524321 PGJ524321:PGM524321 PQF524321:PQI524321 QAB524321:QAE524321 QJX524321:QKA524321 QTT524321:QTW524321 RDP524321:RDS524321 RNL524321:RNO524321 RXH524321:RXK524321 SHD524321:SHG524321 SQZ524321:SRC524321 TAV524321:TAY524321 TKR524321:TKU524321 TUN524321:TUQ524321 UEJ524321:UEM524321 UOF524321:UOI524321 UYB524321:UYE524321 VHX524321:VIA524321 VRT524321:VRW524321 WBP524321:WBS524321 WLL524321:WLO524321 WVH524321:WVK524321 IV589857:IY589857 SR589857:SU589857 ACN589857:ACQ589857 AMJ589857:AMM589857 AWF589857:AWI589857 BGB589857:BGE589857 BPX589857:BQA589857 BZT589857:BZW589857 CJP589857:CJS589857 CTL589857:CTO589857 DDH589857:DDK589857 DND589857:DNG589857 DWZ589857:DXC589857 EGV589857:EGY589857 EQR589857:EQU589857 FAN589857:FAQ589857 FKJ589857:FKM589857 FUF589857:FUI589857 GEB589857:GEE589857 GNX589857:GOA589857 GXT589857:GXW589857 HHP589857:HHS589857 HRL589857:HRO589857 IBH589857:IBK589857 ILD589857:ILG589857 IUZ589857:IVC589857 JEV589857:JEY589857 JOR589857:JOU589857 JYN589857:JYQ589857 KIJ589857:KIM589857 KSF589857:KSI589857 LCB589857:LCE589857 LLX589857:LMA589857 LVT589857:LVW589857 MFP589857:MFS589857 MPL589857:MPO589857 MZH589857:MZK589857 NJD589857:NJG589857 NSZ589857:NTC589857 OCV589857:OCY589857 OMR589857:OMU589857 OWN589857:OWQ589857 PGJ589857:PGM589857 PQF589857:PQI589857 QAB589857:QAE589857 QJX589857:QKA589857 QTT589857:QTW589857 RDP589857:RDS589857 RNL589857:RNO589857 RXH589857:RXK589857 SHD589857:SHG589857 SQZ589857:SRC589857 TAV589857:TAY589857 TKR589857:TKU589857 TUN589857:TUQ589857 UEJ589857:UEM589857 UOF589857:UOI589857 UYB589857:UYE589857 VHX589857:VIA589857 VRT589857:VRW589857 WBP589857:WBS589857 WLL589857:WLO589857 WVH589857:WVK589857 IV655393:IY655393 SR655393:SU655393 ACN655393:ACQ655393 AMJ655393:AMM655393 AWF655393:AWI655393 BGB655393:BGE655393 BPX655393:BQA655393 BZT655393:BZW655393 CJP655393:CJS655393 CTL655393:CTO655393 DDH655393:DDK655393 DND655393:DNG655393 DWZ655393:DXC655393 EGV655393:EGY655393 EQR655393:EQU655393 FAN655393:FAQ655393 FKJ655393:FKM655393 FUF655393:FUI655393 GEB655393:GEE655393 GNX655393:GOA655393 GXT655393:GXW655393 HHP655393:HHS655393 HRL655393:HRO655393 IBH655393:IBK655393 ILD655393:ILG655393 IUZ655393:IVC655393 JEV655393:JEY655393 JOR655393:JOU655393 JYN655393:JYQ655393 KIJ655393:KIM655393 KSF655393:KSI655393 LCB655393:LCE655393 LLX655393:LMA655393 LVT655393:LVW655393 MFP655393:MFS655393 MPL655393:MPO655393 MZH655393:MZK655393 NJD655393:NJG655393 NSZ655393:NTC655393 OCV655393:OCY655393 OMR655393:OMU655393 OWN655393:OWQ655393 PGJ655393:PGM655393 PQF655393:PQI655393 QAB655393:QAE655393 QJX655393:QKA655393 QTT655393:QTW655393 RDP655393:RDS655393 RNL655393:RNO655393 RXH655393:RXK655393 SHD655393:SHG655393 SQZ655393:SRC655393 TAV655393:TAY655393 TKR655393:TKU655393 TUN655393:TUQ655393 UEJ655393:UEM655393 UOF655393:UOI655393 UYB655393:UYE655393 VHX655393:VIA655393 VRT655393:VRW655393 WBP655393:WBS655393 WLL655393:WLO655393 WVH655393:WVK655393 IV720929:IY720929 SR720929:SU720929 ACN720929:ACQ720929 AMJ720929:AMM720929 AWF720929:AWI720929 BGB720929:BGE720929 BPX720929:BQA720929 BZT720929:BZW720929 CJP720929:CJS720929 CTL720929:CTO720929 DDH720929:DDK720929 DND720929:DNG720929 DWZ720929:DXC720929 EGV720929:EGY720929 EQR720929:EQU720929 FAN720929:FAQ720929 FKJ720929:FKM720929 FUF720929:FUI720929 GEB720929:GEE720929 GNX720929:GOA720929 GXT720929:GXW720929 HHP720929:HHS720929 HRL720929:HRO720929 IBH720929:IBK720929 ILD720929:ILG720929 IUZ720929:IVC720929 JEV720929:JEY720929 JOR720929:JOU720929 JYN720929:JYQ720929 KIJ720929:KIM720929 KSF720929:KSI720929 LCB720929:LCE720929 LLX720929:LMA720929 LVT720929:LVW720929 MFP720929:MFS720929 MPL720929:MPO720929 MZH720929:MZK720929 NJD720929:NJG720929 NSZ720929:NTC720929 OCV720929:OCY720929 OMR720929:OMU720929 OWN720929:OWQ720929 PGJ720929:PGM720929 PQF720929:PQI720929 QAB720929:QAE720929 QJX720929:QKA720929 QTT720929:QTW720929 RDP720929:RDS720929 RNL720929:RNO720929 RXH720929:RXK720929 SHD720929:SHG720929 SQZ720929:SRC720929 TAV720929:TAY720929 TKR720929:TKU720929 TUN720929:TUQ720929 UEJ720929:UEM720929 UOF720929:UOI720929 UYB720929:UYE720929 VHX720929:VIA720929 VRT720929:VRW720929 WBP720929:WBS720929 WLL720929:WLO720929 WVH720929:WVK720929 IV786465:IY786465 SR786465:SU786465 ACN786465:ACQ786465 AMJ786465:AMM786465 AWF786465:AWI786465 BGB786465:BGE786465 BPX786465:BQA786465 BZT786465:BZW786465 CJP786465:CJS786465 CTL786465:CTO786465 DDH786465:DDK786465 DND786465:DNG786465 DWZ786465:DXC786465 EGV786465:EGY786465 EQR786465:EQU786465 FAN786465:FAQ786465 FKJ786465:FKM786465 FUF786465:FUI786465 GEB786465:GEE786465 GNX786465:GOA786465 GXT786465:GXW786465 HHP786465:HHS786465 HRL786465:HRO786465 IBH786465:IBK786465 ILD786465:ILG786465 IUZ786465:IVC786465 JEV786465:JEY786465 JOR786465:JOU786465 JYN786465:JYQ786465 KIJ786465:KIM786465 KSF786465:KSI786465 LCB786465:LCE786465 LLX786465:LMA786465 LVT786465:LVW786465 MFP786465:MFS786465 MPL786465:MPO786465 MZH786465:MZK786465 NJD786465:NJG786465 NSZ786465:NTC786465 OCV786465:OCY786465 OMR786465:OMU786465 OWN786465:OWQ786465 PGJ786465:PGM786465 PQF786465:PQI786465 QAB786465:QAE786465 QJX786465:QKA786465 QTT786465:QTW786465 RDP786465:RDS786465 RNL786465:RNO786465 RXH786465:RXK786465 SHD786465:SHG786465 SQZ786465:SRC786465 TAV786465:TAY786465 TKR786465:TKU786465 TUN786465:TUQ786465 UEJ786465:UEM786465 UOF786465:UOI786465 UYB786465:UYE786465 VHX786465:VIA786465 VRT786465:VRW786465 WBP786465:WBS786465 WLL786465:WLO786465 WVH786465:WVK786465 IV852001:IY852001 SR852001:SU852001 ACN852001:ACQ852001 AMJ852001:AMM852001 AWF852001:AWI852001 BGB852001:BGE852001 BPX852001:BQA852001 BZT852001:BZW852001 CJP852001:CJS852001 CTL852001:CTO852001 DDH852001:DDK852001 DND852001:DNG852001 DWZ852001:DXC852001 EGV852001:EGY852001 EQR852001:EQU852001 FAN852001:FAQ852001 FKJ852001:FKM852001 FUF852001:FUI852001 GEB852001:GEE852001 GNX852001:GOA852001 GXT852001:GXW852001 HHP852001:HHS852001 HRL852001:HRO852001 IBH852001:IBK852001 ILD852001:ILG852001 IUZ852001:IVC852001 JEV852001:JEY852001 JOR852001:JOU852001 JYN852001:JYQ852001 KIJ852001:KIM852001 KSF852001:KSI852001 LCB852001:LCE852001 LLX852001:LMA852001 LVT852001:LVW852001 MFP852001:MFS852001 MPL852001:MPO852001 MZH852001:MZK852001 NJD852001:NJG852001 NSZ852001:NTC852001 OCV852001:OCY852001 OMR852001:OMU852001 OWN852001:OWQ852001 PGJ852001:PGM852001 PQF852001:PQI852001 QAB852001:QAE852001 QJX852001:QKA852001 QTT852001:QTW852001 RDP852001:RDS852001 RNL852001:RNO852001 RXH852001:RXK852001 SHD852001:SHG852001 SQZ852001:SRC852001 TAV852001:TAY852001 TKR852001:TKU852001 TUN852001:TUQ852001 UEJ852001:UEM852001 UOF852001:UOI852001 UYB852001:UYE852001 VHX852001:VIA852001 VRT852001:VRW852001 WBP852001:WBS852001 WLL852001:WLO852001 WVH852001:WVK852001 IV917537:IY917537 SR917537:SU917537 ACN917537:ACQ917537 AMJ917537:AMM917537 AWF917537:AWI917537 BGB917537:BGE917537 BPX917537:BQA917537 BZT917537:BZW917537 CJP917537:CJS917537 CTL917537:CTO917537 DDH917537:DDK917537 DND917537:DNG917537 DWZ917537:DXC917537 EGV917537:EGY917537 EQR917537:EQU917537 FAN917537:FAQ917537 FKJ917537:FKM917537 FUF917537:FUI917537 GEB917537:GEE917537 GNX917537:GOA917537 GXT917537:GXW917537 HHP917537:HHS917537 HRL917537:HRO917537 IBH917537:IBK917537 ILD917537:ILG917537 IUZ917537:IVC917537 JEV917537:JEY917537 JOR917537:JOU917537 JYN917537:JYQ917537 KIJ917537:KIM917537 KSF917537:KSI917537 LCB917537:LCE917537 LLX917537:LMA917537 LVT917537:LVW917537 MFP917537:MFS917537 MPL917537:MPO917537 MZH917537:MZK917537 NJD917537:NJG917537 NSZ917537:NTC917537 OCV917537:OCY917537 OMR917537:OMU917537 OWN917537:OWQ917537 PGJ917537:PGM917537 PQF917537:PQI917537 QAB917537:QAE917537 QJX917537:QKA917537 QTT917537:QTW917537 RDP917537:RDS917537 RNL917537:RNO917537 RXH917537:RXK917537 SHD917537:SHG917537 SQZ917537:SRC917537 TAV917537:TAY917537 TKR917537:TKU917537 TUN917537:TUQ917537 UEJ917537:UEM917537 UOF917537:UOI917537 UYB917537:UYE917537 VHX917537:VIA917537 VRT917537:VRW917537 WBP917537:WBS917537 WLL917537:WLO917537 WVH917537:WVK917537 IV983073:IY983073 SR983073:SU983073 ACN983073:ACQ983073 AMJ983073:AMM983073 AWF983073:AWI983073 BGB983073:BGE983073 BPX983073:BQA983073 BZT983073:BZW983073 CJP983073:CJS983073 CTL983073:CTO983073 DDH983073:DDK983073 DND983073:DNG983073 DWZ983073:DXC983073 EGV983073:EGY983073 EQR983073:EQU983073 FAN983073:FAQ983073 FKJ983073:FKM983073 FUF983073:FUI983073 GEB983073:GEE983073 GNX983073:GOA983073 GXT983073:GXW983073 HHP983073:HHS983073 HRL983073:HRO983073 IBH983073:IBK983073 ILD983073:ILG983073 IUZ983073:IVC983073 JEV983073:JEY983073 JOR983073:JOU983073 JYN983073:JYQ983073 KIJ983073:KIM983073 KSF983073:KSI983073 LCB983073:LCE983073 LLX983073:LMA983073 LVT983073:LVW983073 MFP983073:MFS983073 MPL983073:MPO983073 MZH983073:MZK983073 NJD983073:NJG983073 NSZ983073:NTC983073 OCV983073:OCY983073 OMR983073:OMU983073 OWN983073:OWQ983073 PGJ983073:PGM983073 PQF983073:PQI983073 QAB983073:QAE983073 QJX983073:QKA983073 QTT983073:QTW983073 RDP983073:RDS983073 RNL983073:RNO983073 RXH983073:RXK983073 SHD983073:SHG983073 SQZ983073:SRC983073 TAV983073:TAY983073 TKR983073:TKU983073 TUN983073:TUQ983073 UEJ983073:UEM983073 UOF983073:UOI983073 UYB983073:UYE983073 VHX983073:VIA983073 VRT983073:VRW983073 WBP983073:WBS983073 WLL983073:WLO983073 HT19:HZ20 WUF19:WUL20 WKJ19:WKP20 WAN19:WAT20 VQR19:VQX20 VGV19:VHB20 UWZ19:UXF20 UND19:UNJ20 UDH19:UDN20 TTL19:TTR20 TJP19:TJV20 SZT19:SZZ20 SPX19:SQD20 SGB19:SGH20 RWF19:RWL20 RMJ19:RMP20 RCN19:RCT20 QSR19:QSX20 QIV19:QJB20 PYZ19:PZF20 PPD19:PPJ20 PFH19:PFN20 OVL19:OVR20 OLP19:OLV20 OBT19:OBZ20 NRX19:NSD20 NIB19:NIH20 MYF19:MYL20 MOJ19:MOP20 MEN19:MET20 LUR19:LUX20 LKV19:LLB20 LAZ19:LBF20 KRD19:KRJ20 KHH19:KHN20 JXL19:JXR20 JNP19:JNV20 JDT19:JDZ20 ITX19:IUD20 IKB19:IKH20 IAF19:IAL20 HQJ19:HQP20 HGN19:HGT20 GWR19:GWX20 GMV19:GNB20 GCZ19:GDF20 FTD19:FTJ20 FJH19:FJN20 EZL19:EZR20 EPP19:EPV20 EFT19:EFZ20 DVX19:DWD20 DMB19:DMH20 DCF19:DCL20 CSJ19:CSP20 CIN19:CIT20 BYR19:BYX20 BOV19:BPB20 BEZ19:BFF20 AVD19:AVJ20 ALH19:ALN20 ABL19:ABR20 RP19:RV20 WUE34:WUK38 WAM40:WAS40 VQQ40:VQW40 VGU40:VHA40 UWY40:UXE40 UNC40:UNI40 UDG40:UDM40 TTK40:TTQ40 TJO40:TJU40 SZS40:SZY40 SPW40:SQC40 SGA40:SGG40 RWE40:RWK40 RMI40:RMO40 RCM40:RCS40 QSQ40:QSW40 QIU40:QJA40 PYY40:PZE40 PPC40:PPI40 PFG40:PFM40 OVK40:OVQ40 OLO40:OLU40 OBS40:OBY40 NRW40:NSC40 NIA40:NIG40 MYE40:MYK40 MOI40:MOO40 MEM40:MES40 LUQ40:LUW40 LKU40:LLA40 LAY40:LBE40 KRC40:KRI40 KHG40:KHM40 JXK40:JXQ40 JNO40:JNU40 JDS40:JDY40 ITW40:IUC40 IKA40:IKG40 IAE40:IAK40 HQI40:HQO40 HGM40:HGS40 GWQ40:GWW40 GMU40:GNA40 GCY40:GDE40 FTC40:FTI40 FJG40:FJM40 EZK40:EZQ40 EPO40:EPU40 EFS40:EFY40 DVW40:DWC40 DMA40:DMG40 DCE40:DCK40 CSI40:CSO40 CIM40:CIS40 BYQ40:BYW40 BOU40:BPA40 BEY40:BFE40 AVC40:AVI40 ALG40:ALM40 ABK40:ABQ40 RO40:RU40 HS40:HY40 WUE40:WUK40 WKI40:WKO40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8646D5A9-CBD7-416D-94F0-525844FF2118}">
      <formula1>L19-ROUNDDOWN(L19,0)=0</formula1>
    </dataValidation>
    <dataValidation type="list" allowBlank="1" showInputMessage="1" showErrorMessage="1" sqref="L65493:M65493 HS65491:HT65491 RO65491:RP65491 ABK65491:ABL65491 ALG65491:ALH65491 AVC65491:AVD65491 BEY65491:BEZ65491 BOU65491:BOV65491 BYQ65491:BYR65491 CIM65491:CIN65491 CSI65491:CSJ65491 DCE65491:DCF65491 DMA65491:DMB65491 DVW65491:DVX65491 EFS65491:EFT65491 EPO65491:EPP65491 EZK65491:EZL65491 FJG65491:FJH65491 FTC65491:FTD65491 GCY65491:GCZ65491 GMU65491:GMV65491 GWQ65491:GWR65491 HGM65491:HGN65491 HQI65491:HQJ65491 IAE65491:IAF65491 IKA65491:IKB65491 ITW65491:ITX65491 JDS65491:JDT65491 JNO65491:JNP65491 JXK65491:JXL65491 KHG65491:KHH65491 KRC65491:KRD65491 LAY65491:LAZ65491 LKU65491:LKV65491 LUQ65491:LUR65491 MEM65491:MEN65491 MOI65491:MOJ65491 MYE65491:MYF65491 NIA65491:NIB65491 NRW65491:NRX65491 OBS65491:OBT65491 OLO65491:OLP65491 OVK65491:OVL65491 PFG65491:PFH65491 PPC65491:PPD65491 PYY65491:PYZ65491 QIU65491:QIV65491 QSQ65491:QSR65491 RCM65491:RCN65491 RMI65491:RMJ65491 RWE65491:RWF65491 SGA65491:SGB65491 SPW65491:SPX65491 SZS65491:SZT65491 TJO65491:TJP65491 TTK65491:TTL65491 UDG65491:UDH65491 UNC65491:UND65491 UWY65491:UWZ65491 VGU65491:VGV65491 VQQ65491:VQR65491 WAM65491:WAN65491 WKI65491:WKJ65491 WUE65491:WUF65491 L131029:M131029 HS131027:HT131027 RO131027:RP131027 ABK131027:ABL131027 ALG131027:ALH131027 AVC131027:AVD131027 BEY131027:BEZ131027 BOU131027:BOV131027 BYQ131027:BYR131027 CIM131027:CIN131027 CSI131027:CSJ131027 DCE131027:DCF131027 DMA131027:DMB131027 DVW131027:DVX131027 EFS131027:EFT131027 EPO131027:EPP131027 EZK131027:EZL131027 FJG131027:FJH131027 FTC131027:FTD131027 GCY131027:GCZ131027 GMU131027:GMV131027 GWQ131027:GWR131027 HGM131027:HGN131027 HQI131027:HQJ131027 IAE131027:IAF131027 IKA131027:IKB131027 ITW131027:ITX131027 JDS131027:JDT131027 JNO131027:JNP131027 JXK131027:JXL131027 KHG131027:KHH131027 KRC131027:KRD131027 LAY131027:LAZ131027 LKU131027:LKV131027 LUQ131027:LUR131027 MEM131027:MEN131027 MOI131027:MOJ131027 MYE131027:MYF131027 NIA131027:NIB131027 NRW131027:NRX131027 OBS131027:OBT131027 OLO131027:OLP131027 OVK131027:OVL131027 PFG131027:PFH131027 PPC131027:PPD131027 PYY131027:PYZ131027 QIU131027:QIV131027 QSQ131027:QSR131027 RCM131027:RCN131027 RMI131027:RMJ131027 RWE131027:RWF131027 SGA131027:SGB131027 SPW131027:SPX131027 SZS131027:SZT131027 TJO131027:TJP131027 TTK131027:TTL131027 UDG131027:UDH131027 UNC131027:UND131027 UWY131027:UWZ131027 VGU131027:VGV131027 VQQ131027:VQR131027 WAM131027:WAN131027 WKI131027:WKJ131027 WUE131027:WUF131027 L196565:M196565 HS196563:HT196563 RO196563:RP196563 ABK196563:ABL196563 ALG196563:ALH196563 AVC196563:AVD196563 BEY196563:BEZ196563 BOU196563:BOV196563 BYQ196563:BYR196563 CIM196563:CIN196563 CSI196563:CSJ196563 DCE196563:DCF196563 DMA196563:DMB196563 DVW196563:DVX196563 EFS196563:EFT196563 EPO196563:EPP196563 EZK196563:EZL196563 FJG196563:FJH196563 FTC196563:FTD196563 GCY196563:GCZ196563 GMU196563:GMV196563 GWQ196563:GWR196563 HGM196563:HGN196563 HQI196563:HQJ196563 IAE196563:IAF196563 IKA196563:IKB196563 ITW196563:ITX196563 JDS196563:JDT196563 JNO196563:JNP196563 JXK196563:JXL196563 KHG196563:KHH196563 KRC196563:KRD196563 LAY196563:LAZ196563 LKU196563:LKV196563 LUQ196563:LUR196563 MEM196563:MEN196563 MOI196563:MOJ196563 MYE196563:MYF196563 NIA196563:NIB196563 NRW196563:NRX196563 OBS196563:OBT196563 OLO196563:OLP196563 OVK196563:OVL196563 PFG196563:PFH196563 PPC196563:PPD196563 PYY196563:PYZ196563 QIU196563:QIV196563 QSQ196563:QSR196563 RCM196563:RCN196563 RMI196563:RMJ196563 RWE196563:RWF196563 SGA196563:SGB196563 SPW196563:SPX196563 SZS196563:SZT196563 TJO196563:TJP196563 TTK196563:TTL196563 UDG196563:UDH196563 UNC196563:UND196563 UWY196563:UWZ196563 VGU196563:VGV196563 VQQ196563:VQR196563 WAM196563:WAN196563 WKI196563:WKJ196563 WUE196563:WUF196563 L262101:M262101 HS262099:HT262099 RO262099:RP262099 ABK262099:ABL262099 ALG262099:ALH262099 AVC262099:AVD262099 BEY262099:BEZ262099 BOU262099:BOV262099 BYQ262099:BYR262099 CIM262099:CIN262099 CSI262099:CSJ262099 DCE262099:DCF262099 DMA262099:DMB262099 DVW262099:DVX262099 EFS262099:EFT262099 EPO262099:EPP262099 EZK262099:EZL262099 FJG262099:FJH262099 FTC262099:FTD262099 GCY262099:GCZ262099 GMU262099:GMV262099 GWQ262099:GWR262099 HGM262099:HGN262099 HQI262099:HQJ262099 IAE262099:IAF262099 IKA262099:IKB262099 ITW262099:ITX262099 JDS262099:JDT262099 JNO262099:JNP262099 JXK262099:JXL262099 KHG262099:KHH262099 KRC262099:KRD262099 LAY262099:LAZ262099 LKU262099:LKV262099 LUQ262099:LUR262099 MEM262099:MEN262099 MOI262099:MOJ262099 MYE262099:MYF262099 NIA262099:NIB262099 NRW262099:NRX262099 OBS262099:OBT262099 OLO262099:OLP262099 OVK262099:OVL262099 PFG262099:PFH262099 PPC262099:PPD262099 PYY262099:PYZ262099 QIU262099:QIV262099 QSQ262099:QSR262099 RCM262099:RCN262099 RMI262099:RMJ262099 RWE262099:RWF262099 SGA262099:SGB262099 SPW262099:SPX262099 SZS262099:SZT262099 TJO262099:TJP262099 TTK262099:TTL262099 UDG262099:UDH262099 UNC262099:UND262099 UWY262099:UWZ262099 VGU262099:VGV262099 VQQ262099:VQR262099 WAM262099:WAN262099 WKI262099:WKJ262099 WUE262099:WUF262099 L327637:M327637 HS327635:HT327635 RO327635:RP327635 ABK327635:ABL327635 ALG327635:ALH327635 AVC327635:AVD327635 BEY327635:BEZ327635 BOU327635:BOV327635 BYQ327635:BYR327635 CIM327635:CIN327635 CSI327635:CSJ327635 DCE327635:DCF327635 DMA327635:DMB327635 DVW327635:DVX327635 EFS327635:EFT327635 EPO327635:EPP327635 EZK327635:EZL327635 FJG327635:FJH327635 FTC327635:FTD327635 GCY327635:GCZ327635 GMU327635:GMV327635 GWQ327635:GWR327635 HGM327635:HGN327635 HQI327635:HQJ327635 IAE327635:IAF327635 IKA327635:IKB327635 ITW327635:ITX327635 JDS327635:JDT327635 JNO327635:JNP327635 JXK327635:JXL327635 KHG327635:KHH327635 KRC327635:KRD327635 LAY327635:LAZ327635 LKU327635:LKV327635 LUQ327635:LUR327635 MEM327635:MEN327635 MOI327635:MOJ327635 MYE327635:MYF327635 NIA327635:NIB327635 NRW327635:NRX327635 OBS327635:OBT327635 OLO327635:OLP327635 OVK327635:OVL327635 PFG327635:PFH327635 PPC327635:PPD327635 PYY327635:PYZ327635 QIU327635:QIV327635 QSQ327635:QSR327635 RCM327635:RCN327635 RMI327635:RMJ327635 RWE327635:RWF327635 SGA327635:SGB327635 SPW327635:SPX327635 SZS327635:SZT327635 TJO327635:TJP327635 TTK327635:TTL327635 UDG327635:UDH327635 UNC327635:UND327635 UWY327635:UWZ327635 VGU327635:VGV327635 VQQ327635:VQR327635 WAM327635:WAN327635 WKI327635:WKJ327635 WUE327635:WUF327635 L393173:M393173 HS393171:HT393171 RO393171:RP393171 ABK393171:ABL393171 ALG393171:ALH393171 AVC393171:AVD393171 BEY393171:BEZ393171 BOU393171:BOV393171 BYQ393171:BYR393171 CIM393171:CIN393171 CSI393171:CSJ393171 DCE393171:DCF393171 DMA393171:DMB393171 DVW393171:DVX393171 EFS393171:EFT393171 EPO393171:EPP393171 EZK393171:EZL393171 FJG393171:FJH393171 FTC393171:FTD393171 GCY393171:GCZ393171 GMU393171:GMV393171 GWQ393171:GWR393171 HGM393171:HGN393171 HQI393171:HQJ393171 IAE393171:IAF393171 IKA393171:IKB393171 ITW393171:ITX393171 JDS393171:JDT393171 JNO393171:JNP393171 JXK393171:JXL393171 KHG393171:KHH393171 KRC393171:KRD393171 LAY393171:LAZ393171 LKU393171:LKV393171 LUQ393171:LUR393171 MEM393171:MEN393171 MOI393171:MOJ393171 MYE393171:MYF393171 NIA393171:NIB393171 NRW393171:NRX393171 OBS393171:OBT393171 OLO393171:OLP393171 OVK393171:OVL393171 PFG393171:PFH393171 PPC393171:PPD393171 PYY393171:PYZ393171 QIU393171:QIV393171 QSQ393171:QSR393171 RCM393171:RCN393171 RMI393171:RMJ393171 RWE393171:RWF393171 SGA393171:SGB393171 SPW393171:SPX393171 SZS393171:SZT393171 TJO393171:TJP393171 TTK393171:TTL393171 UDG393171:UDH393171 UNC393171:UND393171 UWY393171:UWZ393171 VGU393171:VGV393171 VQQ393171:VQR393171 WAM393171:WAN393171 WKI393171:WKJ393171 WUE393171:WUF393171 L458709:M458709 HS458707:HT458707 RO458707:RP458707 ABK458707:ABL458707 ALG458707:ALH458707 AVC458707:AVD458707 BEY458707:BEZ458707 BOU458707:BOV458707 BYQ458707:BYR458707 CIM458707:CIN458707 CSI458707:CSJ458707 DCE458707:DCF458707 DMA458707:DMB458707 DVW458707:DVX458707 EFS458707:EFT458707 EPO458707:EPP458707 EZK458707:EZL458707 FJG458707:FJH458707 FTC458707:FTD458707 GCY458707:GCZ458707 GMU458707:GMV458707 GWQ458707:GWR458707 HGM458707:HGN458707 HQI458707:HQJ458707 IAE458707:IAF458707 IKA458707:IKB458707 ITW458707:ITX458707 JDS458707:JDT458707 JNO458707:JNP458707 JXK458707:JXL458707 KHG458707:KHH458707 KRC458707:KRD458707 LAY458707:LAZ458707 LKU458707:LKV458707 LUQ458707:LUR458707 MEM458707:MEN458707 MOI458707:MOJ458707 MYE458707:MYF458707 NIA458707:NIB458707 NRW458707:NRX458707 OBS458707:OBT458707 OLO458707:OLP458707 OVK458707:OVL458707 PFG458707:PFH458707 PPC458707:PPD458707 PYY458707:PYZ458707 QIU458707:QIV458707 QSQ458707:QSR458707 RCM458707:RCN458707 RMI458707:RMJ458707 RWE458707:RWF458707 SGA458707:SGB458707 SPW458707:SPX458707 SZS458707:SZT458707 TJO458707:TJP458707 TTK458707:TTL458707 UDG458707:UDH458707 UNC458707:UND458707 UWY458707:UWZ458707 VGU458707:VGV458707 VQQ458707:VQR458707 WAM458707:WAN458707 WKI458707:WKJ458707 WUE458707:WUF458707 L524245:M524245 HS524243:HT524243 RO524243:RP524243 ABK524243:ABL524243 ALG524243:ALH524243 AVC524243:AVD524243 BEY524243:BEZ524243 BOU524243:BOV524243 BYQ524243:BYR524243 CIM524243:CIN524243 CSI524243:CSJ524243 DCE524243:DCF524243 DMA524243:DMB524243 DVW524243:DVX524243 EFS524243:EFT524243 EPO524243:EPP524243 EZK524243:EZL524243 FJG524243:FJH524243 FTC524243:FTD524243 GCY524243:GCZ524243 GMU524243:GMV524243 GWQ524243:GWR524243 HGM524243:HGN524243 HQI524243:HQJ524243 IAE524243:IAF524243 IKA524243:IKB524243 ITW524243:ITX524243 JDS524243:JDT524243 JNO524243:JNP524243 JXK524243:JXL524243 KHG524243:KHH524243 KRC524243:KRD524243 LAY524243:LAZ524243 LKU524243:LKV524243 LUQ524243:LUR524243 MEM524243:MEN524243 MOI524243:MOJ524243 MYE524243:MYF524243 NIA524243:NIB524243 NRW524243:NRX524243 OBS524243:OBT524243 OLO524243:OLP524243 OVK524243:OVL524243 PFG524243:PFH524243 PPC524243:PPD524243 PYY524243:PYZ524243 QIU524243:QIV524243 QSQ524243:QSR524243 RCM524243:RCN524243 RMI524243:RMJ524243 RWE524243:RWF524243 SGA524243:SGB524243 SPW524243:SPX524243 SZS524243:SZT524243 TJO524243:TJP524243 TTK524243:TTL524243 UDG524243:UDH524243 UNC524243:UND524243 UWY524243:UWZ524243 VGU524243:VGV524243 VQQ524243:VQR524243 WAM524243:WAN524243 WKI524243:WKJ524243 WUE524243:WUF524243 L589781:M589781 HS589779:HT589779 RO589779:RP589779 ABK589779:ABL589779 ALG589779:ALH589779 AVC589779:AVD589779 BEY589779:BEZ589779 BOU589779:BOV589779 BYQ589779:BYR589779 CIM589779:CIN589779 CSI589779:CSJ589779 DCE589779:DCF589779 DMA589779:DMB589779 DVW589779:DVX589779 EFS589779:EFT589779 EPO589779:EPP589779 EZK589779:EZL589779 FJG589779:FJH589779 FTC589779:FTD589779 GCY589779:GCZ589779 GMU589779:GMV589779 GWQ589779:GWR589779 HGM589779:HGN589779 HQI589779:HQJ589779 IAE589779:IAF589779 IKA589779:IKB589779 ITW589779:ITX589779 JDS589779:JDT589779 JNO589779:JNP589779 JXK589779:JXL589779 KHG589779:KHH589779 KRC589779:KRD589779 LAY589779:LAZ589779 LKU589779:LKV589779 LUQ589779:LUR589779 MEM589779:MEN589779 MOI589779:MOJ589779 MYE589779:MYF589779 NIA589779:NIB589779 NRW589779:NRX589779 OBS589779:OBT589779 OLO589779:OLP589779 OVK589779:OVL589779 PFG589779:PFH589779 PPC589779:PPD589779 PYY589779:PYZ589779 QIU589779:QIV589779 QSQ589779:QSR589779 RCM589779:RCN589779 RMI589779:RMJ589779 RWE589779:RWF589779 SGA589779:SGB589779 SPW589779:SPX589779 SZS589779:SZT589779 TJO589779:TJP589779 TTK589779:TTL589779 UDG589779:UDH589779 UNC589779:UND589779 UWY589779:UWZ589779 VGU589779:VGV589779 VQQ589779:VQR589779 WAM589779:WAN589779 WKI589779:WKJ589779 WUE589779:WUF589779 L655317:M655317 HS655315:HT655315 RO655315:RP655315 ABK655315:ABL655315 ALG655315:ALH655315 AVC655315:AVD655315 BEY655315:BEZ655315 BOU655315:BOV655315 BYQ655315:BYR655315 CIM655315:CIN655315 CSI655315:CSJ655315 DCE655315:DCF655315 DMA655315:DMB655315 DVW655315:DVX655315 EFS655315:EFT655315 EPO655315:EPP655315 EZK655315:EZL655315 FJG655315:FJH655315 FTC655315:FTD655315 GCY655315:GCZ655315 GMU655315:GMV655315 GWQ655315:GWR655315 HGM655315:HGN655315 HQI655315:HQJ655315 IAE655315:IAF655315 IKA655315:IKB655315 ITW655315:ITX655315 JDS655315:JDT655315 JNO655315:JNP655315 JXK655315:JXL655315 KHG655315:KHH655315 KRC655315:KRD655315 LAY655315:LAZ655315 LKU655315:LKV655315 LUQ655315:LUR655315 MEM655315:MEN655315 MOI655315:MOJ655315 MYE655315:MYF655315 NIA655315:NIB655315 NRW655315:NRX655315 OBS655315:OBT655315 OLO655315:OLP655315 OVK655315:OVL655315 PFG655315:PFH655315 PPC655315:PPD655315 PYY655315:PYZ655315 QIU655315:QIV655315 QSQ655315:QSR655315 RCM655315:RCN655315 RMI655315:RMJ655315 RWE655315:RWF655315 SGA655315:SGB655315 SPW655315:SPX655315 SZS655315:SZT655315 TJO655315:TJP655315 TTK655315:TTL655315 UDG655315:UDH655315 UNC655315:UND655315 UWY655315:UWZ655315 VGU655315:VGV655315 VQQ655315:VQR655315 WAM655315:WAN655315 WKI655315:WKJ655315 WUE655315:WUF655315 L720853:M720853 HS720851:HT720851 RO720851:RP720851 ABK720851:ABL720851 ALG720851:ALH720851 AVC720851:AVD720851 BEY720851:BEZ720851 BOU720851:BOV720851 BYQ720851:BYR720851 CIM720851:CIN720851 CSI720851:CSJ720851 DCE720851:DCF720851 DMA720851:DMB720851 DVW720851:DVX720851 EFS720851:EFT720851 EPO720851:EPP720851 EZK720851:EZL720851 FJG720851:FJH720851 FTC720851:FTD720851 GCY720851:GCZ720851 GMU720851:GMV720851 GWQ720851:GWR720851 HGM720851:HGN720851 HQI720851:HQJ720851 IAE720851:IAF720851 IKA720851:IKB720851 ITW720851:ITX720851 JDS720851:JDT720851 JNO720851:JNP720851 JXK720851:JXL720851 KHG720851:KHH720851 KRC720851:KRD720851 LAY720851:LAZ720851 LKU720851:LKV720851 LUQ720851:LUR720851 MEM720851:MEN720851 MOI720851:MOJ720851 MYE720851:MYF720851 NIA720851:NIB720851 NRW720851:NRX720851 OBS720851:OBT720851 OLO720851:OLP720851 OVK720851:OVL720851 PFG720851:PFH720851 PPC720851:PPD720851 PYY720851:PYZ720851 QIU720851:QIV720851 QSQ720851:QSR720851 RCM720851:RCN720851 RMI720851:RMJ720851 RWE720851:RWF720851 SGA720851:SGB720851 SPW720851:SPX720851 SZS720851:SZT720851 TJO720851:TJP720851 TTK720851:TTL720851 UDG720851:UDH720851 UNC720851:UND720851 UWY720851:UWZ720851 VGU720851:VGV720851 VQQ720851:VQR720851 WAM720851:WAN720851 WKI720851:WKJ720851 WUE720851:WUF720851 L786389:M786389 HS786387:HT786387 RO786387:RP786387 ABK786387:ABL786387 ALG786387:ALH786387 AVC786387:AVD786387 BEY786387:BEZ786387 BOU786387:BOV786387 BYQ786387:BYR786387 CIM786387:CIN786387 CSI786387:CSJ786387 DCE786387:DCF786387 DMA786387:DMB786387 DVW786387:DVX786387 EFS786387:EFT786387 EPO786387:EPP786387 EZK786387:EZL786387 FJG786387:FJH786387 FTC786387:FTD786387 GCY786387:GCZ786387 GMU786387:GMV786387 GWQ786387:GWR786387 HGM786387:HGN786387 HQI786387:HQJ786387 IAE786387:IAF786387 IKA786387:IKB786387 ITW786387:ITX786387 JDS786387:JDT786387 JNO786387:JNP786387 JXK786387:JXL786387 KHG786387:KHH786387 KRC786387:KRD786387 LAY786387:LAZ786387 LKU786387:LKV786387 LUQ786387:LUR786387 MEM786387:MEN786387 MOI786387:MOJ786387 MYE786387:MYF786387 NIA786387:NIB786387 NRW786387:NRX786387 OBS786387:OBT786387 OLO786387:OLP786387 OVK786387:OVL786387 PFG786387:PFH786387 PPC786387:PPD786387 PYY786387:PYZ786387 QIU786387:QIV786387 QSQ786387:QSR786387 RCM786387:RCN786387 RMI786387:RMJ786387 RWE786387:RWF786387 SGA786387:SGB786387 SPW786387:SPX786387 SZS786387:SZT786387 TJO786387:TJP786387 TTK786387:TTL786387 UDG786387:UDH786387 UNC786387:UND786387 UWY786387:UWZ786387 VGU786387:VGV786387 VQQ786387:VQR786387 WAM786387:WAN786387 WKI786387:WKJ786387 WUE786387:WUF786387 L851925:M851925 HS851923:HT851923 RO851923:RP851923 ABK851923:ABL851923 ALG851923:ALH851923 AVC851923:AVD851923 BEY851923:BEZ851923 BOU851923:BOV851923 BYQ851923:BYR851923 CIM851923:CIN851923 CSI851923:CSJ851923 DCE851923:DCF851923 DMA851923:DMB851923 DVW851923:DVX851923 EFS851923:EFT851923 EPO851923:EPP851923 EZK851923:EZL851923 FJG851923:FJH851923 FTC851923:FTD851923 GCY851923:GCZ851923 GMU851923:GMV851923 GWQ851923:GWR851923 HGM851923:HGN851923 HQI851923:HQJ851923 IAE851923:IAF851923 IKA851923:IKB851923 ITW851923:ITX851923 JDS851923:JDT851923 JNO851923:JNP851923 JXK851923:JXL851923 KHG851923:KHH851923 KRC851923:KRD851923 LAY851923:LAZ851923 LKU851923:LKV851923 LUQ851923:LUR851923 MEM851923:MEN851923 MOI851923:MOJ851923 MYE851923:MYF851923 NIA851923:NIB851923 NRW851923:NRX851923 OBS851923:OBT851923 OLO851923:OLP851923 OVK851923:OVL851923 PFG851923:PFH851923 PPC851923:PPD851923 PYY851923:PYZ851923 QIU851923:QIV851923 QSQ851923:QSR851923 RCM851923:RCN851923 RMI851923:RMJ851923 RWE851923:RWF851923 SGA851923:SGB851923 SPW851923:SPX851923 SZS851923:SZT851923 TJO851923:TJP851923 TTK851923:TTL851923 UDG851923:UDH851923 UNC851923:UND851923 UWY851923:UWZ851923 VGU851923:VGV851923 VQQ851923:VQR851923 WAM851923:WAN851923 WKI851923:WKJ851923 WUE851923:WUF851923 L917461:M917461 HS917459:HT917459 RO917459:RP917459 ABK917459:ABL917459 ALG917459:ALH917459 AVC917459:AVD917459 BEY917459:BEZ917459 BOU917459:BOV917459 BYQ917459:BYR917459 CIM917459:CIN917459 CSI917459:CSJ917459 DCE917459:DCF917459 DMA917459:DMB917459 DVW917459:DVX917459 EFS917459:EFT917459 EPO917459:EPP917459 EZK917459:EZL917459 FJG917459:FJH917459 FTC917459:FTD917459 GCY917459:GCZ917459 GMU917459:GMV917459 GWQ917459:GWR917459 HGM917459:HGN917459 HQI917459:HQJ917459 IAE917459:IAF917459 IKA917459:IKB917459 ITW917459:ITX917459 JDS917459:JDT917459 JNO917459:JNP917459 JXK917459:JXL917459 KHG917459:KHH917459 KRC917459:KRD917459 LAY917459:LAZ917459 LKU917459:LKV917459 LUQ917459:LUR917459 MEM917459:MEN917459 MOI917459:MOJ917459 MYE917459:MYF917459 NIA917459:NIB917459 NRW917459:NRX917459 OBS917459:OBT917459 OLO917459:OLP917459 OVK917459:OVL917459 PFG917459:PFH917459 PPC917459:PPD917459 PYY917459:PYZ917459 QIU917459:QIV917459 QSQ917459:QSR917459 RCM917459:RCN917459 RMI917459:RMJ917459 RWE917459:RWF917459 SGA917459:SGB917459 SPW917459:SPX917459 SZS917459:SZT917459 TJO917459:TJP917459 TTK917459:TTL917459 UDG917459:UDH917459 UNC917459:UND917459 UWY917459:UWZ917459 VGU917459:VGV917459 VQQ917459:VQR917459 WAM917459:WAN917459 WKI917459:WKJ917459 WUE917459:WUF917459 L982997:M982997 HS982995:HT982995 RO982995:RP982995 ABK982995:ABL982995 ALG982995:ALH982995 AVC982995:AVD982995 BEY982995:BEZ982995 BOU982995:BOV982995 BYQ982995:BYR982995 CIM982995:CIN982995 CSI982995:CSJ982995 DCE982995:DCF982995 DMA982995:DMB982995 DVW982995:DVX982995 EFS982995:EFT982995 EPO982995:EPP982995 EZK982995:EZL982995 FJG982995:FJH982995 FTC982995:FTD982995 GCY982995:GCZ982995 GMU982995:GMV982995 GWQ982995:GWR982995 HGM982995:HGN982995 HQI982995:HQJ982995 IAE982995:IAF982995 IKA982995:IKB982995 ITW982995:ITX982995 JDS982995:JDT982995 JNO982995:JNP982995 JXK982995:JXL982995 KHG982995:KHH982995 KRC982995:KRD982995 LAY982995:LAZ982995 LKU982995:LKV982995 LUQ982995:LUR982995 MEM982995:MEN982995 MOI982995:MOJ982995 MYE982995:MYF982995 NIA982995:NIB982995 NRW982995:NRX982995 OBS982995:OBT982995 OLO982995:OLP982995 OVK982995:OVL982995 PFG982995:PFH982995 PPC982995:PPD982995 PYY982995:PYZ982995 QIU982995:QIV982995 QSQ982995:QSR982995 RCM982995:RCN982995 RMI982995:RMJ982995 RWE982995:RWF982995 SGA982995:SGB982995 SPW982995:SPX982995 SZS982995:SZT982995 TJO982995:TJP982995 TTK982995:TTL982995 UDG982995:UDH982995 UNC982995:UND982995 UWY982995:UWZ982995 VGU982995:VGV982995 VQQ982995:VQR982995 WAM982995:WAN982995 WKI982995:WKJ982995 WUE982995:WUF982995 J9 Q9" xr:uid="{C7414022-15D3-49B1-905B-9596095402D3}">
      <formula1>"□,■"</formula1>
    </dataValidation>
    <dataValidation type="list" allowBlank="1" showInputMessage="1" showErrorMessage="1" sqref="WUE983001:WUK983001 L65499:R65499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5:R131035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71:R196571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7:R262107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3:R327643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9:R393179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5:R458715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51:R524251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7:R589787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3:R655323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9:R720859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5:R786395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31:R851931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7:R917467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3:R983003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xr:uid="{9630EEF9-0252-4B73-A55B-81FCEBDF6364}">
      <formula1>"専用,ハイブリット"</formula1>
    </dataValidation>
    <dataValidation type="list" allowBlank="1" showInputMessage="1" showErrorMessage="1" sqref="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IG65577 SC65577 ABY65577 ALU65577 AVQ65577 BFM65577 BPI65577 BZE65577 CJA65577 CSW65577 DCS65577 DMO65577 DWK65577 EGG65577 EQC65577 EZY65577 FJU65577 FTQ65577 GDM65577 GNI65577 GXE65577 HHA65577 HQW65577 IAS65577 IKO65577 IUK65577 JEG65577 JOC65577 JXY65577 KHU65577 KRQ65577 LBM65577 LLI65577 LVE65577 MFA65577 MOW65577 MYS65577 NIO65577 NSK65577 OCG65577 OMC65577 OVY65577 PFU65577 PPQ65577 PZM65577 QJI65577 QTE65577 RDA65577 RMW65577 RWS65577 SGO65577 SQK65577 TAG65577 TKC65577 TTY65577 UDU65577 UNQ65577 UXM65577 VHI65577 VRE65577 WBA65577 WKW65577 WUS65577 IG131113 SC131113 ABY131113 ALU131113 AVQ131113 BFM131113 BPI131113 BZE131113 CJA131113 CSW131113 DCS131113 DMO131113 DWK131113 EGG131113 EQC131113 EZY131113 FJU131113 FTQ131113 GDM131113 GNI131113 GXE131113 HHA131113 HQW131113 IAS131113 IKO131113 IUK131113 JEG131113 JOC131113 JXY131113 KHU131113 KRQ131113 LBM131113 LLI131113 LVE131113 MFA131113 MOW131113 MYS131113 NIO131113 NSK131113 OCG131113 OMC131113 OVY131113 PFU131113 PPQ131113 PZM131113 QJI131113 QTE131113 RDA131113 RMW131113 RWS131113 SGO131113 SQK131113 TAG131113 TKC131113 TTY131113 UDU131113 UNQ131113 UXM131113 VHI131113 VRE131113 WBA131113 WKW131113 WUS131113 IG196649 SC196649 ABY196649 ALU196649 AVQ196649 BFM196649 BPI196649 BZE196649 CJA196649 CSW196649 DCS196649 DMO196649 DWK196649 EGG196649 EQC196649 EZY196649 FJU196649 FTQ196649 GDM196649 GNI196649 GXE196649 HHA196649 HQW196649 IAS196649 IKO196649 IUK196649 JEG196649 JOC196649 JXY196649 KHU196649 KRQ196649 LBM196649 LLI196649 LVE196649 MFA196649 MOW196649 MYS196649 NIO196649 NSK196649 OCG196649 OMC196649 OVY196649 PFU196649 PPQ196649 PZM196649 QJI196649 QTE196649 RDA196649 RMW196649 RWS196649 SGO196649 SQK196649 TAG196649 TKC196649 TTY196649 UDU196649 UNQ196649 UXM196649 VHI196649 VRE196649 WBA196649 WKW196649 WUS196649 IG262185 SC262185 ABY262185 ALU262185 AVQ262185 BFM262185 BPI262185 BZE262185 CJA262185 CSW262185 DCS262185 DMO262185 DWK262185 EGG262185 EQC262185 EZY262185 FJU262185 FTQ262185 GDM262185 GNI262185 GXE262185 HHA262185 HQW262185 IAS262185 IKO262185 IUK262185 JEG262185 JOC262185 JXY262185 KHU262185 KRQ262185 LBM262185 LLI262185 LVE262185 MFA262185 MOW262185 MYS262185 NIO262185 NSK262185 OCG262185 OMC262185 OVY262185 PFU262185 PPQ262185 PZM262185 QJI262185 QTE262185 RDA262185 RMW262185 RWS262185 SGO262185 SQK262185 TAG262185 TKC262185 TTY262185 UDU262185 UNQ262185 UXM262185 VHI262185 VRE262185 WBA262185 WKW262185 WUS262185 IG327721 SC327721 ABY327721 ALU327721 AVQ327721 BFM327721 BPI327721 BZE327721 CJA327721 CSW327721 DCS327721 DMO327721 DWK327721 EGG327721 EQC327721 EZY327721 FJU327721 FTQ327721 GDM327721 GNI327721 GXE327721 HHA327721 HQW327721 IAS327721 IKO327721 IUK327721 JEG327721 JOC327721 JXY327721 KHU327721 KRQ327721 LBM327721 LLI327721 LVE327721 MFA327721 MOW327721 MYS327721 NIO327721 NSK327721 OCG327721 OMC327721 OVY327721 PFU327721 PPQ327721 PZM327721 QJI327721 QTE327721 RDA327721 RMW327721 RWS327721 SGO327721 SQK327721 TAG327721 TKC327721 TTY327721 UDU327721 UNQ327721 UXM327721 VHI327721 VRE327721 WBA327721 WKW327721 WUS327721 IG393257 SC393257 ABY393257 ALU393257 AVQ393257 BFM393257 BPI393257 BZE393257 CJA393257 CSW393257 DCS393257 DMO393257 DWK393257 EGG393257 EQC393257 EZY393257 FJU393257 FTQ393257 GDM393257 GNI393257 GXE393257 HHA393257 HQW393257 IAS393257 IKO393257 IUK393257 JEG393257 JOC393257 JXY393257 KHU393257 KRQ393257 LBM393257 LLI393257 LVE393257 MFA393257 MOW393257 MYS393257 NIO393257 NSK393257 OCG393257 OMC393257 OVY393257 PFU393257 PPQ393257 PZM393257 QJI393257 QTE393257 RDA393257 RMW393257 RWS393257 SGO393257 SQK393257 TAG393257 TKC393257 TTY393257 UDU393257 UNQ393257 UXM393257 VHI393257 VRE393257 WBA393257 WKW393257 WUS393257 IG458793 SC458793 ABY458793 ALU458793 AVQ458793 BFM458793 BPI458793 BZE458793 CJA458793 CSW458793 DCS458793 DMO458793 DWK458793 EGG458793 EQC458793 EZY458793 FJU458793 FTQ458793 GDM458793 GNI458793 GXE458793 HHA458793 HQW458793 IAS458793 IKO458793 IUK458793 JEG458793 JOC458793 JXY458793 KHU458793 KRQ458793 LBM458793 LLI458793 LVE458793 MFA458793 MOW458793 MYS458793 NIO458793 NSK458793 OCG458793 OMC458793 OVY458793 PFU458793 PPQ458793 PZM458793 QJI458793 QTE458793 RDA458793 RMW458793 RWS458793 SGO458793 SQK458793 TAG458793 TKC458793 TTY458793 UDU458793 UNQ458793 UXM458793 VHI458793 VRE458793 WBA458793 WKW458793 WUS458793 IG524329 SC524329 ABY524329 ALU524329 AVQ524329 BFM524329 BPI524329 BZE524329 CJA524329 CSW524329 DCS524329 DMO524329 DWK524329 EGG524329 EQC524329 EZY524329 FJU524329 FTQ524329 GDM524329 GNI524329 GXE524329 HHA524329 HQW524329 IAS524329 IKO524329 IUK524329 JEG524329 JOC524329 JXY524329 KHU524329 KRQ524329 LBM524329 LLI524329 LVE524329 MFA524329 MOW524329 MYS524329 NIO524329 NSK524329 OCG524329 OMC524329 OVY524329 PFU524329 PPQ524329 PZM524329 QJI524329 QTE524329 RDA524329 RMW524329 RWS524329 SGO524329 SQK524329 TAG524329 TKC524329 TTY524329 UDU524329 UNQ524329 UXM524329 VHI524329 VRE524329 WBA524329 WKW524329 WUS524329 IG589865 SC589865 ABY589865 ALU589865 AVQ589865 BFM589865 BPI589865 BZE589865 CJA589865 CSW589865 DCS589865 DMO589865 DWK589865 EGG589865 EQC589865 EZY589865 FJU589865 FTQ589865 GDM589865 GNI589865 GXE589865 HHA589865 HQW589865 IAS589865 IKO589865 IUK589865 JEG589865 JOC589865 JXY589865 KHU589865 KRQ589865 LBM589865 LLI589865 LVE589865 MFA589865 MOW589865 MYS589865 NIO589865 NSK589865 OCG589865 OMC589865 OVY589865 PFU589865 PPQ589865 PZM589865 QJI589865 QTE589865 RDA589865 RMW589865 RWS589865 SGO589865 SQK589865 TAG589865 TKC589865 TTY589865 UDU589865 UNQ589865 UXM589865 VHI589865 VRE589865 WBA589865 WKW589865 WUS589865 IG655401 SC655401 ABY655401 ALU655401 AVQ655401 BFM655401 BPI655401 BZE655401 CJA655401 CSW655401 DCS655401 DMO655401 DWK655401 EGG655401 EQC655401 EZY655401 FJU655401 FTQ655401 GDM655401 GNI655401 GXE655401 HHA655401 HQW655401 IAS655401 IKO655401 IUK655401 JEG655401 JOC655401 JXY655401 KHU655401 KRQ655401 LBM655401 LLI655401 LVE655401 MFA655401 MOW655401 MYS655401 NIO655401 NSK655401 OCG655401 OMC655401 OVY655401 PFU655401 PPQ655401 PZM655401 QJI655401 QTE655401 RDA655401 RMW655401 RWS655401 SGO655401 SQK655401 TAG655401 TKC655401 TTY655401 UDU655401 UNQ655401 UXM655401 VHI655401 VRE655401 WBA655401 WKW655401 WUS655401 IG720937 SC720937 ABY720937 ALU720937 AVQ720937 BFM720937 BPI720937 BZE720937 CJA720937 CSW720937 DCS720937 DMO720937 DWK720937 EGG720937 EQC720937 EZY720937 FJU720937 FTQ720937 GDM720937 GNI720937 GXE720937 HHA720937 HQW720937 IAS720937 IKO720937 IUK720937 JEG720937 JOC720937 JXY720937 KHU720937 KRQ720937 LBM720937 LLI720937 LVE720937 MFA720937 MOW720937 MYS720937 NIO720937 NSK720937 OCG720937 OMC720937 OVY720937 PFU720937 PPQ720937 PZM720937 QJI720937 QTE720937 RDA720937 RMW720937 RWS720937 SGO720937 SQK720937 TAG720937 TKC720937 TTY720937 UDU720937 UNQ720937 UXM720937 VHI720937 VRE720937 WBA720937 WKW720937 WUS720937 IG786473 SC786473 ABY786473 ALU786473 AVQ786473 BFM786473 BPI786473 BZE786473 CJA786473 CSW786473 DCS786473 DMO786473 DWK786473 EGG786473 EQC786473 EZY786473 FJU786473 FTQ786473 GDM786473 GNI786473 GXE786473 HHA786473 HQW786473 IAS786473 IKO786473 IUK786473 JEG786473 JOC786473 JXY786473 KHU786473 KRQ786473 LBM786473 LLI786473 LVE786473 MFA786473 MOW786473 MYS786473 NIO786473 NSK786473 OCG786473 OMC786473 OVY786473 PFU786473 PPQ786473 PZM786473 QJI786473 QTE786473 RDA786473 RMW786473 RWS786473 SGO786473 SQK786473 TAG786473 TKC786473 TTY786473 UDU786473 UNQ786473 UXM786473 VHI786473 VRE786473 WBA786473 WKW786473 WUS786473 IG852009 SC852009 ABY852009 ALU852009 AVQ852009 BFM852009 BPI852009 BZE852009 CJA852009 CSW852009 DCS852009 DMO852009 DWK852009 EGG852009 EQC852009 EZY852009 FJU852009 FTQ852009 GDM852009 GNI852009 GXE852009 HHA852009 HQW852009 IAS852009 IKO852009 IUK852009 JEG852009 JOC852009 JXY852009 KHU852009 KRQ852009 LBM852009 LLI852009 LVE852009 MFA852009 MOW852009 MYS852009 NIO852009 NSK852009 OCG852009 OMC852009 OVY852009 PFU852009 PPQ852009 PZM852009 QJI852009 QTE852009 RDA852009 RMW852009 RWS852009 SGO852009 SQK852009 TAG852009 TKC852009 TTY852009 UDU852009 UNQ852009 UXM852009 VHI852009 VRE852009 WBA852009 WKW852009 WUS852009 IG917545 SC917545 ABY917545 ALU917545 AVQ917545 BFM917545 BPI917545 BZE917545 CJA917545 CSW917545 DCS917545 DMO917545 DWK917545 EGG917545 EQC917545 EZY917545 FJU917545 FTQ917545 GDM917545 GNI917545 GXE917545 HHA917545 HQW917545 IAS917545 IKO917545 IUK917545 JEG917545 JOC917545 JXY917545 KHU917545 KRQ917545 LBM917545 LLI917545 LVE917545 MFA917545 MOW917545 MYS917545 NIO917545 NSK917545 OCG917545 OMC917545 OVY917545 PFU917545 PPQ917545 PZM917545 QJI917545 QTE917545 RDA917545 RMW917545 RWS917545 SGO917545 SQK917545 TAG917545 TKC917545 TTY917545 UDU917545 UNQ917545 UXM917545 VHI917545 VRE917545 WBA917545 WKW917545 WUS917545 IG983081 SC983081 ABY983081 ALU983081 AVQ983081 BFM983081 BPI983081 BZE983081 CJA983081 CSW983081 DCS983081 DMO983081 DWK983081 EGG983081 EQC983081 EZY983081 FJU983081 FTQ983081 GDM983081 GNI983081 GXE983081 HHA983081 HQW983081 IAS983081 IKO983081 IUK983081 JEG983081 JOC983081 JXY983081 KHU983081 KRQ983081 LBM983081 LLI983081 LVE983081 MFA983081 MOW983081 MYS983081 NIO983081 NSK983081 OCG983081 OMC983081 OVY983081 PFU983081 PPQ983081 PZM983081 QJI983081 QTE983081 RDA983081 RMW983081 RWS983081 SGO983081 SQK983081 TAG983081 TKC983081 TTY983081 UDU983081 UNQ983081 UXM983081 VHI983081 VRE983081 WBA983081 WKW983081 WUS983081 Z983083:AA983083 Z917547:AA917547 Z852011:AA852011 Z786475:AA786475 Z720939:AA720939 Z655403:AA655403 Z589867:AA589867 Z524331:AA524331 Z458795:AA458795 Z393259:AA393259 Z327723:AA327723 Z262187:AA262187 Z196651:AA196651 Z131115:AA131115 Z65579:AA65579 Z983085:AA983085 Z917549:AA917549 Z852013:AA852013 Z786477:AA786477 Z720941:AA720941 Z655405:AA655405 Z589869:AA589869 Z524333:AA524333 Z458797:AA458797 Z393261:AA393261 Z327725:AA327725 Z262189:AA262189 Z196653:AA196653 Z131117:AA131117 Z65581:AA65581" xr:uid="{DDAE2CF5-5CDC-45E7-9354-0E3882479B9C}">
      <formula1>"無,有"</formula1>
    </dataValidation>
    <dataValidation type="custom" imeMode="disabled" allowBlank="1" showInputMessage="1" showErrorMessage="1" error="小数点以下は第一位まで、二位以下切り捨てで入力して下さい。" sqref="L65496:R65496 HS65494:HY65494 RO65494:RU65494 ABK65494:ABQ65494 ALG65494:ALM65494 AVC65494:AVI65494 BEY65494:BFE65494 BOU65494:BPA65494 BYQ65494:BYW65494 CIM65494:CIS65494 CSI65494:CSO65494 DCE65494:DCK65494 DMA65494:DMG65494 DVW65494:DWC65494 EFS65494:EFY65494 EPO65494:EPU65494 EZK65494:EZQ65494 FJG65494:FJM65494 FTC65494:FTI65494 GCY65494:GDE65494 GMU65494:GNA65494 GWQ65494:GWW65494 HGM65494:HGS65494 HQI65494:HQO65494 IAE65494:IAK65494 IKA65494:IKG65494 ITW65494:IUC65494 JDS65494:JDY65494 JNO65494:JNU65494 JXK65494:JXQ65494 KHG65494:KHM65494 KRC65494:KRI65494 LAY65494:LBE65494 LKU65494:LLA65494 LUQ65494:LUW65494 MEM65494:MES65494 MOI65494:MOO65494 MYE65494:MYK65494 NIA65494:NIG65494 NRW65494:NSC65494 OBS65494:OBY65494 OLO65494:OLU65494 OVK65494:OVQ65494 PFG65494:PFM65494 PPC65494:PPI65494 PYY65494:PZE65494 QIU65494:QJA65494 QSQ65494:QSW65494 RCM65494:RCS65494 RMI65494:RMO65494 RWE65494:RWK65494 SGA65494:SGG65494 SPW65494:SQC65494 SZS65494:SZY65494 TJO65494:TJU65494 TTK65494:TTQ65494 UDG65494:UDM65494 UNC65494:UNI65494 UWY65494:UXE65494 VGU65494:VHA65494 VQQ65494:VQW65494 WAM65494:WAS65494 WKI65494:WKO65494 WUE65494:WUK65494 L131032:R131032 HS131030:HY131030 RO131030:RU131030 ABK131030:ABQ131030 ALG131030:ALM131030 AVC131030:AVI131030 BEY131030:BFE131030 BOU131030:BPA131030 BYQ131030:BYW131030 CIM131030:CIS131030 CSI131030:CSO131030 DCE131030:DCK131030 DMA131030:DMG131030 DVW131030:DWC131030 EFS131030:EFY131030 EPO131030:EPU131030 EZK131030:EZQ131030 FJG131030:FJM131030 FTC131030:FTI131030 GCY131030:GDE131030 GMU131030:GNA131030 GWQ131030:GWW131030 HGM131030:HGS131030 HQI131030:HQO131030 IAE131030:IAK131030 IKA131030:IKG131030 ITW131030:IUC131030 JDS131030:JDY131030 JNO131030:JNU131030 JXK131030:JXQ131030 KHG131030:KHM131030 KRC131030:KRI131030 LAY131030:LBE131030 LKU131030:LLA131030 LUQ131030:LUW131030 MEM131030:MES131030 MOI131030:MOO131030 MYE131030:MYK131030 NIA131030:NIG131030 NRW131030:NSC131030 OBS131030:OBY131030 OLO131030:OLU131030 OVK131030:OVQ131030 PFG131030:PFM131030 PPC131030:PPI131030 PYY131030:PZE131030 QIU131030:QJA131030 QSQ131030:QSW131030 RCM131030:RCS131030 RMI131030:RMO131030 RWE131030:RWK131030 SGA131030:SGG131030 SPW131030:SQC131030 SZS131030:SZY131030 TJO131030:TJU131030 TTK131030:TTQ131030 UDG131030:UDM131030 UNC131030:UNI131030 UWY131030:UXE131030 VGU131030:VHA131030 VQQ131030:VQW131030 WAM131030:WAS131030 WKI131030:WKO131030 WUE131030:WUK131030 L196568:R196568 HS196566:HY196566 RO196566:RU196566 ABK196566:ABQ196566 ALG196566:ALM196566 AVC196566:AVI196566 BEY196566:BFE196566 BOU196566:BPA196566 BYQ196566:BYW196566 CIM196566:CIS196566 CSI196566:CSO196566 DCE196566:DCK196566 DMA196566:DMG196566 DVW196566:DWC196566 EFS196566:EFY196566 EPO196566:EPU196566 EZK196566:EZQ196566 FJG196566:FJM196566 FTC196566:FTI196566 GCY196566:GDE196566 GMU196566:GNA196566 GWQ196566:GWW196566 HGM196566:HGS196566 HQI196566:HQO196566 IAE196566:IAK196566 IKA196566:IKG196566 ITW196566:IUC196566 JDS196566:JDY196566 JNO196566:JNU196566 JXK196566:JXQ196566 KHG196566:KHM196566 KRC196566:KRI196566 LAY196566:LBE196566 LKU196566:LLA196566 LUQ196566:LUW196566 MEM196566:MES196566 MOI196566:MOO196566 MYE196566:MYK196566 NIA196566:NIG196566 NRW196566:NSC196566 OBS196566:OBY196566 OLO196566:OLU196566 OVK196566:OVQ196566 PFG196566:PFM196566 PPC196566:PPI196566 PYY196566:PZE196566 QIU196566:QJA196566 QSQ196566:QSW196566 RCM196566:RCS196566 RMI196566:RMO196566 RWE196566:RWK196566 SGA196566:SGG196566 SPW196566:SQC196566 SZS196566:SZY196566 TJO196566:TJU196566 TTK196566:TTQ196566 UDG196566:UDM196566 UNC196566:UNI196566 UWY196566:UXE196566 VGU196566:VHA196566 VQQ196566:VQW196566 WAM196566:WAS196566 WKI196566:WKO196566 WUE196566:WUK196566 L262104:R262104 HS262102:HY262102 RO262102:RU262102 ABK262102:ABQ262102 ALG262102:ALM262102 AVC262102:AVI262102 BEY262102:BFE262102 BOU262102:BPA262102 BYQ262102:BYW262102 CIM262102:CIS262102 CSI262102:CSO262102 DCE262102:DCK262102 DMA262102:DMG262102 DVW262102:DWC262102 EFS262102:EFY262102 EPO262102:EPU262102 EZK262102:EZQ262102 FJG262102:FJM262102 FTC262102:FTI262102 GCY262102:GDE262102 GMU262102:GNA262102 GWQ262102:GWW262102 HGM262102:HGS262102 HQI262102:HQO262102 IAE262102:IAK262102 IKA262102:IKG262102 ITW262102:IUC262102 JDS262102:JDY262102 JNO262102:JNU262102 JXK262102:JXQ262102 KHG262102:KHM262102 KRC262102:KRI262102 LAY262102:LBE262102 LKU262102:LLA262102 LUQ262102:LUW262102 MEM262102:MES262102 MOI262102:MOO262102 MYE262102:MYK262102 NIA262102:NIG262102 NRW262102:NSC262102 OBS262102:OBY262102 OLO262102:OLU262102 OVK262102:OVQ262102 PFG262102:PFM262102 PPC262102:PPI262102 PYY262102:PZE262102 QIU262102:QJA262102 QSQ262102:QSW262102 RCM262102:RCS262102 RMI262102:RMO262102 RWE262102:RWK262102 SGA262102:SGG262102 SPW262102:SQC262102 SZS262102:SZY262102 TJO262102:TJU262102 TTK262102:TTQ262102 UDG262102:UDM262102 UNC262102:UNI262102 UWY262102:UXE262102 VGU262102:VHA262102 VQQ262102:VQW262102 WAM262102:WAS262102 WKI262102:WKO262102 WUE262102:WUK262102 L327640:R327640 HS327638:HY327638 RO327638:RU327638 ABK327638:ABQ327638 ALG327638:ALM327638 AVC327638:AVI327638 BEY327638:BFE327638 BOU327638:BPA327638 BYQ327638:BYW327638 CIM327638:CIS327638 CSI327638:CSO327638 DCE327638:DCK327638 DMA327638:DMG327638 DVW327638:DWC327638 EFS327638:EFY327638 EPO327638:EPU327638 EZK327638:EZQ327638 FJG327638:FJM327638 FTC327638:FTI327638 GCY327638:GDE327638 GMU327638:GNA327638 GWQ327638:GWW327638 HGM327638:HGS327638 HQI327638:HQO327638 IAE327638:IAK327638 IKA327638:IKG327638 ITW327638:IUC327638 JDS327638:JDY327638 JNO327638:JNU327638 JXK327638:JXQ327638 KHG327638:KHM327638 KRC327638:KRI327638 LAY327638:LBE327638 LKU327638:LLA327638 LUQ327638:LUW327638 MEM327638:MES327638 MOI327638:MOO327638 MYE327638:MYK327638 NIA327638:NIG327638 NRW327638:NSC327638 OBS327638:OBY327638 OLO327638:OLU327638 OVK327638:OVQ327638 PFG327638:PFM327638 PPC327638:PPI327638 PYY327638:PZE327638 QIU327638:QJA327638 QSQ327638:QSW327638 RCM327638:RCS327638 RMI327638:RMO327638 RWE327638:RWK327638 SGA327638:SGG327638 SPW327638:SQC327638 SZS327638:SZY327638 TJO327638:TJU327638 TTK327638:TTQ327638 UDG327638:UDM327638 UNC327638:UNI327638 UWY327638:UXE327638 VGU327638:VHA327638 VQQ327638:VQW327638 WAM327638:WAS327638 WKI327638:WKO327638 WUE327638:WUK327638 L393176:R393176 HS393174:HY393174 RO393174:RU393174 ABK393174:ABQ393174 ALG393174:ALM393174 AVC393174:AVI393174 BEY393174:BFE393174 BOU393174:BPA393174 BYQ393174:BYW393174 CIM393174:CIS393174 CSI393174:CSO393174 DCE393174:DCK393174 DMA393174:DMG393174 DVW393174:DWC393174 EFS393174:EFY393174 EPO393174:EPU393174 EZK393174:EZQ393174 FJG393174:FJM393174 FTC393174:FTI393174 GCY393174:GDE393174 GMU393174:GNA393174 GWQ393174:GWW393174 HGM393174:HGS393174 HQI393174:HQO393174 IAE393174:IAK393174 IKA393174:IKG393174 ITW393174:IUC393174 JDS393174:JDY393174 JNO393174:JNU393174 JXK393174:JXQ393174 KHG393174:KHM393174 KRC393174:KRI393174 LAY393174:LBE393174 LKU393174:LLA393174 LUQ393174:LUW393174 MEM393174:MES393174 MOI393174:MOO393174 MYE393174:MYK393174 NIA393174:NIG393174 NRW393174:NSC393174 OBS393174:OBY393174 OLO393174:OLU393174 OVK393174:OVQ393174 PFG393174:PFM393174 PPC393174:PPI393174 PYY393174:PZE393174 QIU393174:QJA393174 QSQ393174:QSW393174 RCM393174:RCS393174 RMI393174:RMO393174 RWE393174:RWK393174 SGA393174:SGG393174 SPW393174:SQC393174 SZS393174:SZY393174 TJO393174:TJU393174 TTK393174:TTQ393174 UDG393174:UDM393174 UNC393174:UNI393174 UWY393174:UXE393174 VGU393174:VHA393174 VQQ393174:VQW393174 WAM393174:WAS393174 WKI393174:WKO393174 WUE393174:WUK393174 L458712:R458712 HS458710:HY458710 RO458710:RU458710 ABK458710:ABQ458710 ALG458710:ALM458710 AVC458710:AVI458710 BEY458710:BFE458710 BOU458710:BPA458710 BYQ458710:BYW458710 CIM458710:CIS458710 CSI458710:CSO458710 DCE458710:DCK458710 DMA458710:DMG458710 DVW458710:DWC458710 EFS458710:EFY458710 EPO458710:EPU458710 EZK458710:EZQ458710 FJG458710:FJM458710 FTC458710:FTI458710 GCY458710:GDE458710 GMU458710:GNA458710 GWQ458710:GWW458710 HGM458710:HGS458710 HQI458710:HQO458710 IAE458710:IAK458710 IKA458710:IKG458710 ITW458710:IUC458710 JDS458710:JDY458710 JNO458710:JNU458710 JXK458710:JXQ458710 KHG458710:KHM458710 KRC458710:KRI458710 LAY458710:LBE458710 LKU458710:LLA458710 LUQ458710:LUW458710 MEM458710:MES458710 MOI458710:MOO458710 MYE458710:MYK458710 NIA458710:NIG458710 NRW458710:NSC458710 OBS458710:OBY458710 OLO458710:OLU458710 OVK458710:OVQ458710 PFG458710:PFM458710 PPC458710:PPI458710 PYY458710:PZE458710 QIU458710:QJA458710 QSQ458710:QSW458710 RCM458710:RCS458710 RMI458710:RMO458710 RWE458710:RWK458710 SGA458710:SGG458710 SPW458710:SQC458710 SZS458710:SZY458710 TJO458710:TJU458710 TTK458710:TTQ458710 UDG458710:UDM458710 UNC458710:UNI458710 UWY458710:UXE458710 VGU458710:VHA458710 VQQ458710:VQW458710 WAM458710:WAS458710 WKI458710:WKO458710 WUE458710:WUK458710 L524248:R524248 HS524246:HY524246 RO524246:RU524246 ABK524246:ABQ524246 ALG524246:ALM524246 AVC524246:AVI524246 BEY524246:BFE524246 BOU524246:BPA524246 BYQ524246:BYW524246 CIM524246:CIS524246 CSI524246:CSO524246 DCE524246:DCK524246 DMA524246:DMG524246 DVW524246:DWC524246 EFS524246:EFY524246 EPO524246:EPU524246 EZK524246:EZQ524246 FJG524246:FJM524246 FTC524246:FTI524246 GCY524246:GDE524246 GMU524246:GNA524246 GWQ524246:GWW524246 HGM524246:HGS524246 HQI524246:HQO524246 IAE524246:IAK524246 IKA524246:IKG524246 ITW524246:IUC524246 JDS524246:JDY524246 JNO524246:JNU524246 JXK524246:JXQ524246 KHG524246:KHM524246 KRC524246:KRI524246 LAY524246:LBE524246 LKU524246:LLA524246 LUQ524246:LUW524246 MEM524246:MES524246 MOI524246:MOO524246 MYE524246:MYK524246 NIA524246:NIG524246 NRW524246:NSC524246 OBS524246:OBY524246 OLO524246:OLU524246 OVK524246:OVQ524246 PFG524246:PFM524246 PPC524246:PPI524246 PYY524246:PZE524246 QIU524246:QJA524246 QSQ524246:QSW524246 RCM524246:RCS524246 RMI524246:RMO524246 RWE524246:RWK524246 SGA524246:SGG524246 SPW524246:SQC524246 SZS524246:SZY524246 TJO524246:TJU524246 TTK524246:TTQ524246 UDG524246:UDM524246 UNC524246:UNI524246 UWY524246:UXE524246 VGU524246:VHA524246 VQQ524246:VQW524246 WAM524246:WAS524246 WKI524246:WKO524246 WUE524246:WUK524246 L589784:R589784 HS589782:HY589782 RO589782:RU589782 ABK589782:ABQ589782 ALG589782:ALM589782 AVC589782:AVI589782 BEY589782:BFE589782 BOU589782:BPA589782 BYQ589782:BYW589782 CIM589782:CIS589782 CSI589782:CSO589782 DCE589782:DCK589782 DMA589782:DMG589782 DVW589782:DWC589782 EFS589782:EFY589782 EPO589782:EPU589782 EZK589782:EZQ589782 FJG589782:FJM589782 FTC589782:FTI589782 GCY589782:GDE589782 GMU589782:GNA589782 GWQ589782:GWW589782 HGM589782:HGS589782 HQI589782:HQO589782 IAE589782:IAK589782 IKA589782:IKG589782 ITW589782:IUC589782 JDS589782:JDY589782 JNO589782:JNU589782 JXK589782:JXQ589782 KHG589782:KHM589782 KRC589782:KRI589782 LAY589782:LBE589782 LKU589782:LLA589782 LUQ589782:LUW589782 MEM589782:MES589782 MOI589782:MOO589782 MYE589782:MYK589782 NIA589782:NIG589782 NRW589782:NSC589782 OBS589782:OBY589782 OLO589782:OLU589782 OVK589782:OVQ589782 PFG589782:PFM589782 PPC589782:PPI589782 PYY589782:PZE589782 QIU589782:QJA589782 QSQ589782:QSW589782 RCM589782:RCS589782 RMI589782:RMO589782 RWE589782:RWK589782 SGA589782:SGG589782 SPW589782:SQC589782 SZS589782:SZY589782 TJO589782:TJU589782 TTK589782:TTQ589782 UDG589782:UDM589782 UNC589782:UNI589782 UWY589782:UXE589782 VGU589782:VHA589782 VQQ589782:VQW589782 WAM589782:WAS589782 WKI589782:WKO589782 WUE589782:WUK589782 L655320:R655320 HS655318:HY655318 RO655318:RU655318 ABK655318:ABQ655318 ALG655318:ALM655318 AVC655318:AVI655318 BEY655318:BFE655318 BOU655318:BPA655318 BYQ655318:BYW655318 CIM655318:CIS655318 CSI655318:CSO655318 DCE655318:DCK655318 DMA655318:DMG655318 DVW655318:DWC655318 EFS655318:EFY655318 EPO655318:EPU655318 EZK655318:EZQ655318 FJG655318:FJM655318 FTC655318:FTI655318 GCY655318:GDE655318 GMU655318:GNA655318 GWQ655318:GWW655318 HGM655318:HGS655318 HQI655318:HQO655318 IAE655318:IAK655318 IKA655318:IKG655318 ITW655318:IUC655318 JDS655318:JDY655318 JNO655318:JNU655318 JXK655318:JXQ655318 KHG655318:KHM655318 KRC655318:KRI655318 LAY655318:LBE655318 LKU655318:LLA655318 LUQ655318:LUW655318 MEM655318:MES655318 MOI655318:MOO655318 MYE655318:MYK655318 NIA655318:NIG655318 NRW655318:NSC655318 OBS655318:OBY655318 OLO655318:OLU655318 OVK655318:OVQ655318 PFG655318:PFM655318 PPC655318:PPI655318 PYY655318:PZE655318 QIU655318:QJA655318 QSQ655318:QSW655318 RCM655318:RCS655318 RMI655318:RMO655318 RWE655318:RWK655318 SGA655318:SGG655318 SPW655318:SQC655318 SZS655318:SZY655318 TJO655318:TJU655318 TTK655318:TTQ655318 UDG655318:UDM655318 UNC655318:UNI655318 UWY655318:UXE655318 VGU655318:VHA655318 VQQ655318:VQW655318 WAM655318:WAS655318 WKI655318:WKO655318 WUE655318:WUK655318 L720856:R720856 HS720854:HY720854 RO720854:RU720854 ABK720854:ABQ720854 ALG720854:ALM720854 AVC720854:AVI720854 BEY720854:BFE720854 BOU720854:BPA720854 BYQ720854:BYW720854 CIM720854:CIS720854 CSI720854:CSO720854 DCE720854:DCK720854 DMA720854:DMG720854 DVW720854:DWC720854 EFS720854:EFY720854 EPO720854:EPU720854 EZK720854:EZQ720854 FJG720854:FJM720854 FTC720854:FTI720854 GCY720854:GDE720854 GMU720854:GNA720854 GWQ720854:GWW720854 HGM720854:HGS720854 HQI720854:HQO720854 IAE720854:IAK720854 IKA720854:IKG720854 ITW720854:IUC720854 JDS720854:JDY720854 JNO720854:JNU720854 JXK720854:JXQ720854 KHG720854:KHM720854 KRC720854:KRI720854 LAY720854:LBE720854 LKU720854:LLA720854 LUQ720854:LUW720854 MEM720854:MES720854 MOI720854:MOO720854 MYE720854:MYK720854 NIA720854:NIG720854 NRW720854:NSC720854 OBS720854:OBY720854 OLO720854:OLU720854 OVK720854:OVQ720854 PFG720854:PFM720854 PPC720854:PPI720854 PYY720854:PZE720854 QIU720854:QJA720854 QSQ720854:QSW720854 RCM720854:RCS720854 RMI720854:RMO720854 RWE720854:RWK720854 SGA720854:SGG720854 SPW720854:SQC720854 SZS720854:SZY720854 TJO720854:TJU720854 TTK720854:TTQ720854 UDG720854:UDM720854 UNC720854:UNI720854 UWY720854:UXE720854 VGU720854:VHA720854 VQQ720854:VQW720854 WAM720854:WAS720854 WKI720854:WKO720854 WUE720854:WUK720854 L786392:R786392 HS786390:HY786390 RO786390:RU786390 ABK786390:ABQ786390 ALG786390:ALM786390 AVC786390:AVI786390 BEY786390:BFE786390 BOU786390:BPA786390 BYQ786390:BYW786390 CIM786390:CIS786390 CSI786390:CSO786390 DCE786390:DCK786390 DMA786390:DMG786390 DVW786390:DWC786390 EFS786390:EFY786390 EPO786390:EPU786390 EZK786390:EZQ786390 FJG786390:FJM786390 FTC786390:FTI786390 GCY786390:GDE786390 GMU786390:GNA786390 GWQ786390:GWW786390 HGM786390:HGS786390 HQI786390:HQO786390 IAE786390:IAK786390 IKA786390:IKG786390 ITW786390:IUC786390 JDS786390:JDY786390 JNO786390:JNU786390 JXK786390:JXQ786390 KHG786390:KHM786390 KRC786390:KRI786390 LAY786390:LBE786390 LKU786390:LLA786390 LUQ786390:LUW786390 MEM786390:MES786390 MOI786390:MOO786390 MYE786390:MYK786390 NIA786390:NIG786390 NRW786390:NSC786390 OBS786390:OBY786390 OLO786390:OLU786390 OVK786390:OVQ786390 PFG786390:PFM786390 PPC786390:PPI786390 PYY786390:PZE786390 QIU786390:QJA786390 QSQ786390:QSW786390 RCM786390:RCS786390 RMI786390:RMO786390 RWE786390:RWK786390 SGA786390:SGG786390 SPW786390:SQC786390 SZS786390:SZY786390 TJO786390:TJU786390 TTK786390:TTQ786390 UDG786390:UDM786390 UNC786390:UNI786390 UWY786390:UXE786390 VGU786390:VHA786390 VQQ786390:VQW786390 WAM786390:WAS786390 WKI786390:WKO786390 WUE786390:WUK786390 L851928:R851928 HS851926:HY851926 RO851926:RU851926 ABK851926:ABQ851926 ALG851926:ALM851926 AVC851926:AVI851926 BEY851926:BFE851926 BOU851926:BPA851926 BYQ851926:BYW851926 CIM851926:CIS851926 CSI851926:CSO851926 DCE851926:DCK851926 DMA851926:DMG851926 DVW851926:DWC851926 EFS851926:EFY851926 EPO851926:EPU851926 EZK851926:EZQ851926 FJG851926:FJM851926 FTC851926:FTI851926 GCY851926:GDE851926 GMU851926:GNA851926 GWQ851926:GWW851926 HGM851926:HGS851926 HQI851926:HQO851926 IAE851926:IAK851926 IKA851926:IKG851926 ITW851926:IUC851926 JDS851926:JDY851926 JNO851926:JNU851926 JXK851926:JXQ851926 KHG851926:KHM851926 KRC851926:KRI851926 LAY851926:LBE851926 LKU851926:LLA851926 LUQ851926:LUW851926 MEM851926:MES851926 MOI851926:MOO851926 MYE851926:MYK851926 NIA851926:NIG851926 NRW851926:NSC851926 OBS851926:OBY851926 OLO851926:OLU851926 OVK851926:OVQ851926 PFG851926:PFM851926 PPC851926:PPI851926 PYY851926:PZE851926 QIU851926:QJA851926 QSQ851926:QSW851926 RCM851926:RCS851926 RMI851926:RMO851926 RWE851926:RWK851926 SGA851926:SGG851926 SPW851926:SQC851926 SZS851926:SZY851926 TJO851926:TJU851926 TTK851926:TTQ851926 UDG851926:UDM851926 UNC851926:UNI851926 UWY851926:UXE851926 VGU851926:VHA851926 VQQ851926:VQW851926 WAM851926:WAS851926 WKI851926:WKO851926 WUE851926:WUK851926 L917464:R917464 HS917462:HY917462 RO917462:RU917462 ABK917462:ABQ917462 ALG917462:ALM917462 AVC917462:AVI917462 BEY917462:BFE917462 BOU917462:BPA917462 BYQ917462:BYW917462 CIM917462:CIS917462 CSI917462:CSO917462 DCE917462:DCK917462 DMA917462:DMG917462 DVW917462:DWC917462 EFS917462:EFY917462 EPO917462:EPU917462 EZK917462:EZQ917462 FJG917462:FJM917462 FTC917462:FTI917462 GCY917462:GDE917462 GMU917462:GNA917462 GWQ917462:GWW917462 HGM917462:HGS917462 HQI917462:HQO917462 IAE917462:IAK917462 IKA917462:IKG917462 ITW917462:IUC917462 JDS917462:JDY917462 JNO917462:JNU917462 JXK917462:JXQ917462 KHG917462:KHM917462 KRC917462:KRI917462 LAY917462:LBE917462 LKU917462:LLA917462 LUQ917462:LUW917462 MEM917462:MES917462 MOI917462:MOO917462 MYE917462:MYK917462 NIA917462:NIG917462 NRW917462:NSC917462 OBS917462:OBY917462 OLO917462:OLU917462 OVK917462:OVQ917462 PFG917462:PFM917462 PPC917462:PPI917462 PYY917462:PZE917462 QIU917462:QJA917462 QSQ917462:QSW917462 RCM917462:RCS917462 RMI917462:RMO917462 RWE917462:RWK917462 SGA917462:SGG917462 SPW917462:SQC917462 SZS917462:SZY917462 TJO917462:TJU917462 TTK917462:TTQ917462 UDG917462:UDM917462 UNC917462:UNI917462 UWY917462:UXE917462 VGU917462:VHA917462 VQQ917462:VQW917462 WAM917462:WAS917462 WKI917462:WKO917462 WUE917462:WUK917462 L983000:R983000 HS982998:HY982998 RO982998:RU982998 ABK982998:ABQ982998 ALG982998:ALM982998 AVC982998:AVI982998 BEY982998:BFE982998 BOU982998:BPA982998 BYQ982998:BYW982998 CIM982998:CIS982998 CSI982998:CSO982998 DCE982998:DCK982998 DMA982998:DMG982998 DVW982998:DWC982998 EFS982998:EFY982998 EPO982998:EPU982998 EZK982998:EZQ982998 FJG982998:FJM982998 FTC982998:FTI982998 GCY982998:GDE982998 GMU982998:GNA982998 GWQ982998:GWW982998 HGM982998:HGS982998 HQI982998:HQO982998 IAE982998:IAK982998 IKA982998:IKG982998 ITW982998:IUC982998 JDS982998:JDY982998 JNO982998:JNU982998 JXK982998:JXQ982998 KHG982998:KHM982998 KRC982998:KRI982998 LAY982998:LBE982998 LKU982998:LLA982998 LUQ982998:LUW982998 MEM982998:MES982998 MOI982998:MOO982998 MYE982998:MYK982998 NIA982998:NIG982998 NRW982998:NSC982998 OBS982998:OBY982998 OLO982998:OLU982998 OVK982998:OVQ982998 PFG982998:PFM982998 PPC982998:PPI982998 PYY982998:PZE982998 QIU982998:QJA982998 QSQ982998:QSW982998 RCM982998:RCS982998 RMI982998:RMO982998 RWE982998:RWK982998 SGA982998:SGG982998 SPW982998:SQC982998 SZS982998:SZY982998 TJO982998:TJU982998 TTK982998:TTQ982998 UDG982998:UDM982998 UNC982998:UNI982998 UWY982998:UXE982998 VGU982998:VHA982998 VQQ982998:VQW982998 WAM982998:WAS982998 WKI982998:WKO982998 WUE982998:WUK982998" xr:uid="{423CA7D7-5357-4C9F-ACD1-3264A20082CD}">
      <formula1>L65494-ROUNDDOWN(L65494,1)=0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明朝,標準"&amp;8&amp;K01+017R6低層ZEH-M_second_ver.1</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859F710-EA17-4CF3-92ED-EAB7A23AC4F5}">
          <xm:sqref>HS65554:IK65555 RO65554:SG65555 ABK65554:ACC65555 ALG65554:ALY65555 AVC65554:AVU65555 BEY65554:BFQ65555 BOU65554:BPM65555 BYQ65554:BZI65555 CIM65554:CJE65555 CSI65554:CTA65555 DCE65554:DCW65555 DMA65554:DMS65555 DVW65554:DWO65555 EFS65554:EGK65555 EPO65554:EQG65555 EZK65554:FAC65555 FJG65554:FJY65555 FTC65554:FTU65555 GCY65554:GDQ65555 GMU65554:GNM65555 GWQ65554:GXI65555 HGM65554:HHE65555 HQI65554:HRA65555 IAE65554:IAW65555 IKA65554:IKS65555 ITW65554:IUO65555 JDS65554:JEK65555 JNO65554:JOG65555 JXK65554:JYC65555 KHG65554:KHY65555 KRC65554:KRU65555 LAY65554:LBQ65555 LKU65554:LLM65555 LUQ65554:LVI65555 MEM65554:MFE65555 MOI65554:MPA65555 MYE65554:MYW65555 NIA65554:NIS65555 NRW65554:NSO65555 OBS65554:OCK65555 OLO65554:OMG65555 OVK65554:OWC65555 PFG65554:PFY65555 PPC65554:PPU65555 PYY65554:PZQ65555 QIU65554:QJM65555 QSQ65554:QTI65555 RCM65554:RDE65555 RMI65554:RNA65555 RWE65554:RWW65555 SGA65554:SGS65555 SPW65554:SQO65555 SZS65554:TAK65555 TJO65554:TKG65555 TTK65554:TUC65555 UDG65554:UDY65555 UNC65554:UNU65555 UWY65554:UXQ65555 VGU65554:VHM65555 VQQ65554:VRI65555 WAM65554:WBE65555 WKI65554:WLA65555 WUE65554:WUW65555 HS131090:IK131091 RO131090:SG131091 ABK131090:ACC131091 ALG131090:ALY131091 AVC131090:AVU131091 BEY131090:BFQ131091 BOU131090:BPM131091 BYQ131090:BZI131091 CIM131090:CJE131091 CSI131090:CTA131091 DCE131090:DCW131091 DMA131090:DMS131091 DVW131090:DWO131091 EFS131090:EGK131091 EPO131090:EQG131091 EZK131090:FAC131091 FJG131090:FJY131091 FTC131090:FTU131091 GCY131090:GDQ131091 GMU131090:GNM131091 GWQ131090:GXI131091 HGM131090:HHE131091 HQI131090:HRA131091 IAE131090:IAW131091 IKA131090:IKS131091 ITW131090:IUO131091 JDS131090:JEK131091 JNO131090:JOG131091 JXK131090:JYC131091 KHG131090:KHY131091 KRC131090:KRU131091 LAY131090:LBQ131091 LKU131090:LLM131091 LUQ131090:LVI131091 MEM131090:MFE131091 MOI131090:MPA131091 MYE131090:MYW131091 NIA131090:NIS131091 NRW131090:NSO131091 OBS131090:OCK131091 OLO131090:OMG131091 OVK131090:OWC131091 PFG131090:PFY131091 PPC131090:PPU131091 PYY131090:PZQ131091 QIU131090:QJM131091 QSQ131090:QTI131091 RCM131090:RDE131091 RMI131090:RNA131091 RWE131090:RWW131091 SGA131090:SGS131091 SPW131090:SQO131091 SZS131090:TAK131091 TJO131090:TKG131091 TTK131090:TUC131091 UDG131090:UDY131091 UNC131090:UNU131091 UWY131090:UXQ131091 VGU131090:VHM131091 VQQ131090:VRI131091 WAM131090:WBE131091 WKI131090:WLA131091 WUE131090:WUW131091 HS196626:IK196627 RO196626:SG196627 ABK196626:ACC196627 ALG196626:ALY196627 AVC196626:AVU196627 BEY196626:BFQ196627 BOU196626:BPM196627 BYQ196626:BZI196627 CIM196626:CJE196627 CSI196626:CTA196627 DCE196626:DCW196627 DMA196626:DMS196627 DVW196626:DWO196627 EFS196626:EGK196627 EPO196626:EQG196627 EZK196626:FAC196627 FJG196626:FJY196627 FTC196626:FTU196627 GCY196626:GDQ196627 GMU196626:GNM196627 GWQ196626:GXI196627 HGM196626:HHE196627 HQI196626:HRA196627 IAE196626:IAW196627 IKA196626:IKS196627 ITW196626:IUO196627 JDS196626:JEK196627 JNO196626:JOG196627 JXK196626:JYC196627 KHG196626:KHY196627 KRC196626:KRU196627 LAY196626:LBQ196627 LKU196626:LLM196627 LUQ196626:LVI196627 MEM196626:MFE196627 MOI196626:MPA196627 MYE196626:MYW196627 NIA196626:NIS196627 NRW196626:NSO196627 OBS196626:OCK196627 OLO196626:OMG196627 OVK196626:OWC196627 PFG196626:PFY196627 PPC196626:PPU196627 PYY196626:PZQ196627 QIU196626:QJM196627 QSQ196626:QTI196627 RCM196626:RDE196627 RMI196626:RNA196627 RWE196626:RWW196627 SGA196626:SGS196627 SPW196626:SQO196627 SZS196626:TAK196627 TJO196626:TKG196627 TTK196626:TUC196627 UDG196626:UDY196627 UNC196626:UNU196627 UWY196626:UXQ196627 VGU196626:VHM196627 VQQ196626:VRI196627 WAM196626:WBE196627 WKI196626:WLA196627 WUE196626:WUW196627 HS262162:IK262163 RO262162:SG262163 ABK262162:ACC262163 ALG262162:ALY262163 AVC262162:AVU262163 BEY262162:BFQ262163 BOU262162:BPM262163 BYQ262162:BZI262163 CIM262162:CJE262163 CSI262162:CTA262163 DCE262162:DCW262163 DMA262162:DMS262163 DVW262162:DWO262163 EFS262162:EGK262163 EPO262162:EQG262163 EZK262162:FAC262163 FJG262162:FJY262163 FTC262162:FTU262163 GCY262162:GDQ262163 GMU262162:GNM262163 GWQ262162:GXI262163 HGM262162:HHE262163 HQI262162:HRA262163 IAE262162:IAW262163 IKA262162:IKS262163 ITW262162:IUO262163 JDS262162:JEK262163 JNO262162:JOG262163 JXK262162:JYC262163 KHG262162:KHY262163 KRC262162:KRU262163 LAY262162:LBQ262163 LKU262162:LLM262163 LUQ262162:LVI262163 MEM262162:MFE262163 MOI262162:MPA262163 MYE262162:MYW262163 NIA262162:NIS262163 NRW262162:NSO262163 OBS262162:OCK262163 OLO262162:OMG262163 OVK262162:OWC262163 PFG262162:PFY262163 PPC262162:PPU262163 PYY262162:PZQ262163 QIU262162:QJM262163 QSQ262162:QTI262163 RCM262162:RDE262163 RMI262162:RNA262163 RWE262162:RWW262163 SGA262162:SGS262163 SPW262162:SQO262163 SZS262162:TAK262163 TJO262162:TKG262163 TTK262162:TUC262163 UDG262162:UDY262163 UNC262162:UNU262163 UWY262162:UXQ262163 VGU262162:VHM262163 VQQ262162:VRI262163 WAM262162:WBE262163 WKI262162:WLA262163 WUE262162:WUW262163 HS327698:IK327699 RO327698:SG327699 ABK327698:ACC327699 ALG327698:ALY327699 AVC327698:AVU327699 BEY327698:BFQ327699 BOU327698:BPM327699 BYQ327698:BZI327699 CIM327698:CJE327699 CSI327698:CTA327699 DCE327698:DCW327699 DMA327698:DMS327699 DVW327698:DWO327699 EFS327698:EGK327699 EPO327698:EQG327699 EZK327698:FAC327699 FJG327698:FJY327699 FTC327698:FTU327699 GCY327698:GDQ327699 GMU327698:GNM327699 GWQ327698:GXI327699 HGM327698:HHE327699 HQI327698:HRA327699 IAE327698:IAW327699 IKA327698:IKS327699 ITW327698:IUO327699 JDS327698:JEK327699 JNO327698:JOG327699 JXK327698:JYC327699 KHG327698:KHY327699 KRC327698:KRU327699 LAY327698:LBQ327699 LKU327698:LLM327699 LUQ327698:LVI327699 MEM327698:MFE327699 MOI327698:MPA327699 MYE327698:MYW327699 NIA327698:NIS327699 NRW327698:NSO327699 OBS327698:OCK327699 OLO327698:OMG327699 OVK327698:OWC327699 PFG327698:PFY327699 PPC327698:PPU327699 PYY327698:PZQ327699 QIU327698:QJM327699 QSQ327698:QTI327699 RCM327698:RDE327699 RMI327698:RNA327699 RWE327698:RWW327699 SGA327698:SGS327699 SPW327698:SQO327699 SZS327698:TAK327699 TJO327698:TKG327699 TTK327698:TUC327699 UDG327698:UDY327699 UNC327698:UNU327699 UWY327698:UXQ327699 VGU327698:VHM327699 VQQ327698:VRI327699 WAM327698:WBE327699 WKI327698:WLA327699 WUE327698:WUW327699 HS393234:IK393235 RO393234:SG393235 ABK393234:ACC393235 ALG393234:ALY393235 AVC393234:AVU393235 BEY393234:BFQ393235 BOU393234:BPM393235 BYQ393234:BZI393235 CIM393234:CJE393235 CSI393234:CTA393235 DCE393234:DCW393235 DMA393234:DMS393235 DVW393234:DWO393235 EFS393234:EGK393235 EPO393234:EQG393235 EZK393234:FAC393235 FJG393234:FJY393235 FTC393234:FTU393235 GCY393234:GDQ393235 GMU393234:GNM393235 GWQ393234:GXI393235 HGM393234:HHE393235 HQI393234:HRA393235 IAE393234:IAW393235 IKA393234:IKS393235 ITW393234:IUO393235 JDS393234:JEK393235 JNO393234:JOG393235 JXK393234:JYC393235 KHG393234:KHY393235 KRC393234:KRU393235 LAY393234:LBQ393235 LKU393234:LLM393235 LUQ393234:LVI393235 MEM393234:MFE393235 MOI393234:MPA393235 MYE393234:MYW393235 NIA393234:NIS393235 NRW393234:NSO393235 OBS393234:OCK393235 OLO393234:OMG393235 OVK393234:OWC393235 PFG393234:PFY393235 PPC393234:PPU393235 PYY393234:PZQ393235 QIU393234:QJM393235 QSQ393234:QTI393235 RCM393234:RDE393235 RMI393234:RNA393235 RWE393234:RWW393235 SGA393234:SGS393235 SPW393234:SQO393235 SZS393234:TAK393235 TJO393234:TKG393235 TTK393234:TUC393235 UDG393234:UDY393235 UNC393234:UNU393235 UWY393234:UXQ393235 VGU393234:VHM393235 VQQ393234:VRI393235 WAM393234:WBE393235 WKI393234:WLA393235 WUE393234:WUW393235 HS458770:IK458771 RO458770:SG458771 ABK458770:ACC458771 ALG458770:ALY458771 AVC458770:AVU458771 BEY458770:BFQ458771 BOU458770:BPM458771 BYQ458770:BZI458771 CIM458770:CJE458771 CSI458770:CTA458771 DCE458770:DCW458771 DMA458770:DMS458771 DVW458770:DWO458771 EFS458770:EGK458771 EPO458770:EQG458771 EZK458770:FAC458771 FJG458770:FJY458771 FTC458770:FTU458771 GCY458770:GDQ458771 GMU458770:GNM458771 GWQ458770:GXI458771 HGM458770:HHE458771 HQI458770:HRA458771 IAE458770:IAW458771 IKA458770:IKS458771 ITW458770:IUO458771 JDS458770:JEK458771 JNO458770:JOG458771 JXK458770:JYC458771 KHG458770:KHY458771 KRC458770:KRU458771 LAY458770:LBQ458771 LKU458770:LLM458771 LUQ458770:LVI458771 MEM458770:MFE458771 MOI458770:MPA458771 MYE458770:MYW458771 NIA458770:NIS458771 NRW458770:NSO458771 OBS458770:OCK458771 OLO458770:OMG458771 OVK458770:OWC458771 PFG458770:PFY458771 PPC458770:PPU458771 PYY458770:PZQ458771 QIU458770:QJM458771 QSQ458770:QTI458771 RCM458770:RDE458771 RMI458770:RNA458771 RWE458770:RWW458771 SGA458770:SGS458771 SPW458770:SQO458771 SZS458770:TAK458771 TJO458770:TKG458771 TTK458770:TUC458771 UDG458770:UDY458771 UNC458770:UNU458771 UWY458770:UXQ458771 VGU458770:VHM458771 VQQ458770:VRI458771 WAM458770:WBE458771 WKI458770:WLA458771 WUE458770:WUW458771 HS524306:IK524307 RO524306:SG524307 ABK524306:ACC524307 ALG524306:ALY524307 AVC524306:AVU524307 BEY524306:BFQ524307 BOU524306:BPM524307 BYQ524306:BZI524307 CIM524306:CJE524307 CSI524306:CTA524307 DCE524306:DCW524307 DMA524306:DMS524307 DVW524306:DWO524307 EFS524306:EGK524307 EPO524306:EQG524307 EZK524306:FAC524307 FJG524306:FJY524307 FTC524306:FTU524307 GCY524306:GDQ524307 GMU524306:GNM524307 GWQ524306:GXI524307 HGM524306:HHE524307 HQI524306:HRA524307 IAE524306:IAW524307 IKA524306:IKS524307 ITW524306:IUO524307 JDS524306:JEK524307 JNO524306:JOG524307 JXK524306:JYC524307 KHG524306:KHY524307 KRC524306:KRU524307 LAY524306:LBQ524307 LKU524306:LLM524307 LUQ524306:LVI524307 MEM524306:MFE524307 MOI524306:MPA524307 MYE524306:MYW524307 NIA524306:NIS524307 NRW524306:NSO524307 OBS524306:OCK524307 OLO524306:OMG524307 OVK524306:OWC524307 PFG524306:PFY524307 PPC524306:PPU524307 PYY524306:PZQ524307 QIU524306:QJM524307 QSQ524306:QTI524307 RCM524306:RDE524307 RMI524306:RNA524307 RWE524306:RWW524307 SGA524306:SGS524307 SPW524306:SQO524307 SZS524306:TAK524307 TJO524306:TKG524307 TTK524306:TUC524307 UDG524306:UDY524307 UNC524306:UNU524307 UWY524306:UXQ524307 VGU524306:VHM524307 VQQ524306:VRI524307 WAM524306:WBE524307 WKI524306:WLA524307 WUE524306:WUW524307 HS589842:IK589843 RO589842:SG589843 ABK589842:ACC589843 ALG589842:ALY589843 AVC589842:AVU589843 BEY589842:BFQ589843 BOU589842:BPM589843 BYQ589842:BZI589843 CIM589842:CJE589843 CSI589842:CTA589843 DCE589842:DCW589843 DMA589842:DMS589843 DVW589842:DWO589843 EFS589842:EGK589843 EPO589842:EQG589843 EZK589842:FAC589843 FJG589842:FJY589843 FTC589842:FTU589843 GCY589842:GDQ589843 GMU589842:GNM589843 GWQ589842:GXI589843 HGM589842:HHE589843 HQI589842:HRA589843 IAE589842:IAW589843 IKA589842:IKS589843 ITW589842:IUO589843 JDS589842:JEK589843 JNO589842:JOG589843 JXK589842:JYC589843 KHG589842:KHY589843 KRC589842:KRU589843 LAY589842:LBQ589843 LKU589842:LLM589843 LUQ589842:LVI589843 MEM589842:MFE589843 MOI589842:MPA589843 MYE589842:MYW589843 NIA589842:NIS589843 NRW589842:NSO589843 OBS589842:OCK589843 OLO589842:OMG589843 OVK589842:OWC589843 PFG589842:PFY589843 PPC589842:PPU589843 PYY589842:PZQ589843 QIU589842:QJM589843 QSQ589842:QTI589843 RCM589842:RDE589843 RMI589842:RNA589843 RWE589842:RWW589843 SGA589842:SGS589843 SPW589842:SQO589843 SZS589842:TAK589843 TJO589842:TKG589843 TTK589842:TUC589843 UDG589842:UDY589843 UNC589842:UNU589843 UWY589842:UXQ589843 VGU589842:VHM589843 VQQ589842:VRI589843 WAM589842:WBE589843 WKI589842:WLA589843 WUE589842:WUW589843 HS655378:IK655379 RO655378:SG655379 ABK655378:ACC655379 ALG655378:ALY655379 AVC655378:AVU655379 BEY655378:BFQ655379 BOU655378:BPM655379 BYQ655378:BZI655379 CIM655378:CJE655379 CSI655378:CTA655379 DCE655378:DCW655379 DMA655378:DMS655379 DVW655378:DWO655379 EFS655378:EGK655379 EPO655378:EQG655379 EZK655378:FAC655379 FJG655378:FJY655379 FTC655378:FTU655379 GCY655378:GDQ655379 GMU655378:GNM655379 GWQ655378:GXI655379 HGM655378:HHE655379 HQI655378:HRA655379 IAE655378:IAW655379 IKA655378:IKS655379 ITW655378:IUO655379 JDS655378:JEK655379 JNO655378:JOG655379 JXK655378:JYC655379 KHG655378:KHY655379 KRC655378:KRU655379 LAY655378:LBQ655379 LKU655378:LLM655379 LUQ655378:LVI655379 MEM655378:MFE655379 MOI655378:MPA655379 MYE655378:MYW655379 NIA655378:NIS655379 NRW655378:NSO655379 OBS655378:OCK655379 OLO655378:OMG655379 OVK655378:OWC655379 PFG655378:PFY655379 PPC655378:PPU655379 PYY655378:PZQ655379 QIU655378:QJM655379 QSQ655378:QTI655379 RCM655378:RDE655379 RMI655378:RNA655379 RWE655378:RWW655379 SGA655378:SGS655379 SPW655378:SQO655379 SZS655378:TAK655379 TJO655378:TKG655379 TTK655378:TUC655379 UDG655378:UDY655379 UNC655378:UNU655379 UWY655378:UXQ655379 VGU655378:VHM655379 VQQ655378:VRI655379 WAM655378:WBE655379 WKI655378:WLA655379 WUE655378:WUW655379 HS720914:IK720915 RO720914:SG720915 ABK720914:ACC720915 ALG720914:ALY720915 AVC720914:AVU720915 BEY720914:BFQ720915 BOU720914:BPM720915 BYQ720914:BZI720915 CIM720914:CJE720915 CSI720914:CTA720915 DCE720914:DCW720915 DMA720914:DMS720915 DVW720914:DWO720915 EFS720914:EGK720915 EPO720914:EQG720915 EZK720914:FAC720915 FJG720914:FJY720915 FTC720914:FTU720915 GCY720914:GDQ720915 GMU720914:GNM720915 GWQ720914:GXI720915 HGM720914:HHE720915 HQI720914:HRA720915 IAE720914:IAW720915 IKA720914:IKS720915 ITW720914:IUO720915 JDS720914:JEK720915 JNO720914:JOG720915 JXK720914:JYC720915 KHG720914:KHY720915 KRC720914:KRU720915 LAY720914:LBQ720915 LKU720914:LLM720915 LUQ720914:LVI720915 MEM720914:MFE720915 MOI720914:MPA720915 MYE720914:MYW720915 NIA720914:NIS720915 NRW720914:NSO720915 OBS720914:OCK720915 OLO720914:OMG720915 OVK720914:OWC720915 PFG720914:PFY720915 PPC720914:PPU720915 PYY720914:PZQ720915 QIU720914:QJM720915 QSQ720914:QTI720915 RCM720914:RDE720915 RMI720914:RNA720915 RWE720914:RWW720915 SGA720914:SGS720915 SPW720914:SQO720915 SZS720914:TAK720915 TJO720914:TKG720915 TTK720914:TUC720915 UDG720914:UDY720915 UNC720914:UNU720915 UWY720914:UXQ720915 VGU720914:VHM720915 VQQ720914:VRI720915 WAM720914:WBE720915 WKI720914:WLA720915 WUE720914:WUW720915 HS786450:IK786451 RO786450:SG786451 ABK786450:ACC786451 ALG786450:ALY786451 AVC786450:AVU786451 BEY786450:BFQ786451 BOU786450:BPM786451 BYQ786450:BZI786451 CIM786450:CJE786451 CSI786450:CTA786451 DCE786450:DCW786451 DMA786450:DMS786451 DVW786450:DWO786451 EFS786450:EGK786451 EPO786450:EQG786451 EZK786450:FAC786451 FJG786450:FJY786451 FTC786450:FTU786451 GCY786450:GDQ786451 GMU786450:GNM786451 GWQ786450:GXI786451 HGM786450:HHE786451 HQI786450:HRA786451 IAE786450:IAW786451 IKA786450:IKS786451 ITW786450:IUO786451 JDS786450:JEK786451 JNO786450:JOG786451 JXK786450:JYC786451 KHG786450:KHY786451 KRC786450:KRU786451 LAY786450:LBQ786451 LKU786450:LLM786451 LUQ786450:LVI786451 MEM786450:MFE786451 MOI786450:MPA786451 MYE786450:MYW786451 NIA786450:NIS786451 NRW786450:NSO786451 OBS786450:OCK786451 OLO786450:OMG786451 OVK786450:OWC786451 PFG786450:PFY786451 PPC786450:PPU786451 PYY786450:PZQ786451 QIU786450:QJM786451 QSQ786450:QTI786451 RCM786450:RDE786451 RMI786450:RNA786451 RWE786450:RWW786451 SGA786450:SGS786451 SPW786450:SQO786451 SZS786450:TAK786451 TJO786450:TKG786451 TTK786450:TUC786451 UDG786450:UDY786451 UNC786450:UNU786451 UWY786450:UXQ786451 VGU786450:VHM786451 VQQ786450:VRI786451 WAM786450:WBE786451 WKI786450:WLA786451 WUE786450:WUW786451 HS851986:IK851987 RO851986:SG851987 ABK851986:ACC851987 ALG851986:ALY851987 AVC851986:AVU851987 BEY851986:BFQ851987 BOU851986:BPM851987 BYQ851986:BZI851987 CIM851986:CJE851987 CSI851986:CTA851987 DCE851986:DCW851987 DMA851986:DMS851987 DVW851986:DWO851987 EFS851986:EGK851987 EPO851986:EQG851987 EZK851986:FAC851987 FJG851986:FJY851987 FTC851986:FTU851987 GCY851986:GDQ851987 GMU851986:GNM851987 GWQ851986:GXI851987 HGM851986:HHE851987 HQI851986:HRA851987 IAE851986:IAW851987 IKA851986:IKS851987 ITW851986:IUO851987 JDS851986:JEK851987 JNO851986:JOG851987 JXK851986:JYC851987 KHG851986:KHY851987 KRC851986:KRU851987 LAY851986:LBQ851987 LKU851986:LLM851987 LUQ851986:LVI851987 MEM851986:MFE851987 MOI851986:MPA851987 MYE851986:MYW851987 NIA851986:NIS851987 NRW851986:NSO851987 OBS851986:OCK851987 OLO851986:OMG851987 OVK851986:OWC851987 PFG851986:PFY851987 PPC851986:PPU851987 PYY851986:PZQ851987 QIU851986:QJM851987 QSQ851986:QTI851987 RCM851986:RDE851987 RMI851986:RNA851987 RWE851986:RWW851987 SGA851986:SGS851987 SPW851986:SQO851987 SZS851986:TAK851987 TJO851986:TKG851987 TTK851986:TUC851987 UDG851986:UDY851987 UNC851986:UNU851987 UWY851986:UXQ851987 VGU851986:VHM851987 VQQ851986:VRI851987 WAM851986:WBE851987 WKI851986:WLA851987 WUE851986:WUW851987 HS917522:IK917523 RO917522:SG917523 ABK917522:ACC917523 ALG917522:ALY917523 AVC917522:AVU917523 BEY917522:BFQ917523 BOU917522:BPM917523 BYQ917522:BZI917523 CIM917522:CJE917523 CSI917522:CTA917523 DCE917522:DCW917523 DMA917522:DMS917523 DVW917522:DWO917523 EFS917522:EGK917523 EPO917522:EQG917523 EZK917522:FAC917523 FJG917522:FJY917523 FTC917522:FTU917523 GCY917522:GDQ917523 GMU917522:GNM917523 GWQ917522:GXI917523 HGM917522:HHE917523 HQI917522:HRA917523 IAE917522:IAW917523 IKA917522:IKS917523 ITW917522:IUO917523 JDS917522:JEK917523 JNO917522:JOG917523 JXK917522:JYC917523 KHG917522:KHY917523 KRC917522:KRU917523 LAY917522:LBQ917523 LKU917522:LLM917523 LUQ917522:LVI917523 MEM917522:MFE917523 MOI917522:MPA917523 MYE917522:MYW917523 NIA917522:NIS917523 NRW917522:NSO917523 OBS917522:OCK917523 OLO917522:OMG917523 OVK917522:OWC917523 PFG917522:PFY917523 PPC917522:PPU917523 PYY917522:PZQ917523 QIU917522:QJM917523 QSQ917522:QTI917523 RCM917522:RDE917523 RMI917522:RNA917523 RWE917522:RWW917523 SGA917522:SGS917523 SPW917522:SQO917523 SZS917522:TAK917523 TJO917522:TKG917523 TTK917522:TUC917523 UDG917522:UDY917523 UNC917522:UNU917523 UWY917522:UXQ917523 VGU917522:VHM917523 VQQ917522:VRI917523 WAM917522:WBE917523 WKI917522:WLA917523 WUE917522:WUW917523 HS983058:IK983059 RO983058:SG983059 ABK983058:ACC983059 ALG983058:ALY983059 AVC983058:AVU983059 BEY983058:BFQ983059 BOU983058:BPM983059 BYQ983058:BZI983059 CIM983058:CJE983059 CSI983058:CTA983059 DCE983058:DCW983059 DMA983058:DMS983059 DVW983058:DWO983059 EFS983058:EGK983059 EPO983058:EQG983059 EZK983058:FAC983059 FJG983058:FJY983059 FTC983058:FTU983059 GCY983058:GDQ983059 GMU983058:GNM983059 GWQ983058:GXI983059 HGM983058:HHE983059 HQI983058:HRA983059 IAE983058:IAW983059 IKA983058:IKS983059 ITW983058:IUO983059 JDS983058:JEK983059 JNO983058:JOG983059 JXK983058:JYC983059 KHG983058:KHY983059 KRC983058:KRU983059 LAY983058:LBQ983059 LKU983058:LLM983059 LUQ983058:LVI983059 MEM983058:MFE983059 MOI983058:MPA983059 MYE983058:MYW983059 NIA983058:NIS983059 NRW983058:NSO983059 OBS983058:OCK983059 OLO983058:OMG983059 OVK983058:OWC983059 PFG983058:PFY983059 PPC983058:PPU983059 PYY983058:PZQ983059 QIU983058:QJM983059 QSQ983058:QTI983059 RCM983058:RDE983059 RMI983058:RNA983059 RWE983058:RWW983059 SGA983058:SGS983059 SPW983058:SQO983059 SZS983058:TAK983059 TJO983058:TKG983059 TTK983058:TUC983059 UDG983058:UDY983059 UNC983058:UNU983059 UWY983058:UXQ983059 VGU983058:VHM983059 VQQ983058:VRI983059 WAM983058:WBE983059 WKI983058:WLA983059 WUE983058:WUW983059 HO65569:IK65569 RK65569:SG65569 ABG65569:ACC65569 ALC65569:ALY65569 AUY65569:AVU65569 BEU65569:BFQ65569 BOQ65569:BPM65569 BYM65569:BZI65569 CII65569:CJE65569 CSE65569:CTA65569 DCA65569:DCW65569 DLW65569:DMS65569 DVS65569:DWO65569 EFO65569:EGK65569 EPK65569:EQG65569 EZG65569:FAC65569 FJC65569:FJY65569 FSY65569:FTU65569 GCU65569:GDQ65569 GMQ65569:GNM65569 GWM65569:GXI65569 HGI65569:HHE65569 HQE65569:HRA65569 IAA65569:IAW65569 IJW65569:IKS65569 ITS65569:IUO65569 JDO65569:JEK65569 JNK65569:JOG65569 JXG65569:JYC65569 KHC65569:KHY65569 KQY65569:KRU65569 LAU65569:LBQ65569 LKQ65569:LLM65569 LUM65569:LVI65569 MEI65569:MFE65569 MOE65569:MPA65569 MYA65569:MYW65569 NHW65569:NIS65569 NRS65569:NSO65569 OBO65569:OCK65569 OLK65569:OMG65569 OVG65569:OWC65569 PFC65569:PFY65569 POY65569:PPU65569 PYU65569:PZQ65569 QIQ65569:QJM65569 QSM65569:QTI65569 RCI65569:RDE65569 RME65569:RNA65569 RWA65569:RWW65569 SFW65569:SGS65569 SPS65569:SQO65569 SZO65569:TAK65569 TJK65569:TKG65569 TTG65569:TUC65569 UDC65569:UDY65569 UMY65569:UNU65569 UWU65569:UXQ65569 VGQ65569:VHM65569 VQM65569:VRI65569 WAI65569:WBE65569 WKE65569:WLA65569 WUA65569:WUW65569 HO131105:IK131105 RK131105:SG131105 ABG131105:ACC131105 ALC131105:ALY131105 AUY131105:AVU131105 BEU131105:BFQ131105 BOQ131105:BPM131105 BYM131105:BZI131105 CII131105:CJE131105 CSE131105:CTA131105 DCA131105:DCW131105 DLW131105:DMS131105 DVS131105:DWO131105 EFO131105:EGK131105 EPK131105:EQG131105 EZG131105:FAC131105 FJC131105:FJY131105 FSY131105:FTU131105 GCU131105:GDQ131105 GMQ131105:GNM131105 GWM131105:GXI131105 HGI131105:HHE131105 HQE131105:HRA131105 IAA131105:IAW131105 IJW131105:IKS131105 ITS131105:IUO131105 JDO131105:JEK131105 JNK131105:JOG131105 JXG131105:JYC131105 KHC131105:KHY131105 KQY131105:KRU131105 LAU131105:LBQ131105 LKQ131105:LLM131105 LUM131105:LVI131105 MEI131105:MFE131105 MOE131105:MPA131105 MYA131105:MYW131105 NHW131105:NIS131105 NRS131105:NSO131105 OBO131105:OCK131105 OLK131105:OMG131105 OVG131105:OWC131105 PFC131105:PFY131105 POY131105:PPU131105 PYU131105:PZQ131105 QIQ131105:QJM131105 QSM131105:QTI131105 RCI131105:RDE131105 RME131105:RNA131105 RWA131105:RWW131105 SFW131105:SGS131105 SPS131105:SQO131105 SZO131105:TAK131105 TJK131105:TKG131105 TTG131105:TUC131105 UDC131105:UDY131105 UMY131105:UNU131105 UWU131105:UXQ131105 VGQ131105:VHM131105 VQM131105:VRI131105 WAI131105:WBE131105 WKE131105:WLA131105 WUA131105:WUW131105 HO196641:IK196641 RK196641:SG196641 ABG196641:ACC196641 ALC196641:ALY196641 AUY196641:AVU196641 BEU196641:BFQ196641 BOQ196641:BPM196641 BYM196641:BZI196641 CII196641:CJE196641 CSE196641:CTA196641 DCA196641:DCW196641 DLW196641:DMS196641 DVS196641:DWO196641 EFO196641:EGK196641 EPK196641:EQG196641 EZG196641:FAC196641 FJC196641:FJY196641 FSY196641:FTU196641 GCU196641:GDQ196641 GMQ196641:GNM196641 GWM196641:GXI196641 HGI196641:HHE196641 HQE196641:HRA196641 IAA196641:IAW196641 IJW196641:IKS196641 ITS196641:IUO196641 JDO196641:JEK196641 JNK196641:JOG196641 JXG196641:JYC196641 KHC196641:KHY196641 KQY196641:KRU196641 LAU196641:LBQ196641 LKQ196641:LLM196641 LUM196641:LVI196641 MEI196641:MFE196641 MOE196641:MPA196641 MYA196641:MYW196641 NHW196641:NIS196641 NRS196641:NSO196641 OBO196641:OCK196641 OLK196641:OMG196641 OVG196641:OWC196641 PFC196641:PFY196641 POY196641:PPU196641 PYU196641:PZQ196641 QIQ196641:QJM196641 QSM196641:QTI196641 RCI196641:RDE196641 RME196641:RNA196641 RWA196641:RWW196641 SFW196641:SGS196641 SPS196641:SQO196641 SZO196641:TAK196641 TJK196641:TKG196641 TTG196641:TUC196641 UDC196641:UDY196641 UMY196641:UNU196641 UWU196641:UXQ196641 VGQ196641:VHM196641 VQM196641:VRI196641 WAI196641:WBE196641 WKE196641:WLA196641 WUA196641:WUW196641 HO262177:IK262177 RK262177:SG262177 ABG262177:ACC262177 ALC262177:ALY262177 AUY262177:AVU262177 BEU262177:BFQ262177 BOQ262177:BPM262177 BYM262177:BZI262177 CII262177:CJE262177 CSE262177:CTA262177 DCA262177:DCW262177 DLW262177:DMS262177 DVS262177:DWO262177 EFO262177:EGK262177 EPK262177:EQG262177 EZG262177:FAC262177 FJC262177:FJY262177 FSY262177:FTU262177 GCU262177:GDQ262177 GMQ262177:GNM262177 GWM262177:GXI262177 HGI262177:HHE262177 HQE262177:HRA262177 IAA262177:IAW262177 IJW262177:IKS262177 ITS262177:IUO262177 JDO262177:JEK262177 JNK262177:JOG262177 JXG262177:JYC262177 KHC262177:KHY262177 KQY262177:KRU262177 LAU262177:LBQ262177 LKQ262177:LLM262177 LUM262177:LVI262177 MEI262177:MFE262177 MOE262177:MPA262177 MYA262177:MYW262177 NHW262177:NIS262177 NRS262177:NSO262177 OBO262177:OCK262177 OLK262177:OMG262177 OVG262177:OWC262177 PFC262177:PFY262177 POY262177:PPU262177 PYU262177:PZQ262177 QIQ262177:QJM262177 QSM262177:QTI262177 RCI262177:RDE262177 RME262177:RNA262177 RWA262177:RWW262177 SFW262177:SGS262177 SPS262177:SQO262177 SZO262177:TAK262177 TJK262177:TKG262177 TTG262177:TUC262177 UDC262177:UDY262177 UMY262177:UNU262177 UWU262177:UXQ262177 VGQ262177:VHM262177 VQM262177:VRI262177 WAI262177:WBE262177 WKE262177:WLA262177 WUA262177:WUW262177 HO327713:IK327713 RK327713:SG327713 ABG327713:ACC327713 ALC327713:ALY327713 AUY327713:AVU327713 BEU327713:BFQ327713 BOQ327713:BPM327713 BYM327713:BZI327713 CII327713:CJE327713 CSE327713:CTA327713 DCA327713:DCW327713 DLW327713:DMS327713 DVS327713:DWO327713 EFO327713:EGK327713 EPK327713:EQG327713 EZG327713:FAC327713 FJC327713:FJY327713 FSY327713:FTU327713 GCU327713:GDQ327713 GMQ327713:GNM327713 GWM327713:GXI327713 HGI327713:HHE327713 HQE327713:HRA327713 IAA327713:IAW327713 IJW327713:IKS327713 ITS327713:IUO327713 JDO327713:JEK327713 JNK327713:JOG327713 JXG327713:JYC327713 KHC327713:KHY327713 KQY327713:KRU327713 LAU327713:LBQ327713 LKQ327713:LLM327713 LUM327713:LVI327713 MEI327713:MFE327713 MOE327713:MPA327713 MYA327713:MYW327713 NHW327713:NIS327713 NRS327713:NSO327713 OBO327713:OCK327713 OLK327713:OMG327713 OVG327713:OWC327713 PFC327713:PFY327713 POY327713:PPU327713 PYU327713:PZQ327713 QIQ327713:QJM327713 QSM327713:QTI327713 RCI327713:RDE327713 RME327713:RNA327713 RWA327713:RWW327713 SFW327713:SGS327713 SPS327713:SQO327713 SZO327713:TAK327713 TJK327713:TKG327713 TTG327713:TUC327713 UDC327713:UDY327713 UMY327713:UNU327713 UWU327713:UXQ327713 VGQ327713:VHM327713 VQM327713:VRI327713 WAI327713:WBE327713 WKE327713:WLA327713 WUA327713:WUW327713 HO393249:IK393249 RK393249:SG393249 ABG393249:ACC393249 ALC393249:ALY393249 AUY393249:AVU393249 BEU393249:BFQ393249 BOQ393249:BPM393249 BYM393249:BZI393249 CII393249:CJE393249 CSE393249:CTA393249 DCA393249:DCW393249 DLW393249:DMS393249 DVS393249:DWO393249 EFO393249:EGK393249 EPK393249:EQG393249 EZG393249:FAC393249 FJC393249:FJY393249 FSY393249:FTU393249 GCU393249:GDQ393249 GMQ393249:GNM393249 GWM393249:GXI393249 HGI393249:HHE393249 HQE393249:HRA393249 IAA393249:IAW393249 IJW393249:IKS393249 ITS393249:IUO393249 JDO393249:JEK393249 JNK393249:JOG393249 JXG393249:JYC393249 KHC393249:KHY393249 KQY393249:KRU393249 LAU393249:LBQ393249 LKQ393249:LLM393249 LUM393249:LVI393249 MEI393249:MFE393249 MOE393249:MPA393249 MYA393249:MYW393249 NHW393249:NIS393249 NRS393249:NSO393249 OBO393249:OCK393249 OLK393249:OMG393249 OVG393249:OWC393249 PFC393249:PFY393249 POY393249:PPU393249 PYU393249:PZQ393249 QIQ393249:QJM393249 QSM393249:QTI393249 RCI393249:RDE393249 RME393249:RNA393249 RWA393249:RWW393249 SFW393249:SGS393249 SPS393249:SQO393249 SZO393249:TAK393249 TJK393249:TKG393249 TTG393249:TUC393249 UDC393249:UDY393249 UMY393249:UNU393249 UWU393249:UXQ393249 VGQ393249:VHM393249 VQM393249:VRI393249 WAI393249:WBE393249 WKE393249:WLA393249 WUA393249:WUW393249 HO458785:IK458785 RK458785:SG458785 ABG458785:ACC458785 ALC458785:ALY458785 AUY458785:AVU458785 BEU458785:BFQ458785 BOQ458785:BPM458785 BYM458785:BZI458785 CII458785:CJE458785 CSE458785:CTA458785 DCA458785:DCW458785 DLW458785:DMS458785 DVS458785:DWO458785 EFO458785:EGK458785 EPK458785:EQG458785 EZG458785:FAC458785 FJC458785:FJY458785 FSY458785:FTU458785 GCU458785:GDQ458785 GMQ458785:GNM458785 GWM458785:GXI458785 HGI458785:HHE458785 HQE458785:HRA458785 IAA458785:IAW458785 IJW458785:IKS458785 ITS458785:IUO458785 JDO458785:JEK458785 JNK458785:JOG458785 JXG458785:JYC458785 KHC458785:KHY458785 KQY458785:KRU458785 LAU458785:LBQ458785 LKQ458785:LLM458785 LUM458785:LVI458785 MEI458785:MFE458785 MOE458785:MPA458785 MYA458785:MYW458785 NHW458785:NIS458785 NRS458785:NSO458785 OBO458785:OCK458785 OLK458785:OMG458785 OVG458785:OWC458785 PFC458785:PFY458785 POY458785:PPU458785 PYU458785:PZQ458785 QIQ458785:QJM458785 QSM458785:QTI458785 RCI458785:RDE458785 RME458785:RNA458785 RWA458785:RWW458785 SFW458785:SGS458785 SPS458785:SQO458785 SZO458785:TAK458785 TJK458785:TKG458785 TTG458785:TUC458785 UDC458785:UDY458785 UMY458785:UNU458785 UWU458785:UXQ458785 VGQ458785:VHM458785 VQM458785:VRI458785 WAI458785:WBE458785 WKE458785:WLA458785 WUA458785:WUW458785 HO524321:IK524321 RK524321:SG524321 ABG524321:ACC524321 ALC524321:ALY524321 AUY524321:AVU524321 BEU524321:BFQ524321 BOQ524321:BPM524321 BYM524321:BZI524321 CII524321:CJE524321 CSE524321:CTA524321 DCA524321:DCW524321 DLW524321:DMS524321 DVS524321:DWO524321 EFO524321:EGK524321 EPK524321:EQG524321 EZG524321:FAC524321 FJC524321:FJY524321 FSY524321:FTU524321 GCU524321:GDQ524321 GMQ524321:GNM524321 GWM524321:GXI524321 HGI524321:HHE524321 HQE524321:HRA524321 IAA524321:IAW524321 IJW524321:IKS524321 ITS524321:IUO524321 JDO524321:JEK524321 JNK524321:JOG524321 JXG524321:JYC524321 KHC524321:KHY524321 KQY524321:KRU524321 LAU524321:LBQ524321 LKQ524321:LLM524321 LUM524321:LVI524321 MEI524321:MFE524321 MOE524321:MPA524321 MYA524321:MYW524321 NHW524321:NIS524321 NRS524321:NSO524321 OBO524321:OCK524321 OLK524321:OMG524321 OVG524321:OWC524321 PFC524321:PFY524321 POY524321:PPU524321 PYU524321:PZQ524321 QIQ524321:QJM524321 QSM524321:QTI524321 RCI524321:RDE524321 RME524321:RNA524321 RWA524321:RWW524321 SFW524321:SGS524321 SPS524321:SQO524321 SZO524321:TAK524321 TJK524321:TKG524321 TTG524321:TUC524321 UDC524321:UDY524321 UMY524321:UNU524321 UWU524321:UXQ524321 VGQ524321:VHM524321 VQM524321:VRI524321 WAI524321:WBE524321 WKE524321:WLA524321 WUA524321:WUW524321 HO589857:IK589857 RK589857:SG589857 ABG589857:ACC589857 ALC589857:ALY589857 AUY589857:AVU589857 BEU589857:BFQ589857 BOQ589857:BPM589857 BYM589857:BZI589857 CII589857:CJE589857 CSE589857:CTA589857 DCA589857:DCW589857 DLW589857:DMS589857 DVS589857:DWO589857 EFO589857:EGK589857 EPK589857:EQG589857 EZG589857:FAC589857 FJC589857:FJY589857 FSY589857:FTU589857 GCU589857:GDQ589857 GMQ589857:GNM589857 GWM589857:GXI589857 HGI589857:HHE589857 HQE589857:HRA589857 IAA589857:IAW589857 IJW589857:IKS589857 ITS589857:IUO589857 JDO589857:JEK589857 JNK589857:JOG589857 JXG589857:JYC589857 KHC589857:KHY589857 KQY589857:KRU589857 LAU589857:LBQ589857 LKQ589857:LLM589857 LUM589857:LVI589857 MEI589857:MFE589857 MOE589857:MPA589857 MYA589857:MYW589857 NHW589857:NIS589857 NRS589857:NSO589857 OBO589857:OCK589857 OLK589857:OMG589857 OVG589857:OWC589857 PFC589857:PFY589857 POY589857:PPU589857 PYU589857:PZQ589857 QIQ589857:QJM589857 QSM589857:QTI589857 RCI589857:RDE589857 RME589857:RNA589857 RWA589857:RWW589857 SFW589857:SGS589857 SPS589857:SQO589857 SZO589857:TAK589857 TJK589857:TKG589857 TTG589857:TUC589857 UDC589857:UDY589857 UMY589857:UNU589857 UWU589857:UXQ589857 VGQ589857:VHM589857 VQM589857:VRI589857 WAI589857:WBE589857 WKE589857:WLA589857 WUA589857:WUW589857 HO655393:IK655393 RK655393:SG655393 ABG655393:ACC655393 ALC655393:ALY655393 AUY655393:AVU655393 BEU655393:BFQ655393 BOQ655393:BPM655393 BYM655393:BZI655393 CII655393:CJE655393 CSE655393:CTA655393 DCA655393:DCW655393 DLW655393:DMS655393 DVS655393:DWO655393 EFO655393:EGK655393 EPK655393:EQG655393 EZG655393:FAC655393 FJC655393:FJY655393 FSY655393:FTU655393 GCU655393:GDQ655393 GMQ655393:GNM655393 GWM655393:GXI655393 HGI655393:HHE655393 HQE655393:HRA655393 IAA655393:IAW655393 IJW655393:IKS655393 ITS655393:IUO655393 JDO655393:JEK655393 JNK655393:JOG655393 JXG655393:JYC655393 KHC655393:KHY655393 KQY655393:KRU655393 LAU655393:LBQ655393 LKQ655393:LLM655393 LUM655393:LVI655393 MEI655393:MFE655393 MOE655393:MPA655393 MYA655393:MYW655393 NHW655393:NIS655393 NRS655393:NSO655393 OBO655393:OCK655393 OLK655393:OMG655393 OVG655393:OWC655393 PFC655393:PFY655393 POY655393:PPU655393 PYU655393:PZQ655393 QIQ655393:QJM655393 QSM655393:QTI655393 RCI655393:RDE655393 RME655393:RNA655393 RWA655393:RWW655393 SFW655393:SGS655393 SPS655393:SQO655393 SZO655393:TAK655393 TJK655393:TKG655393 TTG655393:TUC655393 UDC655393:UDY655393 UMY655393:UNU655393 UWU655393:UXQ655393 VGQ655393:VHM655393 VQM655393:VRI655393 WAI655393:WBE655393 WKE655393:WLA655393 WUA655393:WUW655393 HO720929:IK720929 RK720929:SG720929 ABG720929:ACC720929 ALC720929:ALY720929 AUY720929:AVU720929 BEU720929:BFQ720929 BOQ720929:BPM720929 BYM720929:BZI720929 CII720929:CJE720929 CSE720929:CTA720929 DCA720929:DCW720929 DLW720929:DMS720929 DVS720929:DWO720929 EFO720929:EGK720929 EPK720929:EQG720929 EZG720929:FAC720929 FJC720929:FJY720929 FSY720929:FTU720929 GCU720929:GDQ720929 GMQ720929:GNM720929 GWM720929:GXI720929 HGI720929:HHE720929 HQE720929:HRA720929 IAA720929:IAW720929 IJW720929:IKS720929 ITS720929:IUO720929 JDO720929:JEK720929 JNK720929:JOG720929 JXG720929:JYC720929 KHC720929:KHY720929 KQY720929:KRU720929 LAU720929:LBQ720929 LKQ720929:LLM720929 LUM720929:LVI720929 MEI720929:MFE720929 MOE720929:MPA720929 MYA720929:MYW720929 NHW720929:NIS720929 NRS720929:NSO720929 OBO720929:OCK720929 OLK720929:OMG720929 OVG720929:OWC720929 PFC720929:PFY720929 POY720929:PPU720929 PYU720929:PZQ720929 QIQ720929:QJM720929 QSM720929:QTI720929 RCI720929:RDE720929 RME720929:RNA720929 RWA720929:RWW720929 SFW720929:SGS720929 SPS720929:SQO720929 SZO720929:TAK720929 TJK720929:TKG720929 TTG720929:TUC720929 UDC720929:UDY720929 UMY720929:UNU720929 UWU720929:UXQ720929 VGQ720929:VHM720929 VQM720929:VRI720929 WAI720929:WBE720929 WKE720929:WLA720929 WUA720929:WUW720929 HO786465:IK786465 RK786465:SG786465 ABG786465:ACC786465 ALC786465:ALY786465 AUY786465:AVU786465 BEU786465:BFQ786465 BOQ786465:BPM786465 BYM786465:BZI786465 CII786465:CJE786465 CSE786465:CTA786465 DCA786465:DCW786465 DLW786465:DMS786465 DVS786465:DWO786465 EFO786465:EGK786465 EPK786465:EQG786465 EZG786465:FAC786465 FJC786465:FJY786465 FSY786465:FTU786465 GCU786465:GDQ786465 GMQ786465:GNM786465 GWM786465:GXI786465 HGI786465:HHE786465 HQE786465:HRA786465 IAA786465:IAW786465 IJW786465:IKS786465 ITS786465:IUO786465 JDO786465:JEK786465 JNK786465:JOG786465 JXG786465:JYC786465 KHC786465:KHY786465 KQY786465:KRU786465 LAU786465:LBQ786465 LKQ786465:LLM786465 LUM786465:LVI786465 MEI786465:MFE786465 MOE786465:MPA786465 MYA786465:MYW786465 NHW786465:NIS786465 NRS786465:NSO786465 OBO786465:OCK786465 OLK786465:OMG786465 OVG786465:OWC786465 PFC786465:PFY786465 POY786465:PPU786465 PYU786465:PZQ786465 QIQ786465:QJM786465 QSM786465:QTI786465 RCI786465:RDE786465 RME786465:RNA786465 RWA786465:RWW786465 SFW786465:SGS786465 SPS786465:SQO786465 SZO786465:TAK786465 TJK786465:TKG786465 TTG786465:TUC786465 UDC786465:UDY786465 UMY786465:UNU786465 UWU786465:UXQ786465 VGQ786465:VHM786465 VQM786465:VRI786465 WAI786465:WBE786465 WKE786465:WLA786465 WUA786465:WUW786465 HO852001:IK852001 RK852001:SG852001 ABG852001:ACC852001 ALC852001:ALY852001 AUY852001:AVU852001 BEU852001:BFQ852001 BOQ852001:BPM852001 BYM852001:BZI852001 CII852001:CJE852001 CSE852001:CTA852001 DCA852001:DCW852001 DLW852001:DMS852001 DVS852001:DWO852001 EFO852001:EGK852001 EPK852001:EQG852001 EZG852001:FAC852001 FJC852001:FJY852001 FSY852001:FTU852001 GCU852001:GDQ852001 GMQ852001:GNM852001 GWM852001:GXI852001 HGI852001:HHE852001 HQE852001:HRA852001 IAA852001:IAW852001 IJW852001:IKS852001 ITS852001:IUO852001 JDO852001:JEK852001 JNK852001:JOG852001 JXG852001:JYC852001 KHC852001:KHY852001 KQY852001:KRU852001 LAU852001:LBQ852001 LKQ852001:LLM852001 LUM852001:LVI852001 MEI852001:MFE852001 MOE852001:MPA852001 MYA852001:MYW852001 NHW852001:NIS852001 NRS852001:NSO852001 OBO852001:OCK852001 OLK852001:OMG852001 OVG852001:OWC852001 PFC852001:PFY852001 POY852001:PPU852001 PYU852001:PZQ852001 QIQ852001:QJM852001 QSM852001:QTI852001 RCI852001:RDE852001 RME852001:RNA852001 RWA852001:RWW852001 SFW852001:SGS852001 SPS852001:SQO852001 SZO852001:TAK852001 TJK852001:TKG852001 TTG852001:TUC852001 UDC852001:UDY852001 UMY852001:UNU852001 UWU852001:UXQ852001 VGQ852001:VHM852001 VQM852001:VRI852001 WAI852001:WBE852001 WKE852001:WLA852001 WUA852001:WUW852001 HO917537:IK917537 RK917537:SG917537 ABG917537:ACC917537 ALC917537:ALY917537 AUY917537:AVU917537 BEU917537:BFQ917537 BOQ917537:BPM917537 BYM917537:BZI917537 CII917537:CJE917537 CSE917537:CTA917537 DCA917537:DCW917537 DLW917537:DMS917537 DVS917537:DWO917537 EFO917537:EGK917537 EPK917537:EQG917537 EZG917537:FAC917537 FJC917537:FJY917537 FSY917537:FTU917537 GCU917537:GDQ917537 GMQ917537:GNM917537 GWM917537:GXI917537 HGI917537:HHE917537 HQE917537:HRA917537 IAA917537:IAW917537 IJW917537:IKS917537 ITS917537:IUO917537 JDO917537:JEK917537 JNK917537:JOG917537 JXG917537:JYC917537 KHC917537:KHY917537 KQY917537:KRU917537 LAU917537:LBQ917537 LKQ917537:LLM917537 LUM917537:LVI917537 MEI917537:MFE917537 MOE917537:MPA917537 MYA917537:MYW917537 NHW917537:NIS917537 NRS917537:NSO917537 OBO917537:OCK917537 OLK917537:OMG917537 OVG917537:OWC917537 PFC917537:PFY917537 POY917537:PPU917537 PYU917537:PZQ917537 QIQ917537:QJM917537 QSM917537:QTI917537 RCI917537:RDE917537 RME917537:RNA917537 RWA917537:RWW917537 SFW917537:SGS917537 SPS917537:SQO917537 SZO917537:TAK917537 TJK917537:TKG917537 TTG917537:TUC917537 UDC917537:UDY917537 UMY917537:UNU917537 UWU917537:UXQ917537 VGQ917537:VHM917537 VQM917537:VRI917537 WAI917537:WBE917537 WKE917537:WLA917537 WUA917537:WUW917537 HO983073:IK983073 RK983073:SG983073 ABG983073:ACC983073 ALC983073:ALY983073 AUY983073:AVU983073 BEU983073:BFQ983073 BOQ983073:BPM983073 BYM983073:BZI983073 CII983073:CJE983073 CSE983073:CTA983073 DCA983073:DCW983073 DLW983073:DMS983073 DVS983073:DWO983073 EFO983073:EGK983073 EPK983073:EQG983073 EZG983073:FAC983073 FJC983073:FJY983073 FSY983073:FTU983073 GCU983073:GDQ983073 GMQ983073:GNM983073 GWM983073:GXI983073 HGI983073:HHE983073 HQE983073:HRA983073 IAA983073:IAW983073 IJW983073:IKS983073 ITS983073:IUO983073 JDO983073:JEK983073 JNK983073:JOG983073 JXG983073:JYC983073 KHC983073:KHY983073 KQY983073:KRU983073 LAU983073:LBQ983073 LKQ983073:LLM983073 LUM983073:LVI983073 MEI983073:MFE983073 MOE983073:MPA983073 MYA983073:MYW983073 NHW983073:NIS983073 NRS983073:NSO983073 OBO983073:OCK983073 OLK983073:OMG983073 OVG983073:OWC983073 PFC983073:PFY983073 POY983073:PPU983073 PYU983073:PZQ983073 QIQ983073:QJM983073 QSM983073:QTI983073 RCI983073:RDE983073 RME983073:RNA983073 RWA983073:RWW983073 SFW983073:SGS983073 SPS983073:SQO983073 SZO983073:TAK983073 TJK983073:TKG983073 TTG983073:TUC983073 UDC983073:UDY983073 UMY983073:UNU983073 UWU983073:UXQ983073 VGQ983073:VHM983073 VQM983073:VRI983073 WAI983073:WBE983073 WKE983073:WLA983073 WUA983073:WUW983073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O65561:O65564 HV65559:HV65562 RR65559:RR65562 ABN65559:ABN65562 ALJ65559:ALJ65562 AVF65559:AVF65562 BFB65559:BFB65562 BOX65559:BOX65562 BYT65559:BYT65562 CIP65559:CIP65562 CSL65559:CSL65562 DCH65559:DCH65562 DMD65559:DMD65562 DVZ65559:DVZ65562 EFV65559:EFV65562 EPR65559:EPR65562 EZN65559:EZN65562 FJJ65559:FJJ65562 FTF65559:FTF65562 GDB65559:GDB65562 GMX65559:GMX65562 GWT65559:GWT65562 HGP65559:HGP65562 HQL65559:HQL65562 IAH65559:IAH65562 IKD65559:IKD65562 ITZ65559:ITZ65562 JDV65559:JDV65562 JNR65559:JNR65562 JXN65559:JXN65562 KHJ65559:KHJ65562 KRF65559:KRF65562 LBB65559:LBB65562 LKX65559:LKX65562 LUT65559:LUT65562 MEP65559:MEP65562 MOL65559:MOL65562 MYH65559:MYH65562 NID65559:NID65562 NRZ65559:NRZ65562 OBV65559:OBV65562 OLR65559:OLR65562 OVN65559:OVN65562 PFJ65559:PFJ65562 PPF65559:PPF65562 PZB65559:PZB65562 QIX65559:QIX65562 QST65559:QST65562 RCP65559:RCP65562 RML65559:RML65562 RWH65559:RWH65562 SGD65559:SGD65562 SPZ65559:SPZ65562 SZV65559:SZV65562 TJR65559:TJR65562 TTN65559:TTN65562 UDJ65559:UDJ65562 UNF65559:UNF65562 UXB65559:UXB65562 VGX65559:VGX65562 VQT65559:VQT65562 WAP65559:WAP65562 WKL65559:WKL65562 WUH65559:WUH65562 O131097:O131100 HV131095:HV131098 RR131095:RR131098 ABN131095:ABN131098 ALJ131095:ALJ131098 AVF131095:AVF131098 BFB131095:BFB131098 BOX131095:BOX131098 BYT131095:BYT131098 CIP131095:CIP131098 CSL131095:CSL131098 DCH131095:DCH131098 DMD131095:DMD131098 DVZ131095:DVZ131098 EFV131095:EFV131098 EPR131095:EPR131098 EZN131095:EZN131098 FJJ131095:FJJ131098 FTF131095:FTF131098 GDB131095:GDB131098 GMX131095:GMX131098 GWT131095:GWT131098 HGP131095:HGP131098 HQL131095:HQL131098 IAH131095:IAH131098 IKD131095:IKD131098 ITZ131095:ITZ131098 JDV131095:JDV131098 JNR131095:JNR131098 JXN131095:JXN131098 KHJ131095:KHJ131098 KRF131095:KRF131098 LBB131095:LBB131098 LKX131095:LKX131098 LUT131095:LUT131098 MEP131095:MEP131098 MOL131095:MOL131098 MYH131095:MYH131098 NID131095:NID131098 NRZ131095:NRZ131098 OBV131095:OBV131098 OLR131095:OLR131098 OVN131095:OVN131098 PFJ131095:PFJ131098 PPF131095:PPF131098 PZB131095:PZB131098 QIX131095:QIX131098 QST131095:QST131098 RCP131095:RCP131098 RML131095:RML131098 RWH131095:RWH131098 SGD131095:SGD131098 SPZ131095:SPZ131098 SZV131095:SZV131098 TJR131095:TJR131098 TTN131095:TTN131098 UDJ131095:UDJ131098 UNF131095:UNF131098 UXB131095:UXB131098 VGX131095:VGX131098 VQT131095:VQT131098 WAP131095:WAP131098 WKL131095:WKL131098 WUH131095:WUH131098 O196633:O196636 HV196631:HV196634 RR196631:RR196634 ABN196631:ABN196634 ALJ196631:ALJ196634 AVF196631:AVF196634 BFB196631:BFB196634 BOX196631:BOX196634 BYT196631:BYT196634 CIP196631:CIP196634 CSL196631:CSL196634 DCH196631:DCH196634 DMD196631:DMD196634 DVZ196631:DVZ196634 EFV196631:EFV196634 EPR196631:EPR196634 EZN196631:EZN196634 FJJ196631:FJJ196634 FTF196631:FTF196634 GDB196631:GDB196634 GMX196631:GMX196634 GWT196631:GWT196634 HGP196631:HGP196634 HQL196631:HQL196634 IAH196631:IAH196634 IKD196631:IKD196634 ITZ196631:ITZ196634 JDV196631:JDV196634 JNR196631:JNR196634 JXN196631:JXN196634 KHJ196631:KHJ196634 KRF196631:KRF196634 LBB196631:LBB196634 LKX196631:LKX196634 LUT196631:LUT196634 MEP196631:MEP196634 MOL196631:MOL196634 MYH196631:MYH196634 NID196631:NID196634 NRZ196631:NRZ196634 OBV196631:OBV196634 OLR196631:OLR196634 OVN196631:OVN196634 PFJ196631:PFJ196634 PPF196631:PPF196634 PZB196631:PZB196634 QIX196631:QIX196634 QST196631:QST196634 RCP196631:RCP196634 RML196631:RML196634 RWH196631:RWH196634 SGD196631:SGD196634 SPZ196631:SPZ196634 SZV196631:SZV196634 TJR196631:TJR196634 TTN196631:TTN196634 UDJ196631:UDJ196634 UNF196631:UNF196634 UXB196631:UXB196634 VGX196631:VGX196634 VQT196631:VQT196634 WAP196631:WAP196634 WKL196631:WKL196634 WUH196631:WUH196634 O262169:O262172 HV262167:HV262170 RR262167:RR262170 ABN262167:ABN262170 ALJ262167:ALJ262170 AVF262167:AVF262170 BFB262167:BFB262170 BOX262167:BOX262170 BYT262167:BYT262170 CIP262167:CIP262170 CSL262167:CSL262170 DCH262167:DCH262170 DMD262167:DMD262170 DVZ262167:DVZ262170 EFV262167:EFV262170 EPR262167:EPR262170 EZN262167:EZN262170 FJJ262167:FJJ262170 FTF262167:FTF262170 GDB262167:GDB262170 GMX262167:GMX262170 GWT262167:GWT262170 HGP262167:HGP262170 HQL262167:HQL262170 IAH262167:IAH262170 IKD262167:IKD262170 ITZ262167:ITZ262170 JDV262167:JDV262170 JNR262167:JNR262170 JXN262167:JXN262170 KHJ262167:KHJ262170 KRF262167:KRF262170 LBB262167:LBB262170 LKX262167:LKX262170 LUT262167:LUT262170 MEP262167:MEP262170 MOL262167:MOL262170 MYH262167:MYH262170 NID262167:NID262170 NRZ262167:NRZ262170 OBV262167:OBV262170 OLR262167:OLR262170 OVN262167:OVN262170 PFJ262167:PFJ262170 PPF262167:PPF262170 PZB262167:PZB262170 QIX262167:QIX262170 QST262167:QST262170 RCP262167:RCP262170 RML262167:RML262170 RWH262167:RWH262170 SGD262167:SGD262170 SPZ262167:SPZ262170 SZV262167:SZV262170 TJR262167:TJR262170 TTN262167:TTN262170 UDJ262167:UDJ262170 UNF262167:UNF262170 UXB262167:UXB262170 VGX262167:VGX262170 VQT262167:VQT262170 WAP262167:WAP262170 WKL262167:WKL262170 WUH262167:WUH262170 O327705:O327708 HV327703:HV327706 RR327703:RR327706 ABN327703:ABN327706 ALJ327703:ALJ327706 AVF327703:AVF327706 BFB327703:BFB327706 BOX327703:BOX327706 BYT327703:BYT327706 CIP327703:CIP327706 CSL327703:CSL327706 DCH327703:DCH327706 DMD327703:DMD327706 DVZ327703:DVZ327706 EFV327703:EFV327706 EPR327703:EPR327706 EZN327703:EZN327706 FJJ327703:FJJ327706 FTF327703:FTF327706 GDB327703:GDB327706 GMX327703:GMX327706 GWT327703:GWT327706 HGP327703:HGP327706 HQL327703:HQL327706 IAH327703:IAH327706 IKD327703:IKD327706 ITZ327703:ITZ327706 JDV327703:JDV327706 JNR327703:JNR327706 JXN327703:JXN327706 KHJ327703:KHJ327706 KRF327703:KRF327706 LBB327703:LBB327706 LKX327703:LKX327706 LUT327703:LUT327706 MEP327703:MEP327706 MOL327703:MOL327706 MYH327703:MYH327706 NID327703:NID327706 NRZ327703:NRZ327706 OBV327703:OBV327706 OLR327703:OLR327706 OVN327703:OVN327706 PFJ327703:PFJ327706 PPF327703:PPF327706 PZB327703:PZB327706 QIX327703:QIX327706 QST327703:QST327706 RCP327703:RCP327706 RML327703:RML327706 RWH327703:RWH327706 SGD327703:SGD327706 SPZ327703:SPZ327706 SZV327703:SZV327706 TJR327703:TJR327706 TTN327703:TTN327706 UDJ327703:UDJ327706 UNF327703:UNF327706 UXB327703:UXB327706 VGX327703:VGX327706 VQT327703:VQT327706 WAP327703:WAP327706 WKL327703:WKL327706 WUH327703:WUH327706 O393241:O393244 HV393239:HV393242 RR393239:RR393242 ABN393239:ABN393242 ALJ393239:ALJ393242 AVF393239:AVF393242 BFB393239:BFB393242 BOX393239:BOX393242 BYT393239:BYT393242 CIP393239:CIP393242 CSL393239:CSL393242 DCH393239:DCH393242 DMD393239:DMD393242 DVZ393239:DVZ393242 EFV393239:EFV393242 EPR393239:EPR393242 EZN393239:EZN393242 FJJ393239:FJJ393242 FTF393239:FTF393242 GDB393239:GDB393242 GMX393239:GMX393242 GWT393239:GWT393242 HGP393239:HGP393242 HQL393239:HQL393242 IAH393239:IAH393242 IKD393239:IKD393242 ITZ393239:ITZ393242 JDV393239:JDV393242 JNR393239:JNR393242 JXN393239:JXN393242 KHJ393239:KHJ393242 KRF393239:KRF393242 LBB393239:LBB393242 LKX393239:LKX393242 LUT393239:LUT393242 MEP393239:MEP393242 MOL393239:MOL393242 MYH393239:MYH393242 NID393239:NID393242 NRZ393239:NRZ393242 OBV393239:OBV393242 OLR393239:OLR393242 OVN393239:OVN393242 PFJ393239:PFJ393242 PPF393239:PPF393242 PZB393239:PZB393242 QIX393239:QIX393242 QST393239:QST393242 RCP393239:RCP393242 RML393239:RML393242 RWH393239:RWH393242 SGD393239:SGD393242 SPZ393239:SPZ393242 SZV393239:SZV393242 TJR393239:TJR393242 TTN393239:TTN393242 UDJ393239:UDJ393242 UNF393239:UNF393242 UXB393239:UXB393242 VGX393239:VGX393242 VQT393239:VQT393242 WAP393239:WAP393242 WKL393239:WKL393242 WUH393239:WUH393242 O458777:O458780 HV458775:HV458778 RR458775:RR458778 ABN458775:ABN458778 ALJ458775:ALJ458778 AVF458775:AVF458778 BFB458775:BFB458778 BOX458775:BOX458778 BYT458775:BYT458778 CIP458775:CIP458778 CSL458775:CSL458778 DCH458775:DCH458778 DMD458775:DMD458778 DVZ458775:DVZ458778 EFV458775:EFV458778 EPR458775:EPR458778 EZN458775:EZN458778 FJJ458775:FJJ458778 FTF458775:FTF458778 GDB458775:GDB458778 GMX458775:GMX458778 GWT458775:GWT458778 HGP458775:HGP458778 HQL458775:HQL458778 IAH458775:IAH458778 IKD458775:IKD458778 ITZ458775:ITZ458778 JDV458775:JDV458778 JNR458775:JNR458778 JXN458775:JXN458778 KHJ458775:KHJ458778 KRF458775:KRF458778 LBB458775:LBB458778 LKX458775:LKX458778 LUT458775:LUT458778 MEP458775:MEP458778 MOL458775:MOL458778 MYH458775:MYH458778 NID458775:NID458778 NRZ458775:NRZ458778 OBV458775:OBV458778 OLR458775:OLR458778 OVN458775:OVN458778 PFJ458775:PFJ458778 PPF458775:PPF458778 PZB458775:PZB458778 QIX458775:QIX458778 QST458775:QST458778 RCP458775:RCP458778 RML458775:RML458778 RWH458775:RWH458778 SGD458775:SGD458778 SPZ458775:SPZ458778 SZV458775:SZV458778 TJR458775:TJR458778 TTN458775:TTN458778 UDJ458775:UDJ458778 UNF458775:UNF458778 UXB458775:UXB458778 VGX458775:VGX458778 VQT458775:VQT458778 WAP458775:WAP458778 WKL458775:WKL458778 WUH458775:WUH458778 O524313:O524316 HV524311:HV524314 RR524311:RR524314 ABN524311:ABN524314 ALJ524311:ALJ524314 AVF524311:AVF524314 BFB524311:BFB524314 BOX524311:BOX524314 BYT524311:BYT524314 CIP524311:CIP524314 CSL524311:CSL524314 DCH524311:DCH524314 DMD524311:DMD524314 DVZ524311:DVZ524314 EFV524311:EFV524314 EPR524311:EPR524314 EZN524311:EZN524314 FJJ524311:FJJ524314 FTF524311:FTF524314 GDB524311:GDB524314 GMX524311:GMX524314 GWT524311:GWT524314 HGP524311:HGP524314 HQL524311:HQL524314 IAH524311:IAH524314 IKD524311:IKD524314 ITZ524311:ITZ524314 JDV524311:JDV524314 JNR524311:JNR524314 JXN524311:JXN524314 KHJ524311:KHJ524314 KRF524311:KRF524314 LBB524311:LBB524314 LKX524311:LKX524314 LUT524311:LUT524314 MEP524311:MEP524314 MOL524311:MOL524314 MYH524311:MYH524314 NID524311:NID524314 NRZ524311:NRZ524314 OBV524311:OBV524314 OLR524311:OLR524314 OVN524311:OVN524314 PFJ524311:PFJ524314 PPF524311:PPF524314 PZB524311:PZB524314 QIX524311:QIX524314 QST524311:QST524314 RCP524311:RCP524314 RML524311:RML524314 RWH524311:RWH524314 SGD524311:SGD524314 SPZ524311:SPZ524314 SZV524311:SZV524314 TJR524311:TJR524314 TTN524311:TTN524314 UDJ524311:UDJ524314 UNF524311:UNF524314 UXB524311:UXB524314 VGX524311:VGX524314 VQT524311:VQT524314 WAP524311:WAP524314 WKL524311:WKL524314 WUH524311:WUH524314 O589849:O589852 HV589847:HV589850 RR589847:RR589850 ABN589847:ABN589850 ALJ589847:ALJ589850 AVF589847:AVF589850 BFB589847:BFB589850 BOX589847:BOX589850 BYT589847:BYT589850 CIP589847:CIP589850 CSL589847:CSL589850 DCH589847:DCH589850 DMD589847:DMD589850 DVZ589847:DVZ589850 EFV589847:EFV589850 EPR589847:EPR589850 EZN589847:EZN589850 FJJ589847:FJJ589850 FTF589847:FTF589850 GDB589847:GDB589850 GMX589847:GMX589850 GWT589847:GWT589850 HGP589847:HGP589850 HQL589847:HQL589850 IAH589847:IAH589850 IKD589847:IKD589850 ITZ589847:ITZ589850 JDV589847:JDV589850 JNR589847:JNR589850 JXN589847:JXN589850 KHJ589847:KHJ589850 KRF589847:KRF589850 LBB589847:LBB589850 LKX589847:LKX589850 LUT589847:LUT589850 MEP589847:MEP589850 MOL589847:MOL589850 MYH589847:MYH589850 NID589847:NID589850 NRZ589847:NRZ589850 OBV589847:OBV589850 OLR589847:OLR589850 OVN589847:OVN589850 PFJ589847:PFJ589850 PPF589847:PPF589850 PZB589847:PZB589850 QIX589847:QIX589850 QST589847:QST589850 RCP589847:RCP589850 RML589847:RML589850 RWH589847:RWH589850 SGD589847:SGD589850 SPZ589847:SPZ589850 SZV589847:SZV589850 TJR589847:TJR589850 TTN589847:TTN589850 UDJ589847:UDJ589850 UNF589847:UNF589850 UXB589847:UXB589850 VGX589847:VGX589850 VQT589847:VQT589850 WAP589847:WAP589850 WKL589847:WKL589850 WUH589847:WUH589850 O655385:O655388 HV655383:HV655386 RR655383:RR655386 ABN655383:ABN655386 ALJ655383:ALJ655386 AVF655383:AVF655386 BFB655383:BFB655386 BOX655383:BOX655386 BYT655383:BYT655386 CIP655383:CIP655386 CSL655383:CSL655386 DCH655383:DCH655386 DMD655383:DMD655386 DVZ655383:DVZ655386 EFV655383:EFV655386 EPR655383:EPR655386 EZN655383:EZN655386 FJJ655383:FJJ655386 FTF655383:FTF655386 GDB655383:GDB655386 GMX655383:GMX655386 GWT655383:GWT655386 HGP655383:HGP655386 HQL655383:HQL655386 IAH655383:IAH655386 IKD655383:IKD655386 ITZ655383:ITZ655386 JDV655383:JDV655386 JNR655383:JNR655386 JXN655383:JXN655386 KHJ655383:KHJ655386 KRF655383:KRF655386 LBB655383:LBB655386 LKX655383:LKX655386 LUT655383:LUT655386 MEP655383:MEP655386 MOL655383:MOL655386 MYH655383:MYH655386 NID655383:NID655386 NRZ655383:NRZ655386 OBV655383:OBV655386 OLR655383:OLR655386 OVN655383:OVN655386 PFJ655383:PFJ655386 PPF655383:PPF655386 PZB655383:PZB655386 QIX655383:QIX655386 QST655383:QST655386 RCP655383:RCP655386 RML655383:RML655386 RWH655383:RWH655386 SGD655383:SGD655386 SPZ655383:SPZ655386 SZV655383:SZV655386 TJR655383:TJR655386 TTN655383:TTN655386 UDJ655383:UDJ655386 UNF655383:UNF655386 UXB655383:UXB655386 VGX655383:VGX655386 VQT655383:VQT655386 WAP655383:WAP655386 WKL655383:WKL655386 WUH655383:WUH655386 O720921:O720924 HV720919:HV720922 RR720919:RR720922 ABN720919:ABN720922 ALJ720919:ALJ720922 AVF720919:AVF720922 BFB720919:BFB720922 BOX720919:BOX720922 BYT720919:BYT720922 CIP720919:CIP720922 CSL720919:CSL720922 DCH720919:DCH720922 DMD720919:DMD720922 DVZ720919:DVZ720922 EFV720919:EFV720922 EPR720919:EPR720922 EZN720919:EZN720922 FJJ720919:FJJ720922 FTF720919:FTF720922 GDB720919:GDB720922 GMX720919:GMX720922 GWT720919:GWT720922 HGP720919:HGP720922 HQL720919:HQL720922 IAH720919:IAH720922 IKD720919:IKD720922 ITZ720919:ITZ720922 JDV720919:JDV720922 JNR720919:JNR720922 JXN720919:JXN720922 KHJ720919:KHJ720922 KRF720919:KRF720922 LBB720919:LBB720922 LKX720919:LKX720922 LUT720919:LUT720922 MEP720919:MEP720922 MOL720919:MOL720922 MYH720919:MYH720922 NID720919:NID720922 NRZ720919:NRZ720922 OBV720919:OBV720922 OLR720919:OLR720922 OVN720919:OVN720922 PFJ720919:PFJ720922 PPF720919:PPF720922 PZB720919:PZB720922 QIX720919:QIX720922 QST720919:QST720922 RCP720919:RCP720922 RML720919:RML720922 RWH720919:RWH720922 SGD720919:SGD720922 SPZ720919:SPZ720922 SZV720919:SZV720922 TJR720919:TJR720922 TTN720919:TTN720922 UDJ720919:UDJ720922 UNF720919:UNF720922 UXB720919:UXB720922 VGX720919:VGX720922 VQT720919:VQT720922 WAP720919:WAP720922 WKL720919:WKL720922 WUH720919:WUH720922 O786457:O786460 HV786455:HV786458 RR786455:RR786458 ABN786455:ABN786458 ALJ786455:ALJ786458 AVF786455:AVF786458 BFB786455:BFB786458 BOX786455:BOX786458 BYT786455:BYT786458 CIP786455:CIP786458 CSL786455:CSL786458 DCH786455:DCH786458 DMD786455:DMD786458 DVZ786455:DVZ786458 EFV786455:EFV786458 EPR786455:EPR786458 EZN786455:EZN786458 FJJ786455:FJJ786458 FTF786455:FTF786458 GDB786455:GDB786458 GMX786455:GMX786458 GWT786455:GWT786458 HGP786455:HGP786458 HQL786455:HQL786458 IAH786455:IAH786458 IKD786455:IKD786458 ITZ786455:ITZ786458 JDV786455:JDV786458 JNR786455:JNR786458 JXN786455:JXN786458 KHJ786455:KHJ786458 KRF786455:KRF786458 LBB786455:LBB786458 LKX786455:LKX786458 LUT786455:LUT786458 MEP786455:MEP786458 MOL786455:MOL786458 MYH786455:MYH786458 NID786455:NID786458 NRZ786455:NRZ786458 OBV786455:OBV786458 OLR786455:OLR786458 OVN786455:OVN786458 PFJ786455:PFJ786458 PPF786455:PPF786458 PZB786455:PZB786458 QIX786455:QIX786458 QST786455:QST786458 RCP786455:RCP786458 RML786455:RML786458 RWH786455:RWH786458 SGD786455:SGD786458 SPZ786455:SPZ786458 SZV786455:SZV786458 TJR786455:TJR786458 TTN786455:TTN786458 UDJ786455:UDJ786458 UNF786455:UNF786458 UXB786455:UXB786458 VGX786455:VGX786458 VQT786455:VQT786458 WAP786455:WAP786458 WKL786455:WKL786458 WUH786455:WUH786458 O851993:O851996 HV851991:HV851994 RR851991:RR851994 ABN851991:ABN851994 ALJ851991:ALJ851994 AVF851991:AVF851994 BFB851991:BFB851994 BOX851991:BOX851994 BYT851991:BYT851994 CIP851991:CIP851994 CSL851991:CSL851994 DCH851991:DCH851994 DMD851991:DMD851994 DVZ851991:DVZ851994 EFV851991:EFV851994 EPR851991:EPR851994 EZN851991:EZN851994 FJJ851991:FJJ851994 FTF851991:FTF851994 GDB851991:GDB851994 GMX851991:GMX851994 GWT851991:GWT851994 HGP851991:HGP851994 HQL851991:HQL851994 IAH851991:IAH851994 IKD851991:IKD851994 ITZ851991:ITZ851994 JDV851991:JDV851994 JNR851991:JNR851994 JXN851991:JXN851994 KHJ851991:KHJ851994 KRF851991:KRF851994 LBB851991:LBB851994 LKX851991:LKX851994 LUT851991:LUT851994 MEP851991:MEP851994 MOL851991:MOL851994 MYH851991:MYH851994 NID851991:NID851994 NRZ851991:NRZ851994 OBV851991:OBV851994 OLR851991:OLR851994 OVN851991:OVN851994 PFJ851991:PFJ851994 PPF851991:PPF851994 PZB851991:PZB851994 QIX851991:QIX851994 QST851991:QST851994 RCP851991:RCP851994 RML851991:RML851994 RWH851991:RWH851994 SGD851991:SGD851994 SPZ851991:SPZ851994 SZV851991:SZV851994 TJR851991:TJR851994 TTN851991:TTN851994 UDJ851991:UDJ851994 UNF851991:UNF851994 UXB851991:UXB851994 VGX851991:VGX851994 VQT851991:VQT851994 WAP851991:WAP851994 WKL851991:WKL851994 WUH851991:WUH851994 O917529:O917532 HV917527:HV917530 RR917527:RR917530 ABN917527:ABN917530 ALJ917527:ALJ917530 AVF917527:AVF917530 BFB917527:BFB917530 BOX917527:BOX917530 BYT917527:BYT917530 CIP917527:CIP917530 CSL917527:CSL917530 DCH917527:DCH917530 DMD917527:DMD917530 DVZ917527:DVZ917530 EFV917527:EFV917530 EPR917527:EPR917530 EZN917527:EZN917530 FJJ917527:FJJ917530 FTF917527:FTF917530 GDB917527:GDB917530 GMX917527:GMX917530 GWT917527:GWT917530 HGP917527:HGP917530 HQL917527:HQL917530 IAH917527:IAH917530 IKD917527:IKD917530 ITZ917527:ITZ917530 JDV917527:JDV917530 JNR917527:JNR917530 JXN917527:JXN917530 KHJ917527:KHJ917530 KRF917527:KRF917530 LBB917527:LBB917530 LKX917527:LKX917530 LUT917527:LUT917530 MEP917527:MEP917530 MOL917527:MOL917530 MYH917527:MYH917530 NID917527:NID917530 NRZ917527:NRZ917530 OBV917527:OBV917530 OLR917527:OLR917530 OVN917527:OVN917530 PFJ917527:PFJ917530 PPF917527:PPF917530 PZB917527:PZB917530 QIX917527:QIX917530 QST917527:QST917530 RCP917527:RCP917530 RML917527:RML917530 RWH917527:RWH917530 SGD917527:SGD917530 SPZ917527:SPZ917530 SZV917527:SZV917530 TJR917527:TJR917530 TTN917527:TTN917530 UDJ917527:UDJ917530 UNF917527:UNF917530 UXB917527:UXB917530 VGX917527:VGX917530 VQT917527:VQT917530 WAP917527:WAP917530 WKL917527:WKL917530 WUH917527:WUH917530 O983065:O983068 HV983063:HV983066 RR983063:RR983066 ABN983063:ABN983066 ALJ983063:ALJ983066 AVF983063:AVF983066 BFB983063:BFB983066 BOX983063:BOX983066 BYT983063:BYT983066 CIP983063:CIP983066 CSL983063:CSL983066 DCH983063:DCH983066 DMD983063:DMD983066 DVZ983063:DVZ983066 EFV983063:EFV983066 EPR983063:EPR983066 EZN983063:EZN983066 FJJ983063:FJJ983066 FTF983063:FTF983066 GDB983063:GDB983066 GMX983063:GMX983066 GWT983063:GWT983066 HGP983063:HGP983066 HQL983063:HQL983066 IAH983063:IAH983066 IKD983063:IKD983066 ITZ983063:ITZ983066 JDV983063:JDV983066 JNR983063:JNR983066 JXN983063:JXN983066 KHJ983063:KHJ983066 KRF983063:KRF983066 LBB983063:LBB983066 LKX983063:LKX983066 LUT983063:LUT983066 MEP983063:MEP983066 MOL983063:MOL983066 MYH983063:MYH983066 NID983063:NID983066 NRZ983063:NRZ983066 OBV983063:OBV983066 OLR983063:OLR983066 OVN983063:OVN983066 PFJ983063:PFJ983066 PPF983063:PPF983066 PZB983063:PZB983066 QIX983063:QIX983066 QST983063:QST983066 RCP983063:RCP983066 RML983063:RML983066 RWH983063:RWH983066 SGD983063:SGD983066 SPZ983063:SPZ983066 SZV983063:SZV983066 TJR983063:TJR983066 TTN983063:TTN983066 UDJ983063:UDJ983066 UNF983063:UNF983066 UXB983063:UXB983066 VGX983063:VGX983066 VQT983063:VQT983066 WAP983063:WAP983066 WKL983063:WKL983066 WUH983063:WUH983066 HO65573:IK65575 RK65573:SG65575 ABG65573:ACC65575 ALC65573:ALY65575 AUY65573:AVU65575 BEU65573:BFQ65575 BOQ65573:BPM65575 BYM65573:BZI65575 CII65573:CJE65575 CSE65573:CTA65575 DCA65573:DCW65575 DLW65573:DMS65575 DVS65573:DWO65575 EFO65573:EGK65575 EPK65573:EQG65575 EZG65573:FAC65575 FJC65573:FJY65575 FSY65573:FTU65575 GCU65573:GDQ65575 GMQ65573:GNM65575 GWM65573:GXI65575 HGI65573:HHE65575 HQE65573:HRA65575 IAA65573:IAW65575 IJW65573:IKS65575 ITS65573:IUO65575 JDO65573:JEK65575 JNK65573:JOG65575 JXG65573:JYC65575 KHC65573:KHY65575 KQY65573:KRU65575 LAU65573:LBQ65575 LKQ65573:LLM65575 LUM65573:LVI65575 MEI65573:MFE65575 MOE65573:MPA65575 MYA65573:MYW65575 NHW65573:NIS65575 NRS65573:NSO65575 OBO65573:OCK65575 OLK65573:OMG65575 OVG65573:OWC65575 PFC65573:PFY65575 POY65573:PPU65575 PYU65573:PZQ65575 QIQ65573:QJM65575 QSM65573:QTI65575 RCI65573:RDE65575 RME65573:RNA65575 RWA65573:RWW65575 SFW65573:SGS65575 SPS65573:SQO65575 SZO65573:TAK65575 TJK65573:TKG65575 TTG65573:TUC65575 UDC65573:UDY65575 UMY65573:UNU65575 UWU65573:UXQ65575 VGQ65573:VHM65575 VQM65573:VRI65575 WAI65573:WBE65575 WKE65573:WLA65575 WUA65573:WUW65575 HO131109:IK131111 RK131109:SG131111 ABG131109:ACC131111 ALC131109:ALY131111 AUY131109:AVU131111 BEU131109:BFQ131111 BOQ131109:BPM131111 BYM131109:BZI131111 CII131109:CJE131111 CSE131109:CTA131111 DCA131109:DCW131111 DLW131109:DMS131111 DVS131109:DWO131111 EFO131109:EGK131111 EPK131109:EQG131111 EZG131109:FAC131111 FJC131109:FJY131111 FSY131109:FTU131111 GCU131109:GDQ131111 GMQ131109:GNM131111 GWM131109:GXI131111 HGI131109:HHE131111 HQE131109:HRA131111 IAA131109:IAW131111 IJW131109:IKS131111 ITS131109:IUO131111 JDO131109:JEK131111 JNK131109:JOG131111 JXG131109:JYC131111 KHC131109:KHY131111 KQY131109:KRU131111 LAU131109:LBQ131111 LKQ131109:LLM131111 LUM131109:LVI131111 MEI131109:MFE131111 MOE131109:MPA131111 MYA131109:MYW131111 NHW131109:NIS131111 NRS131109:NSO131111 OBO131109:OCK131111 OLK131109:OMG131111 OVG131109:OWC131111 PFC131109:PFY131111 POY131109:PPU131111 PYU131109:PZQ131111 QIQ131109:QJM131111 QSM131109:QTI131111 RCI131109:RDE131111 RME131109:RNA131111 RWA131109:RWW131111 SFW131109:SGS131111 SPS131109:SQO131111 SZO131109:TAK131111 TJK131109:TKG131111 TTG131109:TUC131111 UDC131109:UDY131111 UMY131109:UNU131111 UWU131109:UXQ131111 VGQ131109:VHM131111 VQM131109:VRI131111 WAI131109:WBE131111 WKE131109:WLA131111 WUA131109:WUW131111 HO196645:IK196647 RK196645:SG196647 ABG196645:ACC196647 ALC196645:ALY196647 AUY196645:AVU196647 BEU196645:BFQ196647 BOQ196645:BPM196647 BYM196645:BZI196647 CII196645:CJE196647 CSE196645:CTA196647 DCA196645:DCW196647 DLW196645:DMS196647 DVS196645:DWO196647 EFO196645:EGK196647 EPK196645:EQG196647 EZG196645:FAC196647 FJC196645:FJY196647 FSY196645:FTU196647 GCU196645:GDQ196647 GMQ196645:GNM196647 GWM196645:GXI196647 HGI196645:HHE196647 HQE196645:HRA196647 IAA196645:IAW196647 IJW196645:IKS196647 ITS196645:IUO196647 JDO196645:JEK196647 JNK196645:JOG196647 JXG196645:JYC196647 KHC196645:KHY196647 KQY196645:KRU196647 LAU196645:LBQ196647 LKQ196645:LLM196647 LUM196645:LVI196647 MEI196645:MFE196647 MOE196645:MPA196647 MYA196645:MYW196647 NHW196645:NIS196647 NRS196645:NSO196647 OBO196645:OCK196647 OLK196645:OMG196647 OVG196645:OWC196647 PFC196645:PFY196647 POY196645:PPU196647 PYU196645:PZQ196647 QIQ196645:QJM196647 QSM196645:QTI196647 RCI196645:RDE196647 RME196645:RNA196647 RWA196645:RWW196647 SFW196645:SGS196647 SPS196645:SQO196647 SZO196645:TAK196647 TJK196645:TKG196647 TTG196645:TUC196647 UDC196645:UDY196647 UMY196645:UNU196647 UWU196645:UXQ196647 VGQ196645:VHM196647 VQM196645:VRI196647 WAI196645:WBE196647 WKE196645:WLA196647 WUA196645:WUW196647 HO262181:IK262183 RK262181:SG262183 ABG262181:ACC262183 ALC262181:ALY262183 AUY262181:AVU262183 BEU262181:BFQ262183 BOQ262181:BPM262183 BYM262181:BZI262183 CII262181:CJE262183 CSE262181:CTA262183 DCA262181:DCW262183 DLW262181:DMS262183 DVS262181:DWO262183 EFO262181:EGK262183 EPK262181:EQG262183 EZG262181:FAC262183 FJC262181:FJY262183 FSY262181:FTU262183 GCU262181:GDQ262183 GMQ262181:GNM262183 GWM262181:GXI262183 HGI262181:HHE262183 HQE262181:HRA262183 IAA262181:IAW262183 IJW262181:IKS262183 ITS262181:IUO262183 JDO262181:JEK262183 JNK262181:JOG262183 JXG262181:JYC262183 KHC262181:KHY262183 KQY262181:KRU262183 LAU262181:LBQ262183 LKQ262181:LLM262183 LUM262181:LVI262183 MEI262181:MFE262183 MOE262181:MPA262183 MYA262181:MYW262183 NHW262181:NIS262183 NRS262181:NSO262183 OBO262181:OCK262183 OLK262181:OMG262183 OVG262181:OWC262183 PFC262181:PFY262183 POY262181:PPU262183 PYU262181:PZQ262183 QIQ262181:QJM262183 QSM262181:QTI262183 RCI262181:RDE262183 RME262181:RNA262183 RWA262181:RWW262183 SFW262181:SGS262183 SPS262181:SQO262183 SZO262181:TAK262183 TJK262181:TKG262183 TTG262181:TUC262183 UDC262181:UDY262183 UMY262181:UNU262183 UWU262181:UXQ262183 VGQ262181:VHM262183 VQM262181:VRI262183 WAI262181:WBE262183 WKE262181:WLA262183 WUA262181:WUW262183 HO327717:IK327719 RK327717:SG327719 ABG327717:ACC327719 ALC327717:ALY327719 AUY327717:AVU327719 BEU327717:BFQ327719 BOQ327717:BPM327719 BYM327717:BZI327719 CII327717:CJE327719 CSE327717:CTA327719 DCA327717:DCW327719 DLW327717:DMS327719 DVS327717:DWO327719 EFO327717:EGK327719 EPK327717:EQG327719 EZG327717:FAC327719 FJC327717:FJY327719 FSY327717:FTU327719 GCU327717:GDQ327719 GMQ327717:GNM327719 GWM327717:GXI327719 HGI327717:HHE327719 HQE327717:HRA327719 IAA327717:IAW327719 IJW327717:IKS327719 ITS327717:IUO327719 JDO327717:JEK327719 JNK327717:JOG327719 JXG327717:JYC327719 KHC327717:KHY327719 KQY327717:KRU327719 LAU327717:LBQ327719 LKQ327717:LLM327719 LUM327717:LVI327719 MEI327717:MFE327719 MOE327717:MPA327719 MYA327717:MYW327719 NHW327717:NIS327719 NRS327717:NSO327719 OBO327717:OCK327719 OLK327717:OMG327719 OVG327717:OWC327719 PFC327717:PFY327719 POY327717:PPU327719 PYU327717:PZQ327719 QIQ327717:QJM327719 QSM327717:QTI327719 RCI327717:RDE327719 RME327717:RNA327719 RWA327717:RWW327719 SFW327717:SGS327719 SPS327717:SQO327719 SZO327717:TAK327719 TJK327717:TKG327719 TTG327717:TUC327719 UDC327717:UDY327719 UMY327717:UNU327719 UWU327717:UXQ327719 VGQ327717:VHM327719 VQM327717:VRI327719 WAI327717:WBE327719 WKE327717:WLA327719 WUA327717:WUW327719 HO393253:IK393255 RK393253:SG393255 ABG393253:ACC393255 ALC393253:ALY393255 AUY393253:AVU393255 BEU393253:BFQ393255 BOQ393253:BPM393255 BYM393253:BZI393255 CII393253:CJE393255 CSE393253:CTA393255 DCA393253:DCW393255 DLW393253:DMS393255 DVS393253:DWO393255 EFO393253:EGK393255 EPK393253:EQG393255 EZG393253:FAC393255 FJC393253:FJY393255 FSY393253:FTU393255 GCU393253:GDQ393255 GMQ393253:GNM393255 GWM393253:GXI393255 HGI393253:HHE393255 HQE393253:HRA393255 IAA393253:IAW393255 IJW393253:IKS393255 ITS393253:IUO393255 JDO393253:JEK393255 JNK393253:JOG393255 JXG393253:JYC393255 KHC393253:KHY393255 KQY393253:KRU393255 LAU393253:LBQ393255 LKQ393253:LLM393255 LUM393253:LVI393255 MEI393253:MFE393255 MOE393253:MPA393255 MYA393253:MYW393255 NHW393253:NIS393255 NRS393253:NSO393255 OBO393253:OCK393255 OLK393253:OMG393255 OVG393253:OWC393255 PFC393253:PFY393255 POY393253:PPU393255 PYU393253:PZQ393255 QIQ393253:QJM393255 QSM393253:QTI393255 RCI393253:RDE393255 RME393253:RNA393255 RWA393253:RWW393255 SFW393253:SGS393255 SPS393253:SQO393255 SZO393253:TAK393255 TJK393253:TKG393255 TTG393253:TUC393255 UDC393253:UDY393255 UMY393253:UNU393255 UWU393253:UXQ393255 VGQ393253:VHM393255 VQM393253:VRI393255 WAI393253:WBE393255 WKE393253:WLA393255 WUA393253:WUW393255 HO458789:IK458791 RK458789:SG458791 ABG458789:ACC458791 ALC458789:ALY458791 AUY458789:AVU458791 BEU458789:BFQ458791 BOQ458789:BPM458791 BYM458789:BZI458791 CII458789:CJE458791 CSE458789:CTA458791 DCA458789:DCW458791 DLW458789:DMS458791 DVS458789:DWO458791 EFO458789:EGK458791 EPK458789:EQG458791 EZG458789:FAC458791 FJC458789:FJY458791 FSY458789:FTU458791 GCU458789:GDQ458791 GMQ458789:GNM458791 GWM458789:GXI458791 HGI458789:HHE458791 HQE458789:HRA458791 IAA458789:IAW458791 IJW458789:IKS458791 ITS458789:IUO458791 JDO458789:JEK458791 JNK458789:JOG458791 JXG458789:JYC458791 KHC458789:KHY458791 KQY458789:KRU458791 LAU458789:LBQ458791 LKQ458789:LLM458791 LUM458789:LVI458791 MEI458789:MFE458791 MOE458789:MPA458791 MYA458789:MYW458791 NHW458789:NIS458791 NRS458789:NSO458791 OBO458789:OCK458791 OLK458789:OMG458791 OVG458789:OWC458791 PFC458789:PFY458791 POY458789:PPU458791 PYU458789:PZQ458791 QIQ458789:QJM458791 QSM458789:QTI458791 RCI458789:RDE458791 RME458789:RNA458791 RWA458789:RWW458791 SFW458789:SGS458791 SPS458789:SQO458791 SZO458789:TAK458791 TJK458789:TKG458791 TTG458789:TUC458791 UDC458789:UDY458791 UMY458789:UNU458791 UWU458789:UXQ458791 VGQ458789:VHM458791 VQM458789:VRI458791 WAI458789:WBE458791 WKE458789:WLA458791 WUA458789:WUW458791 HO524325:IK524327 RK524325:SG524327 ABG524325:ACC524327 ALC524325:ALY524327 AUY524325:AVU524327 BEU524325:BFQ524327 BOQ524325:BPM524327 BYM524325:BZI524327 CII524325:CJE524327 CSE524325:CTA524327 DCA524325:DCW524327 DLW524325:DMS524327 DVS524325:DWO524327 EFO524325:EGK524327 EPK524325:EQG524327 EZG524325:FAC524327 FJC524325:FJY524327 FSY524325:FTU524327 GCU524325:GDQ524327 GMQ524325:GNM524327 GWM524325:GXI524327 HGI524325:HHE524327 HQE524325:HRA524327 IAA524325:IAW524327 IJW524325:IKS524327 ITS524325:IUO524327 JDO524325:JEK524327 JNK524325:JOG524327 JXG524325:JYC524327 KHC524325:KHY524327 KQY524325:KRU524327 LAU524325:LBQ524327 LKQ524325:LLM524327 LUM524325:LVI524327 MEI524325:MFE524327 MOE524325:MPA524327 MYA524325:MYW524327 NHW524325:NIS524327 NRS524325:NSO524327 OBO524325:OCK524327 OLK524325:OMG524327 OVG524325:OWC524327 PFC524325:PFY524327 POY524325:PPU524327 PYU524325:PZQ524327 QIQ524325:QJM524327 QSM524325:QTI524327 RCI524325:RDE524327 RME524325:RNA524327 RWA524325:RWW524327 SFW524325:SGS524327 SPS524325:SQO524327 SZO524325:TAK524327 TJK524325:TKG524327 TTG524325:TUC524327 UDC524325:UDY524327 UMY524325:UNU524327 UWU524325:UXQ524327 VGQ524325:VHM524327 VQM524325:VRI524327 WAI524325:WBE524327 WKE524325:WLA524327 WUA524325:WUW524327 HO589861:IK589863 RK589861:SG589863 ABG589861:ACC589863 ALC589861:ALY589863 AUY589861:AVU589863 BEU589861:BFQ589863 BOQ589861:BPM589863 BYM589861:BZI589863 CII589861:CJE589863 CSE589861:CTA589863 DCA589861:DCW589863 DLW589861:DMS589863 DVS589861:DWO589863 EFO589861:EGK589863 EPK589861:EQG589863 EZG589861:FAC589863 FJC589861:FJY589863 FSY589861:FTU589863 GCU589861:GDQ589863 GMQ589861:GNM589863 GWM589861:GXI589863 HGI589861:HHE589863 HQE589861:HRA589863 IAA589861:IAW589863 IJW589861:IKS589863 ITS589861:IUO589863 JDO589861:JEK589863 JNK589861:JOG589863 JXG589861:JYC589863 KHC589861:KHY589863 KQY589861:KRU589863 LAU589861:LBQ589863 LKQ589861:LLM589863 LUM589861:LVI589863 MEI589861:MFE589863 MOE589861:MPA589863 MYA589861:MYW589863 NHW589861:NIS589863 NRS589861:NSO589863 OBO589861:OCK589863 OLK589861:OMG589863 OVG589861:OWC589863 PFC589861:PFY589863 POY589861:PPU589863 PYU589861:PZQ589863 QIQ589861:QJM589863 QSM589861:QTI589863 RCI589861:RDE589863 RME589861:RNA589863 RWA589861:RWW589863 SFW589861:SGS589863 SPS589861:SQO589863 SZO589861:TAK589863 TJK589861:TKG589863 TTG589861:TUC589863 UDC589861:UDY589863 UMY589861:UNU589863 UWU589861:UXQ589863 VGQ589861:VHM589863 VQM589861:VRI589863 WAI589861:WBE589863 WKE589861:WLA589863 WUA589861:WUW589863 HO655397:IK655399 RK655397:SG655399 ABG655397:ACC655399 ALC655397:ALY655399 AUY655397:AVU655399 BEU655397:BFQ655399 BOQ655397:BPM655399 BYM655397:BZI655399 CII655397:CJE655399 CSE655397:CTA655399 DCA655397:DCW655399 DLW655397:DMS655399 DVS655397:DWO655399 EFO655397:EGK655399 EPK655397:EQG655399 EZG655397:FAC655399 FJC655397:FJY655399 FSY655397:FTU655399 GCU655397:GDQ655399 GMQ655397:GNM655399 GWM655397:GXI655399 HGI655397:HHE655399 HQE655397:HRA655399 IAA655397:IAW655399 IJW655397:IKS655399 ITS655397:IUO655399 JDO655397:JEK655399 JNK655397:JOG655399 JXG655397:JYC655399 KHC655397:KHY655399 KQY655397:KRU655399 LAU655397:LBQ655399 LKQ655397:LLM655399 LUM655397:LVI655399 MEI655397:MFE655399 MOE655397:MPA655399 MYA655397:MYW655399 NHW655397:NIS655399 NRS655397:NSO655399 OBO655397:OCK655399 OLK655397:OMG655399 OVG655397:OWC655399 PFC655397:PFY655399 POY655397:PPU655399 PYU655397:PZQ655399 QIQ655397:QJM655399 QSM655397:QTI655399 RCI655397:RDE655399 RME655397:RNA655399 RWA655397:RWW655399 SFW655397:SGS655399 SPS655397:SQO655399 SZO655397:TAK655399 TJK655397:TKG655399 TTG655397:TUC655399 UDC655397:UDY655399 UMY655397:UNU655399 UWU655397:UXQ655399 VGQ655397:VHM655399 VQM655397:VRI655399 WAI655397:WBE655399 WKE655397:WLA655399 WUA655397:WUW655399 HO720933:IK720935 RK720933:SG720935 ABG720933:ACC720935 ALC720933:ALY720935 AUY720933:AVU720935 BEU720933:BFQ720935 BOQ720933:BPM720935 BYM720933:BZI720935 CII720933:CJE720935 CSE720933:CTA720935 DCA720933:DCW720935 DLW720933:DMS720935 DVS720933:DWO720935 EFO720933:EGK720935 EPK720933:EQG720935 EZG720933:FAC720935 FJC720933:FJY720935 FSY720933:FTU720935 GCU720933:GDQ720935 GMQ720933:GNM720935 GWM720933:GXI720935 HGI720933:HHE720935 HQE720933:HRA720935 IAA720933:IAW720935 IJW720933:IKS720935 ITS720933:IUO720935 JDO720933:JEK720935 JNK720933:JOG720935 JXG720933:JYC720935 KHC720933:KHY720935 KQY720933:KRU720935 LAU720933:LBQ720935 LKQ720933:LLM720935 LUM720933:LVI720935 MEI720933:MFE720935 MOE720933:MPA720935 MYA720933:MYW720935 NHW720933:NIS720935 NRS720933:NSO720935 OBO720933:OCK720935 OLK720933:OMG720935 OVG720933:OWC720935 PFC720933:PFY720935 POY720933:PPU720935 PYU720933:PZQ720935 QIQ720933:QJM720935 QSM720933:QTI720935 RCI720933:RDE720935 RME720933:RNA720935 RWA720933:RWW720935 SFW720933:SGS720935 SPS720933:SQO720935 SZO720933:TAK720935 TJK720933:TKG720935 TTG720933:TUC720935 UDC720933:UDY720935 UMY720933:UNU720935 UWU720933:UXQ720935 VGQ720933:VHM720935 VQM720933:VRI720935 WAI720933:WBE720935 WKE720933:WLA720935 WUA720933:WUW720935 HO786469:IK786471 RK786469:SG786471 ABG786469:ACC786471 ALC786469:ALY786471 AUY786469:AVU786471 BEU786469:BFQ786471 BOQ786469:BPM786471 BYM786469:BZI786471 CII786469:CJE786471 CSE786469:CTA786471 DCA786469:DCW786471 DLW786469:DMS786471 DVS786469:DWO786471 EFO786469:EGK786471 EPK786469:EQG786471 EZG786469:FAC786471 FJC786469:FJY786471 FSY786469:FTU786471 GCU786469:GDQ786471 GMQ786469:GNM786471 GWM786469:GXI786471 HGI786469:HHE786471 HQE786469:HRA786471 IAA786469:IAW786471 IJW786469:IKS786471 ITS786469:IUO786471 JDO786469:JEK786471 JNK786469:JOG786471 JXG786469:JYC786471 KHC786469:KHY786471 KQY786469:KRU786471 LAU786469:LBQ786471 LKQ786469:LLM786471 LUM786469:LVI786471 MEI786469:MFE786471 MOE786469:MPA786471 MYA786469:MYW786471 NHW786469:NIS786471 NRS786469:NSO786471 OBO786469:OCK786471 OLK786469:OMG786471 OVG786469:OWC786471 PFC786469:PFY786471 POY786469:PPU786471 PYU786469:PZQ786471 QIQ786469:QJM786471 QSM786469:QTI786471 RCI786469:RDE786471 RME786469:RNA786471 RWA786469:RWW786471 SFW786469:SGS786471 SPS786469:SQO786471 SZO786469:TAK786471 TJK786469:TKG786471 TTG786469:TUC786471 UDC786469:UDY786471 UMY786469:UNU786471 UWU786469:UXQ786471 VGQ786469:VHM786471 VQM786469:VRI786471 WAI786469:WBE786471 WKE786469:WLA786471 WUA786469:WUW786471 HO852005:IK852007 RK852005:SG852007 ABG852005:ACC852007 ALC852005:ALY852007 AUY852005:AVU852007 BEU852005:BFQ852007 BOQ852005:BPM852007 BYM852005:BZI852007 CII852005:CJE852007 CSE852005:CTA852007 DCA852005:DCW852007 DLW852005:DMS852007 DVS852005:DWO852007 EFO852005:EGK852007 EPK852005:EQG852007 EZG852005:FAC852007 FJC852005:FJY852007 FSY852005:FTU852007 GCU852005:GDQ852007 GMQ852005:GNM852007 GWM852005:GXI852007 HGI852005:HHE852007 HQE852005:HRA852007 IAA852005:IAW852007 IJW852005:IKS852007 ITS852005:IUO852007 JDO852005:JEK852007 JNK852005:JOG852007 JXG852005:JYC852007 KHC852005:KHY852007 KQY852005:KRU852007 LAU852005:LBQ852007 LKQ852005:LLM852007 LUM852005:LVI852007 MEI852005:MFE852007 MOE852005:MPA852007 MYA852005:MYW852007 NHW852005:NIS852007 NRS852005:NSO852007 OBO852005:OCK852007 OLK852005:OMG852007 OVG852005:OWC852007 PFC852005:PFY852007 POY852005:PPU852007 PYU852005:PZQ852007 QIQ852005:QJM852007 QSM852005:QTI852007 RCI852005:RDE852007 RME852005:RNA852007 RWA852005:RWW852007 SFW852005:SGS852007 SPS852005:SQO852007 SZO852005:TAK852007 TJK852005:TKG852007 TTG852005:TUC852007 UDC852005:UDY852007 UMY852005:UNU852007 UWU852005:UXQ852007 VGQ852005:VHM852007 VQM852005:VRI852007 WAI852005:WBE852007 WKE852005:WLA852007 WUA852005:WUW852007 HO917541:IK917543 RK917541:SG917543 ABG917541:ACC917543 ALC917541:ALY917543 AUY917541:AVU917543 BEU917541:BFQ917543 BOQ917541:BPM917543 BYM917541:BZI917543 CII917541:CJE917543 CSE917541:CTA917543 DCA917541:DCW917543 DLW917541:DMS917543 DVS917541:DWO917543 EFO917541:EGK917543 EPK917541:EQG917543 EZG917541:FAC917543 FJC917541:FJY917543 FSY917541:FTU917543 GCU917541:GDQ917543 GMQ917541:GNM917543 GWM917541:GXI917543 HGI917541:HHE917543 HQE917541:HRA917543 IAA917541:IAW917543 IJW917541:IKS917543 ITS917541:IUO917543 JDO917541:JEK917543 JNK917541:JOG917543 JXG917541:JYC917543 KHC917541:KHY917543 KQY917541:KRU917543 LAU917541:LBQ917543 LKQ917541:LLM917543 LUM917541:LVI917543 MEI917541:MFE917543 MOE917541:MPA917543 MYA917541:MYW917543 NHW917541:NIS917543 NRS917541:NSO917543 OBO917541:OCK917543 OLK917541:OMG917543 OVG917541:OWC917543 PFC917541:PFY917543 POY917541:PPU917543 PYU917541:PZQ917543 QIQ917541:QJM917543 QSM917541:QTI917543 RCI917541:RDE917543 RME917541:RNA917543 RWA917541:RWW917543 SFW917541:SGS917543 SPS917541:SQO917543 SZO917541:TAK917543 TJK917541:TKG917543 TTG917541:TUC917543 UDC917541:UDY917543 UMY917541:UNU917543 UWU917541:UXQ917543 VGQ917541:VHM917543 VQM917541:VRI917543 WAI917541:WBE917543 WKE917541:WLA917543 WUA917541:WUW917543 HO983077:IK983079 RK983077:SG983079 ABG983077:ACC983079 ALC983077:ALY983079 AUY983077:AVU983079 BEU983077:BFQ983079 BOQ983077:BPM983079 BYM983077:BZI983079 CII983077:CJE983079 CSE983077:CTA983079 DCA983077:DCW983079 DLW983077:DMS983079 DVS983077:DWO983079 EFO983077:EGK983079 EPK983077:EQG983079 EZG983077:FAC983079 FJC983077:FJY983079 FSY983077:FTU983079 GCU983077:GDQ983079 GMQ983077:GNM983079 GWM983077:GXI983079 HGI983077:HHE983079 HQE983077:HRA983079 IAA983077:IAW983079 IJW983077:IKS983079 ITS983077:IUO983079 JDO983077:JEK983079 JNK983077:JOG983079 JXG983077:JYC983079 KHC983077:KHY983079 KQY983077:KRU983079 LAU983077:LBQ983079 LKQ983077:LLM983079 LUM983077:LVI983079 MEI983077:MFE983079 MOE983077:MPA983079 MYA983077:MYW983079 NHW983077:NIS983079 NRS983077:NSO983079 OBO983077:OCK983079 OLK983077:OMG983079 OVG983077:OWC983079 PFC983077:PFY983079 POY983077:PPU983079 PYU983077:PZQ983079 QIQ983077:QJM983079 QSM983077:QTI983079 RCI983077:RDE983079 RME983077:RNA983079 RWA983077:RWW983079 SFW983077:SGS983079 SPS983077:SQO983079 SZO983077:TAK983079 TJK983077:TKG983079 TTG983077:TUC983079 UDC983077:UDY983079 UMY983077:UNU983079 UWU983077:UXQ983079 VGQ983077:VHM983079 VQM983077:VRI983079 WAI983077:WBE983079 WKE983077:WLA983079 WUA983077:WUW983079 O65558:O65559 HV65556:HV65557 RR65556:RR65557 ABN65556:ABN65557 ALJ65556:ALJ65557 AVF65556:AVF65557 BFB65556:BFB65557 BOX65556:BOX65557 BYT65556:BYT65557 CIP65556:CIP65557 CSL65556:CSL65557 DCH65556:DCH65557 DMD65556:DMD65557 DVZ65556:DVZ65557 EFV65556:EFV65557 EPR65556:EPR65557 EZN65556:EZN65557 FJJ65556:FJJ65557 FTF65556:FTF65557 GDB65556:GDB65557 GMX65556:GMX65557 GWT65556:GWT65557 HGP65556:HGP65557 HQL65556:HQL65557 IAH65556:IAH65557 IKD65556:IKD65557 ITZ65556:ITZ65557 JDV65556:JDV65557 JNR65556:JNR65557 JXN65556:JXN65557 KHJ65556:KHJ65557 KRF65556:KRF65557 LBB65556:LBB65557 LKX65556:LKX65557 LUT65556:LUT65557 MEP65556:MEP65557 MOL65556:MOL65557 MYH65556:MYH65557 NID65556:NID65557 NRZ65556:NRZ65557 OBV65556:OBV65557 OLR65556:OLR65557 OVN65556:OVN65557 PFJ65556:PFJ65557 PPF65556:PPF65557 PZB65556:PZB65557 QIX65556:QIX65557 QST65556:QST65557 RCP65556:RCP65557 RML65556:RML65557 RWH65556:RWH65557 SGD65556:SGD65557 SPZ65556:SPZ65557 SZV65556:SZV65557 TJR65556:TJR65557 TTN65556:TTN65557 UDJ65556:UDJ65557 UNF65556:UNF65557 UXB65556:UXB65557 VGX65556:VGX65557 VQT65556:VQT65557 WAP65556:WAP65557 WKL65556:WKL65557 WUH65556:WUH65557 O131094:O131095 HV131092:HV131093 RR131092:RR131093 ABN131092:ABN131093 ALJ131092:ALJ131093 AVF131092:AVF131093 BFB131092:BFB131093 BOX131092:BOX131093 BYT131092:BYT131093 CIP131092:CIP131093 CSL131092:CSL131093 DCH131092:DCH131093 DMD131092:DMD131093 DVZ131092:DVZ131093 EFV131092:EFV131093 EPR131092:EPR131093 EZN131092:EZN131093 FJJ131092:FJJ131093 FTF131092:FTF131093 GDB131092:GDB131093 GMX131092:GMX131093 GWT131092:GWT131093 HGP131092:HGP131093 HQL131092:HQL131093 IAH131092:IAH131093 IKD131092:IKD131093 ITZ131092:ITZ131093 JDV131092:JDV131093 JNR131092:JNR131093 JXN131092:JXN131093 KHJ131092:KHJ131093 KRF131092:KRF131093 LBB131092:LBB131093 LKX131092:LKX131093 LUT131092:LUT131093 MEP131092:MEP131093 MOL131092:MOL131093 MYH131092:MYH131093 NID131092:NID131093 NRZ131092:NRZ131093 OBV131092:OBV131093 OLR131092:OLR131093 OVN131092:OVN131093 PFJ131092:PFJ131093 PPF131092:PPF131093 PZB131092:PZB131093 QIX131092:QIX131093 QST131092:QST131093 RCP131092:RCP131093 RML131092:RML131093 RWH131092:RWH131093 SGD131092:SGD131093 SPZ131092:SPZ131093 SZV131092:SZV131093 TJR131092:TJR131093 TTN131092:TTN131093 UDJ131092:UDJ131093 UNF131092:UNF131093 UXB131092:UXB131093 VGX131092:VGX131093 VQT131092:VQT131093 WAP131092:WAP131093 WKL131092:WKL131093 WUH131092:WUH131093 O196630:O196631 HV196628:HV196629 RR196628:RR196629 ABN196628:ABN196629 ALJ196628:ALJ196629 AVF196628:AVF196629 BFB196628:BFB196629 BOX196628:BOX196629 BYT196628:BYT196629 CIP196628:CIP196629 CSL196628:CSL196629 DCH196628:DCH196629 DMD196628:DMD196629 DVZ196628:DVZ196629 EFV196628:EFV196629 EPR196628:EPR196629 EZN196628:EZN196629 FJJ196628:FJJ196629 FTF196628:FTF196629 GDB196628:GDB196629 GMX196628:GMX196629 GWT196628:GWT196629 HGP196628:HGP196629 HQL196628:HQL196629 IAH196628:IAH196629 IKD196628:IKD196629 ITZ196628:ITZ196629 JDV196628:JDV196629 JNR196628:JNR196629 JXN196628:JXN196629 KHJ196628:KHJ196629 KRF196628:KRF196629 LBB196628:LBB196629 LKX196628:LKX196629 LUT196628:LUT196629 MEP196628:MEP196629 MOL196628:MOL196629 MYH196628:MYH196629 NID196628:NID196629 NRZ196628:NRZ196629 OBV196628:OBV196629 OLR196628:OLR196629 OVN196628:OVN196629 PFJ196628:PFJ196629 PPF196628:PPF196629 PZB196628:PZB196629 QIX196628:QIX196629 QST196628:QST196629 RCP196628:RCP196629 RML196628:RML196629 RWH196628:RWH196629 SGD196628:SGD196629 SPZ196628:SPZ196629 SZV196628:SZV196629 TJR196628:TJR196629 TTN196628:TTN196629 UDJ196628:UDJ196629 UNF196628:UNF196629 UXB196628:UXB196629 VGX196628:VGX196629 VQT196628:VQT196629 WAP196628:WAP196629 WKL196628:WKL196629 WUH196628:WUH196629 O262166:O262167 HV262164:HV262165 RR262164:RR262165 ABN262164:ABN262165 ALJ262164:ALJ262165 AVF262164:AVF262165 BFB262164:BFB262165 BOX262164:BOX262165 BYT262164:BYT262165 CIP262164:CIP262165 CSL262164:CSL262165 DCH262164:DCH262165 DMD262164:DMD262165 DVZ262164:DVZ262165 EFV262164:EFV262165 EPR262164:EPR262165 EZN262164:EZN262165 FJJ262164:FJJ262165 FTF262164:FTF262165 GDB262164:GDB262165 GMX262164:GMX262165 GWT262164:GWT262165 HGP262164:HGP262165 HQL262164:HQL262165 IAH262164:IAH262165 IKD262164:IKD262165 ITZ262164:ITZ262165 JDV262164:JDV262165 JNR262164:JNR262165 JXN262164:JXN262165 KHJ262164:KHJ262165 KRF262164:KRF262165 LBB262164:LBB262165 LKX262164:LKX262165 LUT262164:LUT262165 MEP262164:MEP262165 MOL262164:MOL262165 MYH262164:MYH262165 NID262164:NID262165 NRZ262164:NRZ262165 OBV262164:OBV262165 OLR262164:OLR262165 OVN262164:OVN262165 PFJ262164:PFJ262165 PPF262164:PPF262165 PZB262164:PZB262165 QIX262164:QIX262165 QST262164:QST262165 RCP262164:RCP262165 RML262164:RML262165 RWH262164:RWH262165 SGD262164:SGD262165 SPZ262164:SPZ262165 SZV262164:SZV262165 TJR262164:TJR262165 TTN262164:TTN262165 UDJ262164:UDJ262165 UNF262164:UNF262165 UXB262164:UXB262165 VGX262164:VGX262165 VQT262164:VQT262165 WAP262164:WAP262165 WKL262164:WKL262165 WUH262164:WUH262165 O327702:O327703 HV327700:HV327701 RR327700:RR327701 ABN327700:ABN327701 ALJ327700:ALJ327701 AVF327700:AVF327701 BFB327700:BFB327701 BOX327700:BOX327701 BYT327700:BYT327701 CIP327700:CIP327701 CSL327700:CSL327701 DCH327700:DCH327701 DMD327700:DMD327701 DVZ327700:DVZ327701 EFV327700:EFV327701 EPR327700:EPR327701 EZN327700:EZN327701 FJJ327700:FJJ327701 FTF327700:FTF327701 GDB327700:GDB327701 GMX327700:GMX327701 GWT327700:GWT327701 HGP327700:HGP327701 HQL327700:HQL327701 IAH327700:IAH327701 IKD327700:IKD327701 ITZ327700:ITZ327701 JDV327700:JDV327701 JNR327700:JNR327701 JXN327700:JXN327701 KHJ327700:KHJ327701 KRF327700:KRF327701 LBB327700:LBB327701 LKX327700:LKX327701 LUT327700:LUT327701 MEP327700:MEP327701 MOL327700:MOL327701 MYH327700:MYH327701 NID327700:NID327701 NRZ327700:NRZ327701 OBV327700:OBV327701 OLR327700:OLR327701 OVN327700:OVN327701 PFJ327700:PFJ327701 PPF327700:PPF327701 PZB327700:PZB327701 QIX327700:QIX327701 QST327700:QST327701 RCP327700:RCP327701 RML327700:RML327701 RWH327700:RWH327701 SGD327700:SGD327701 SPZ327700:SPZ327701 SZV327700:SZV327701 TJR327700:TJR327701 TTN327700:TTN327701 UDJ327700:UDJ327701 UNF327700:UNF327701 UXB327700:UXB327701 VGX327700:VGX327701 VQT327700:VQT327701 WAP327700:WAP327701 WKL327700:WKL327701 WUH327700:WUH327701 O393238:O393239 HV393236:HV393237 RR393236:RR393237 ABN393236:ABN393237 ALJ393236:ALJ393237 AVF393236:AVF393237 BFB393236:BFB393237 BOX393236:BOX393237 BYT393236:BYT393237 CIP393236:CIP393237 CSL393236:CSL393237 DCH393236:DCH393237 DMD393236:DMD393237 DVZ393236:DVZ393237 EFV393236:EFV393237 EPR393236:EPR393237 EZN393236:EZN393237 FJJ393236:FJJ393237 FTF393236:FTF393237 GDB393236:GDB393237 GMX393236:GMX393237 GWT393236:GWT393237 HGP393236:HGP393237 HQL393236:HQL393237 IAH393236:IAH393237 IKD393236:IKD393237 ITZ393236:ITZ393237 JDV393236:JDV393237 JNR393236:JNR393237 JXN393236:JXN393237 KHJ393236:KHJ393237 KRF393236:KRF393237 LBB393236:LBB393237 LKX393236:LKX393237 LUT393236:LUT393237 MEP393236:MEP393237 MOL393236:MOL393237 MYH393236:MYH393237 NID393236:NID393237 NRZ393236:NRZ393237 OBV393236:OBV393237 OLR393236:OLR393237 OVN393236:OVN393237 PFJ393236:PFJ393237 PPF393236:PPF393237 PZB393236:PZB393237 QIX393236:QIX393237 QST393236:QST393237 RCP393236:RCP393237 RML393236:RML393237 RWH393236:RWH393237 SGD393236:SGD393237 SPZ393236:SPZ393237 SZV393236:SZV393237 TJR393236:TJR393237 TTN393236:TTN393237 UDJ393236:UDJ393237 UNF393236:UNF393237 UXB393236:UXB393237 VGX393236:VGX393237 VQT393236:VQT393237 WAP393236:WAP393237 WKL393236:WKL393237 WUH393236:WUH393237 O458774:O458775 HV458772:HV458773 RR458772:RR458773 ABN458772:ABN458773 ALJ458772:ALJ458773 AVF458772:AVF458773 BFB458772:BFB458773 BOX458772:BOX458773 BYT458772:BYT458773 CIP458772:CIP458773 CSL458772:CSL458773 DCH458772:DCH458773 DMD458772:DMD458773 DVZ458772:DVZ458773 EFV458772:EFV458773 EPR458772:EPR458773 EZN458772:EZN458773 FJJ458772:FJJ458773 FTF458772:FTF458773 GDB458772:GDB458773 GMX458772:GMX458773 GWT458772:GWT458773 HGP458772:HGP458773 HQL458772:HQL458773 IAH458772:IAH458773 IKD458772:IKD458773 ITZ458772:ITZ458773 JDV458772:JDV458773 JNR458772:JNR458773 JXN458772:JXN458773 KHJ458772:KHJ458773 KRF458772:KRF458773 LBB458772:LBB458773 LKX458772:LKX458773 LUT458772:LUT458773 MEP458772:MEP458773 MOL458772:MOL458773 MYH458772:MYH458773 NID458772:NID458773 NRZ458772:NRZ458773 OBV458772:OBV458773 OLR458772:OLR458773 OVN458772:OVN458773 PFJ458772:PFJ458773 PPF458772:PPF458773 PZB458772:PZB458773 QIX458772:QIX458773 QST458772:QST458773 RCP458772:RCP458773 RML458772:RML458773 RWH458772:RWH458773 SGD458772:SGD458773 SPZ458772:SPZ458773 SZV458772:SZV458773 TJR458772:TJR458773 TTN458772:TTN458773 UDJ458772:UDJ458773 UNF458772:UNF458773 UXB458772:UXB458773 VGX458772:VGX458773 VQT458772:VQT458773 WAP458772:WAP458773 WKL458772:WKL458773 WUH458772:WUH458773 O524310:O524311 HV524308:HV524309 RR524308:RR524309 ABN524308:ABN524309 ALJ524308:ALJ524309 AVF524308:AVF524309 BFB524308:BFB524309 BOX524308:BOX524309 BYT524308:BYT524309 CIP524308:CIP524309 CSL524308:CSL524309 DCH524308:DCH524309 DMD524308:DMD524309 DVZ524308:DVZ524309 EFV524308:EFV524309 EPR524308:EPR524309 EZN524308:EZN524309 FJJ524308:FJJ524309 FTF524308:FTF524309 GDB524308:GDB524309 GMX524308:GMX524309 GWT524308:GWT524309 HGP524308:HGP524309 HQL524308:HQL524309 IAH524308:IAH524309 IKD524308:IKD524309 ITZ524308:ITZ524309 JDV524308:JDV524309 JNR524308:JNR524309 JXN524308:JXN524309 KHJ524308:KHJ524309 KRF524308:KRF524309 LBB524308:LBB524309 LKX524308:LKX524309 LUT524308:LUT524309 MEP524308:MEP524309 MOL524308:MOL524309 MYH524308:MYH524309 NID524308:NID524309 NRZ524308:NRZ524309 OBV524308:OBV524309 OLR524308:OLR524309 OVN524308:OVN524309 PFJ524308:PFJ524309 PPF524308:PPF524309 PZB524308:PZB524309 QIX524308:QIX524309 QST524308:QST524309 RCP524308:RCP524309 RML524308:RML524309 RWH524308:RWH524309 SGD524308:SGD524309 SPZ524308:SPZ524309 SZV524308:SZV524309 TJR524308:TJR524309 TTN524308:TTN524309 UDJ524308:UDJ524309 UNF524308:UNF524309 UXB524308:UXB524309 VGX524308:VGX524309 VQT524308:VQT524309 WAP524308:WAP524309 WKL524308:WKL524309 WUH524308:WUH524309 O589846:O589847 HV589844:HV589845 RR589844:RR589845 ABN589844:ABN589845 ALJ589844:ALJ589845 AVF589844:AVF589845 BFB589844:BFB589845 BOX589844:BOX589845 BYT589844:BYT589845 CIP589844:CIP589845 CSL589844:CSL589845 DCH589844:DCH589845 DMD589844:DMD589845 DVZ589844:DVZ589845 EFV589844:EFV589845 EPR589844:EPR589845 EZN589844:EZN589845 FJJ589844:FJJ589845 FTF589844:FTF589845 GDB589844:GDB589845 GMX589844:GMX589845 GWT589844:GWT589845 HGP589844:HGP589845 HQL589844:HQL589845 IAH589844:IAH589845 IKD589844:IKD589845 ITZ589844:ITZ589845 JDV589844:JDV589845 JNR589844:JNR589845 JXN589844:JXN589845 KHJ589844:KHJ589845 KRF589844:KRF589845 LBB589844:LBB589845 LKX589844:LKX589845 LUT589844:LUT589845 MEP589844:MEP589845 MOL589844:MOL589845 MYH589844:MYH589845 NID589844:NID589845 NRZ589844:NRZ589845 OBV589844:OBV589845 OLR589844:OLR589845 OVN589844:OVN589845 PFJ589844:PFJ589845 PPF589844:PPF589845 PZB589844:PZB589845 QIX589844:QIX589845 QST589844:QST589845 RCP589844:RCP589845 RML589844:RML589845 RWH589844:RWH589845 SGD589844:SGD589845 SPZ589844:SPZ589845 SZV589844:SZV589845 TJR589844:TJR589845 TTN589844:TTN589845 UDJ589844:UDJ589845 UNF589844:UNF589845 UXB589844:UXB589845 VGX589844:VGX589845 VQT589844:VQT589845 WAP589844:WAP589845 WKL589844:WKL589845 WUH589844:WUH589845 O655382:O655383 HV655380:HV655381 RR655380:RR655381 ABN655380:ABN655381 ALJ655380:ALJ655381 AVF655380:AVF655381 BFB655380:BFB655381 BOX655380:BOX655381 BYT655380:BYT655381 CIP655380:CIP655381 CSL655380:CSL655381 DCH655380:DCH655381 DMD655380:DMD655381 DVZ655380:DVZ655381 EFV655380:EFV655381 EPR655380:EPR655381 EZN655380:EZN655381 FJJ655380:FJJ655381 FTF655380:FTF655381 GDB655380:GDB655381 GMX655380:GMX655381 GWT655380:GWT655381 HGP655380:HGP655381 HQL655380:HQL655381 IAH655380:IAH655381 IKD655380:IKD655381 ITZ655380:ITZ655381 JDV655380:JDV655381 JNR655380:JNR655381 JXN655380:JXN655381 KHJ655380:KHJ655381 KRF655380:KRF655381 LBB655380:LBB655381 LKX655380:LKX655381 LUT655380:LUT655381 MEP655380:MEP655381 MOL655380:MOL655381 MYH655380:MYH655381 NID655380:NID655381 NRZ655380:NRZ655381 OBV655380:OBV655381 OLR655380:OLR655381 OVN655380:OVN655381 PFJ655380:PFJ655381 PPF655380:PPF655381 PZB655380:PZB655381 QIX655380:QIX655381 QST655380:QST655381 RCP655380:RCP655381 RML655380:RML655381 RWH655380:RWH655381 SGD655380:SGD655381 SPZ655380:SPZ655381 SZV655380:SZV655381 TJR655380:TJR655381 TTN655380:TTN655381 UDJ655380:UDJ655381 UNF655380:UNF655381 UXB655380:UXB655381 VGX655380:VGX655381 VQT655380:VQT655381 WAP655380:WAP655381 WKL655380:WKL655381 WUH655380:WUH655381 O720918:O720919 HV720916:HV720917 RR720916:RR720917 ABN720916:ABN720917 ALJ720916:ALJ720917 AVF720916:AVF720917 BFB720916:BFB720917 BOX720916:BOX720917 BYT720916:BYT720917 CIP720916:CIP720917 CSL720916:CSL720917 DCH720916:DCH720917 DMD720916:DMD720917 DVZ720916:DVZ720917 EFV720916:EFV720917 EPR720916:EPR720917 EZN720916:EZN720917 FJJ720916:FJJ720917 FTF720916:FTF720917 GDB720916:GDB720917 GMX720916:GMX720917 GWT720916:GWT720917 HGP720916:HGP720917 HQL720916:HQL720917 IAH720916:IAH720917 IKD720916:IKD720917 ITZ720916:ITZ720917 JDV720916:JDV720917 JNR720916:JNR720917 JXN720916:JXN720917 KHJ720916:KHJ720917 KRF720916:KRF720917 LBB720916:LBB720917 LKX720916:LKX720917 LUT720916:LUT720917 MEP720916:MEP720917 MOL720916:MOL720917 MYH720916:MYH720917 NID720916:NID720917 NRZ720916:NRZ720917 OBV720916:OBV720917 OLR720916:OLR720917 OVN720916:OVN720917 PFJ720916:PFJ720917 PPF720916:PPF720917 PZB720916:PZB720917 QIX720916:QIX720917 QST720916:QST720917 RCP720916:RCP720917 RML720916:RML720917 RWH720916:RWH720917 SGD720916:SGD720917 SPZ720916:SPZ720917 SZV720916:SZV720917 TJR720916:TJR720917 TTN720916:TTN720917 UDJ720916:UDJ720917 UNF720916:UNF720917 UXB720916:UXB720917 VGX720916:VGX720917 VQT720916:VQT720917 WAP720916:WAP720917 WKL720916:WKL720917 WUH720916:WUH720917 O786454:O786455 HV786452:HV786453 RR786452:RR786453 ABN786452:ABN786453 ALJ786452:ALJ786453 AVF786452:AVF786453 BFB786452:BFB786453 BOX786452:BOX786453 BYT786452:BYT786453 CIP786452:CIP786453 CSL786452:CSL786453 DCH786452:DCH786453 DMD786452:DMD786453 DVZ786452:DVZ786453 EFV786452:EFV786453 EPR786452:EPR786453 EZN786452:EZN786453 FJJ786452:FJJ786453 FTF786452:FTF786453 GDB786452:GDB786453 GMX786452:GMX786453 GWT786452:GWT786453 HGP786452:HGP786453 HQL786452:HQL786453 IAH786452:IAH786453 IKD786452:IKD786453 ITZ786452:ITZ786453 JDV786452:JDV786453 JNR786452:JNR786453 JXN786452:JXN786453 KHJ786452:KHJ786453 KRF786452:KRF786453 LBB786452:LBB786453 LKX786452:LKX786453 LUT786452:LUT786453 MEP786452:MEP786453 MOL786452:MOL786453 MYH786452:MYH786453 NID786452:NID786453 NRZ786452:NRZ786453 OBV786452:OBV786453 OLR786452:OLR786453 OVN786452:OVN786453 PFJ786452:PFJ786453 PPF786452:PPF786453 PZB786452:PZB786453 QIX786452:QIX786453 QST786452:QST786453 RCP786452:RCP786453 RML786452:RML786453 RWH786452:RWH786453 SGD786452:SGD786453 SPZ786452:SPZ786453 SZV786452:SZV786453 TJR786452:TJR786453 TTN786452:TTN786453 UDJ786452:UDJ786453 UNF786452:UNF786453 UXB786452:UXB786453 VGX786452:VGX786453 VQT786452:VQT786453 WAP786452:WAP786453 WKL786452:WKL786453 WUH786452:WUH786453 O851990:O851991 HV851988:HV851989 RR851988:RR851989 ABN851988:ABN851989 ALJ851988:ALJ851989 AVF851988:AVF851989 BFB851988:BFB851989 BOX851988:BOX851989 BYT851988:BYT851989 CIP851988:CIP851989 CSL851988:CSL851989 DCH851988:DCH851989 DMD851988:DMD851989 DVZ851988:DVZ851989 EFV851988:EFV851989 EPR851988:EPR851989 EZN851988:EZN851989 FJJ851988:FJJ851989 FTF851988:FTF851989 GDB851988:GDB851989 GMX851988:GMX851989 GWT851988:GWT851989 HGP851988:HGP851989 HQL851988:HQL851989 IAH851988:IAH851989 IKD851988:IKD851989 ITZ851988:ITZ851989 JDV851988:JDV851989 JNR851988:JNR851989 JXN851988:JXN851989 KHJ851988:KHJ851989 KRF851988:KRF851989 LBB851988:LBB851989 LKX851988:LKX851989 LUT851988:LUT851989 MEP851988:MEP851989 MOL851988:MOL851989 MYH851988:MYH851989 NID851988:NID851989 NRZ851988:NRZ851989 OBV851988:OBV851989 OLR851988:OLR851989 OVN851988:OVN851989 PFJ851988:PFJ851989 PPF851988:PPF851989 PZB851988:PZB851989 QIX851988:QIX851989 QST851988:QST851989 RCP851988:RCP851989 RML851988:RML851989 RWH851988:RWH851989 SGD851988:SGD851989 SPZ851988:SPZ851989 SZV851988:SZV851989 TJR851988:TJR851989 TTN851988:TTN851989 UDJ851988:UDJ851989 UNF851988:UNF851989 UXB851988:UXB851989 VGX851988:VGX851989 VQT851988:VQT851989 WAP851988:WAP851989 WKL851988:WKL851989 WUH851988:WUH851989 O917526:O917527 HV917524:HV917525 RR917524:RR917525 ABN917524:ABN917525 ALJ917524:ALJ917525 AVF917524:AVF917525 BFB917524:BFB917525 BOX917524:BOX917525 BYT917524:BYT917525 CIP917524:CIP917525 CSL917524:CSL917525 DCH917524:DCH917525 DMD917524:DMD917525 DVZ917524:DVZ917525 EFV917524:EFV917525 EPR917524:EPR917525 EZN917524:EZN917525 FJJ917524:FJJ917525 FTF917524:FTF917525 GDB917524:GDB917525 GMX917524:GMX917525 GWT917524:GWT917525 HGP917524:HGP917525 HQL917524:HQL917525 IAH917524:IAH917525 IKD917524:IKD917525 ITZ917524:ITZ917525 JDV917524:JDV917525 JNR917524:JNR917525 JXN917524:JXN917525 KHJ917524:KHJ917525 KRF917524:KRF917525 LBB917524:LBB917525 LKX917524:LKX917525 LUT917524:LUT917525 MEP917524:MEP917525 MOL917524:MOL917525 MYH917524:MYH917525 NID917524:NID917525 NRZ917524:NRZ917525 OBV917524:OBV917525 OLR917524:OLR917525 OVN917524:OVN917525 PFJ917524:PFJ917525 PPF917524:PPF917525 PZB917524:PZB917525 QIX917524:QIX917525 QST917524:QST917525 RCP917524:RCP917525 RML917524:RML917525 RWH917524:RWH917525 SGD917524:SGD917525 SPZ917524:SPZ917525 SZV917524:SZV917525 TJR917524:TJR917525 TTN917524:TTN917525 UDJ917524:UDJ917525 UNF917524:UNF917525 UXB917524:UXB917525 VGX917524:VGX917525 VQT917524:VQT917525 WAP917524:WAP917525 WKL917524:WKL917525 WUH917524:WUH917525 O983062:O983063 HV983060:HV983061 RR983060:RR983061 ABN983060:ABN983061 ALJ983060:ALJ983061 AVF983060:AVF983061 BFB983060:BFB983061 BOX983060:BOX983061 BYT983060:BYT983061 CIP983060:CIP983061 CSL983060:CSL983061 DCH983060:DCH983061 DMD983060:DMD983061 DVZ983060:DVZ983061 EFV983060:EFV983061 EPR983060:EPR983061 EZN983060:EZN983061 FJJ983060:FJJ983061 FTF983060:FTF983061 GDB983060:GDB983061 GMX983060:GMX983061 GWT983060:GWT983061 HGP983060:HGP983061 HQL983060:HQL983061 IAH983060:IAH983061 IKD983060:IKD983061 ITZ983060:ITZ983061 JDV983060:JDV983061 JNR983060:JNR983061 JXN983060:JXN983061 KHJ983060:KHJ983061 KRF983060:KRF983061 LBB983060:LBB983061 LKX983060:LKX983061 LUT983060:LUT983061 MEP983060:MEP983061 MOL983060:MOL983061 MYH983060:MYH983061 NID983060:NID983061 NRZ983060:NRZ983061 OBV983060:OBV983061 OLR983060:OLR983061 OVN983060:OVN983061 PFJ983060:PFJ983061 PPF983060:PPF983061 PZB983060:PZB983061 QIX983060:QIX983061 QST983060:QST983061 RCP983060:RCP983061 RML983060:RML983061 RWH983060:RWH983061 SGD983060:SGD983061 SPZ983060:SPZ983061 SZV983060:SZV983061 TJR983060:TJR983061 TTN983060:TTN983061 UDJ983060:UDJ983061 UNF983060:UNF983061 UXB983060:UXB983061 VGX983060:VGX983061 VQT983060:VQT983061 WAP983060:WAP983061 WKL983060:WKL983061 WUH983060:WUH983061 L65552:L65554 HS65550:HS65552 RO65550:RO65552 ABK65550:ABK65552 ALG65550:ALG65552 AVC65550:AVC65552 BEY65550:BEY65552 BOU65550:BOU65552 BYQ65550:BYQ65552 CIM65550:CIM65552 CSI65550:CSI65552 DCE65550:DCE65552 DMA65550:DMA65552 DVW65550:DVW65552 EFS65550:EFS65552 EPO65550:EPO65552 EZK65550:EZK65552 FJG65550:FJG65552 FTC65550:FTC65552 GCY65550:GCY65552 GMU65550:GMU65552 GWQ65550:GWQ65552 HGM65550:HGM65552 HQI65550:HQI65552 IAE65550:IAE65552 IKA65550:IKA65552 ITW65550:ITW65552 JDS65550:JDS65552 JNO65550:JNO65552 JXK65550:JXK65552 KHG65550:KHG65552 KRC65550:KRC65552 LAY65550:LAY65552 LKU65550:LKU65552 LUQ65550:LUQ65552 MEM65550:MEM65552 MOI65550:MOI65552 MYE65550:MYE65552 NIA65550:NIA65552 NRW65550:NRW65552 OBS65550:OBS65552 OLO65550:OLO65552 OVK65550:OVK65552 PFG65550:PFG65552 PPC65550:PPC65552 PYY65550:PYY65552 QIU65550:QIU65552 QSQ65550:QSQ65552 RCM65550:RCM65552 RMI65550:RMI65552 RWE65550:RWE65552 SGA65550:SGA65552 SPW65550:SPW65552 SZS65550:SZS65552 TJO65550:TJO65552 TTK65550:TTK65552 UDG65550:UDG65552 UNC65550:UNC65552 UWY65550:UWY65552 VGU65550:VGU65552 VQQ65550:VQQ65552 WAM65550:WAM65552 WKI65550:WKI65552 WUE65550:WUE65552 L131088:L131090 HS131086:HS131088 RO131086:RO131088 ABK131086:ABK131088 ALG131086:ALG131088 AVC131086:AVC131088 BEY131086:BEY131088 BOU131086:BOU131088 BYQ131086:BYQ131088 CIM131086:CIM131088 CSI131086:CSI131088 DCE131086:DCE131088 DMA131086:DMA131088 DVW131086:DVW131088 EFS131086:EFS131088 EPO131086:EPO131088 EZK131086:EZK131088 FJG131086:FJG131088 FTC131086:FTC131088 GCY131086:GCY131088 GMU131086:GMU131088 GWQ131086:GWQ131088 HGM131086:HGM131088 HQI131086:HQI131088 IAE131086:IAE131088 IKA131086:IKA131088 ITW131086:ITW131088 JDS131086:JDS131088 JNO131086:JNO131088 JXK131086:JXK131088 KHG131086:KHG131088 KRC131086:KRC131088 LAY131086:LAY131088 LKU131086:LKU131088 LUQ131086:LUQ131088 MEM131086:MEM131088 MOI131086:MOI131088 MYE131086:MYE131088 NIA131086:NIA131088 NRW131086:NRW131088 OBS131086:OBS131088 OLO131086:OLO131088 OVK131086:OVK131088 PFG131086:PFG131088 PPC131086:PPC131088 PYY131086:PYY131088 QIU131086:QIU131088 QSQ131086:QSQ131088 RCM131086:RCM131088 RMI131086:RMI131088 RWE131086:RWE131088 SGA131086:SGA131088 SPW131086:SPW131088 SZS131086:SZS131088 TJO131086:TJO131088 TTK131086:TTK131088 UDG131086:UDG131088 UNC131086:UNC131088 UWY131086:UWY131088 VGU131086:VGU131088 VQQ131086:VQQ131088 WAM131086:WAM131088 WKI131086:WKI131088 WUE131086:WUE131088 L196624:L196626 HS196622:HS196624 RO196622:RO196624 ABK196622:ABK196624 ALG196622:ALG196624 AVC196622:AVC196624 BEY196622:BEY196624 BOU196622:BOU196624 BYQ196622:BYQ196624 CIM196622:CIM196624 CSI196622:CSI196624 DCE196622:DCE196624 DMA196622:DMA196624 DVW196622:DVW196624 EFS196622:EFS196624 EPO196622:EPO196624 EZK196622:EZK196624 FJG196622:FJG196624 FTC196622:FTC196624 GCY196622:GCY196624 GMU196622:GMU196624 GWQ196622:GWQ196624 HGM196622:HGM196624 HQI196622:HQI196624 IAE196622:IAE196624 IKA196622:IKA196624 ITW196622:ITW196624 JDS196622:JDS196624 JNO196622:JNO196624 JXK196622:JXK196624 KHG196622:KHG196624 KRC196622:KRC196624 LAY196622:LAY196624 LKU196622:LKU196624 LUQ196622:LUQ196624 MEM196622:MEM196624 MOI196622:MOI196624 MYE196622:MYE196624 NIA196622:NIA196624 NRW196622:NRW196624 OBS196622:OBS196624 OLO196622:OLO196624 OVK196622:OVK196624 PFG196622:PFG196624 PPC196622:PPC196624 PYY196622:PYY196624 QIU196622:QIU196624 QSQ196622:QSQ196624 RCM196622:RCM196624 RMI196622:RMI196624 RWE196622:RWE196624 SGA196622:SGA196624 SPW196622:SPW196624 SZS196622:SZS196624 TJO196622:TJO196624 TTK196622:TTK196624 UDG196622:UDG196624 UNC196622:UNC196624 UWY196622:UWY196624 VGU196622:VGU196624 VQQ196622:VQQ196624 WAM196622:WAM196624 WKI196622:WKI196624 WUE196622:WUE196624 L262160:L262162 HS262158:HS262160 RO262158:RO262160 ABK262158:ABK262160 ALG262158:ALG262160 AVC262158:AVC262160 BEY262158:BEY262160 BOU262158:BOU262160 BYQ262158:BYQ262160 CIM262158:CIM262160 CSI262158:CSI262160 DCE262158:DCE262160 DMA262158:DMA262160 DVW262158:DVW262160 EFS262158:EFS262160 EPO262158:EPO262160 EZK262158:EZK262160 FJG262158:FJG262160 FTC262158:FTC262160 GCY262158:GCY262160 GMU262158:GMU262160 GWQ262158:GWQ262160 HGM262158:HGM262160 HQI262158:HQI262160 IAE262158:IAE262160 IKA262158:IKA262160 ITW262158:ITW262160 JDS262158:JDS262160 JNO262158:JNO262160 JXK262158:JXK262160 KHG262158:KHG262160 KRC262158:KRC262160 LAY262158:LAY262160 LKU262158:LKU262160 LUQ262158:LUQ262160 MEM262158:MEM262160 MOI262158:MOI262160 MYE262158:MYE262160 NIA262158:NIA262160 NRW262158:NRW262160 OBS262158:OBS262160 OLO262158:OLO262160 OVK262158:OVK262160 PFG262158:PFG262160 PPC262158:PPC262160 PYY262158:PYY262160 QIU262158:QIU262160 QSQ262158:QSQ262160 RCM262158:RCM262160 RMI262158:RMI262160 RWE262158:RWE262160 SGA262158:SGA262160 SPW262158:SPW262160 SZS262158:SZS262160 TJO262158:TJO262160 TTK262158:TTK262160 UDG262158:UDG262160 UNC262158:UNC262160 UWY262158:UWY262160 VGU262158:VGU262160 VQQ262158:VQQ262160 WAM262158:WAM262160 WKI262158:WKI262160 WUE262158:WUE262160 L327696:L327698 HS327694:HS327696 RO327694:RO327696 ABK327694:ABK327696 ALG327694:ALG327696 AVC327694:AVC327696 BEY327694:BEY327696 BOU327694:BOU327696 BYQ327694:BYQ327696 CIM327694:CIM327696 CSI327694:CSI327696 DCE327694:DCE327696 DMA327694:DMA327696 DVW327694:DVW327696 EFS327694:EFS327696 EPO327694:EPO327696 EZK327694:EZK327696 FJG327694:FJG327696 FTC327694:FTC327696 GCY327694:GCY327696 GMU327694:GMU327696 GWQ327694:GWQ327696 HGM327694:HGM327696 HQI327694:HQI327696 IAE327694:IAE327696 IKA327694:IKA327696 ITW327694:ITW327696 JDS327694:JDS327696 JNO327694:JNO327696 JXK327694:JXK327696 KHG327694:KHG327696 KRC327694:KRC327696 LAY327694:LAY327696 LKU327694:LKU327696 LUQ327694:LUQ327696 MEM327694:MEM327696 MOI327694:MOI327696 MYE327694:MYE327696 NIA327694:NIA327696 NRW327694:NRW327696 OBS327694:OBS327696 OLO327694:OLO327696 OVK327694:OVK327696 PFG327694:PFG327696 PPC327694:PPC327696 PYY327694:PYY327696 QIU327694:QIU327696 QSQ327694:QSQ327696 RCM327694:RCM327696 RMI327694:RMI327696 RWE327694:RWE327696 SGA327694:SGA327696 SPW327694:SPW327696 SZS327694:SZS327696 TJO327694:TJO327696 TTK327694:TTK327696 UDG327694:UDG327696 UNC327694:UNC327696 UWY327694:UWY327696 VGU327694:VGU327696 VQQ327694:VQQ327696 WAM327694:WAM327696 WKI327694:WKI327696 WUE327694:WUE327696 L393232:L393234 HS393230:HS393232 RO393230:RO393232 ABK393230:ABK393232 ALG393230:ALG393232 AVC393230:AVC393232 BEY393230:BEY393232 BOU393230:BOU393232 BYQ393230:BYQ393232 CIM393230:CIM393232 CSI393230:CSI393232 DCE393230:DCE393232 DMA393230:DMA393232 DVW393230:DVW393232 EFS393230:EFS393232 EPO393230:EPO393232 EZK393230:EZK393232 FJG393230:FJG393232 FTC393230:FTC393232 GCY393230:GCY393232 GMU393230:GMU393232 GWQ393230:GWQ393232 HGM393230:HGM393232 HQI393230:HQI393232 IAE393230:IAE393232 IKA393230:IKA393232 ITW393230:ITW393232 JDS393230:JDS393232 JNO393230:JNO393232 JXK393230:JXK393232 KHG393230:KHG393232 KRC393230:KRC393232 LAY393230:LAY393232 LKU393230:LKU393232 LUQ393230:LUQ393232 MEM393230:MEM393232 MOI393230:MOI393232 MYE393230:MYE393232 NIA393230:NIA393232 NRW393230:NRW393232 OBS393230:OBS393232 OLO393230:OLO393232 OVK393230:OVK393232 PFG393230:PFG393232 PPC393230:PPC393232 PYY393230:PYY393232 QIU393230:QIU393232 QSQ393230:QSQ393232 RCM393230:RCM393232 RMI393230:RMI393232 RWE393230:RWE393232 SGA393230:SGA393232 SPW393230:SPW393232 SZS393230:SZS393232 TJO393230:TJO393232 TTK393230:TTK393232 UDG393230:UDG393232 UNC393230:UNC393232 UWY393230:UWY393232 VGU393230:VGU393232 VQQ393230:VQQ393232 WAM393230:WAM393232 WKI393230:WKI393232 WUE393230:WUE393232 L458768:L458770 HS458766:HS458768 RO458766:RO458768 ABK458766:ABK458768 ALG458766:ALG458768 AVC458766:AVC458768 BEY458766:BEY458768 BOU458766:BOU458768 BYQ458766:BYQ458768 CIM458766:CIM458768 CSI458766:CSI458768 DCE458766:DCE458768 DMA458766:DMA458768 DVW458766:DVW458768 EFS458766:EFS458768 EPO458766:EPO458768 EZK458766:EZK458768 FJG458766:FJG458768 FTC458766:FTC458768 GCY458766:GCY458768 GMU458766:GMU458768 GWQ458766:GWQ458768 HGM458766:HGM458768 HQI458766:HQI458768 IAE458766:IAE458768 IKA458766:IKA458768 ITW458766:ITW458768 JDS458766:JDS458768 JNO458766:JNO458768 JXK458766:JXK458768 KHG458766:KHG458768 KRC458766:KRC458768 LAY458766:LAY458768 LKU458766:LKU458768 LUQ458766:LUQ458768 MEM458766:MEM458768 MOI458766:MOI458768 MYE458766:MYE458768 NIA458766:NIA458768 NRW458766:NRW458768 OBS458766:OBS458768 OLO458766:OLO458768 OVK458766:OVK458768 PFG458766:PFG458768 PPC458766:PPC458768 PYY458766:PYY458768 QIU458766:QIU458768 QSQ458766:QSQ458768 RCM458766:RCM458768 RMI458766:RMI458768 RWE458766:RWE458768 SGA458766:SGA458768 SPW458766:SPW458768 SZS458766:SZS458768 TJO458766:TJO458768 TTK458766:TTK458768 UDG458766:UDG458768 UNC458766:UNC458768 UWY458766:UWY458768 VGU458766:VGU458768 VQQ458766:VQQ458768 WAM458766:WAM458768 WKI458766:WKI458768 WUE458766:WUE458768 L524304:L524306 HS524302:HS524304 RO524302:RO524304 ABK524302:ABK524304 ALG524302:ALG524304 AVC524302:AVC524304 BEY524302:BEY524304 BOU524302:BOU524304 BYQ524302:BYQ524304 CIM524302:CIM524304 CSI524302:CSI524304 DCE524302:DCE524304 DMA524302:DMA524304 DVW524302:DVW524304 EFS524302:EFS524304 EPO524302:EPO524304 EZK524302:EZK524304 FJG524302:FJG524304 FTC524302:FTC524304 GCY524302:GCY524304 GMU524302:GMU524304 GWQ524302:GWQ524304 HGM524302:HGM524304 HQI524302:HQI524304 IAE524302:IAE524304 IKA524302:IKA524304 ITW524302:ITW524304 JDS524302:JDS524304 JNO524302:JNO524304 JXK524302:JXK524304 KHG524302:KHG524304 KRC524302:KRC524304 LAY524302:LAY524304 LKU524302:LKU524304 LUQ524302:LUQ524304 MEM524302:MEM524304 MOI524302:MOI524304 MYE524302:MYE524304 NIA524302:NIA524304 NRW524302:NRW524304 OBS524302:OBS524304 OLO524302:OLO524304 OVK524302:OVK524304 PFG524302:PFG524304 PPC524302:PPC524304 PYY524302:PYY524304 QIU524302:QIU524304 QSQ524302:QSQ524304 RCM524302:RCM524304 RMI524302:RMI524304 RWE524302:RWE524304 SGA524302:SGA524304 SPW524302:SPW524304 SZS524302:SZS524304 TJO524302:TJO524304 TTK524302:TTK524304 UDG524302:UDG524304 UNC524302:UNC524304 UWY524302:UWY524304 VGU524302:VGU524304 VQQ524302:VQQ524304 WAM524302:WAM524304 WKI524302:WKI524304 WUE524302:WUE524304 L589840:L589842 HS589838:HS589840 RO589838:RO589840 ABK589838:ABK589840 ALG589838:ALG589840 AVC589838:AVC589840 BEY589838:BEY589840 BOU589838:BOU589840 BYQ589838:BYQ589840 CIM589838:CIM589840 CSI589838:CSI589840 DCE589838:DCE589840 DMA589838:DMA589840 DVW589838:DVW589840 EFS589838:EFS589840 EPO589838:EPO589840 EZK589838:EZK589840 FJG589838:FJG589840 FTC589838:FTC589840 GCY589838:GCY589840 GMU589838:GMU589840 GWQ589838:GWQ589840 HGM589838:HGM589840 HQI589838:HQI589840 IAE589838:IAE589840 IKA589838:IKA589840 ITW589838:ITW589840 JDS589838:JDS589840 JNO589838:JNO589840 JXK589838:JXK589840 KHG589838:KHG589840 KRC589838:KRC589840 LAY589838:LAY589840 LKU589838:LKU589840 LUQ589838:LUQ589840 MEM589838:MEM589840 MOI589838:MOI589840 MYE589838:MYE589840 NIA589838:NIA589840 NRW589838:NRW589840 OBS589838:OBS589840 OLO589838:OLO589840 OVK589838:OVK589840 PFG589838:PFG589840 PPC589838:PPC589840 PYY589838:PYY589840 QIU589838:QIU589840 QSQ589838:QSQ589840 RCM589838:RCM589840 RMI589838:RMI589840 RWE589838:RWE589840 SGA589838:SGA589840 SPW589838:SPW589840 SZS589838:SZS589840 TJO589838:TJO589840 TTK589838:TTK589840 UDG589838:UDG589840 UNC589838:UNC589840 UWY589838:UWY589840 VGU589838:VGU589840 VQQ589838:VQQ589840 WAM589838:WAM589840 WKI589838:WKI589840 WUE589838:WUE589840 L655376:L655378 HS655374:HS655376 RO655374:RO655376 ABK655374:ABK655376 ALG655374:ALG655376 AVC655374:AVC655376 BEY655374:BEY655376 BOU655374:BOU655376 BYQ655374:BYQ655376 CIM655374:CIM655376 CSI655374:CSI655376 DCE655374:DCE655376 DMA655374:DMA655376 DVW655374:DVW655376 EFS655374:EFS655376 EPO655374:EPO655376 EZK655374:EZK655376 FJG655374:FJG655376 FTC655374:FTC655376 GCY655374:GCY655376 GMU655374:GMU655376 GWQ655374:GWQ655376 HGM655374:HGM655376 HQI655374:HQI655376 IAE655374:IAE655376 IKA655374:IKA655376 ITW655374:ITW655376 JDS655374:JDS655376 JNO655374:JNO655376 JXK655374:JXK655376 KHG655374:KHG655376 KRC655374:KRC655376 LAY655374:LAY655376 LKU655374:LKU655376 LUQ655374:LUQ655376 MEM655374:MEM655376 MOI655374:MOI655376 MYE655374:MYE655376 NIA655374:NIA655376 NRW655374:NRW655376 OBS655374:OBS655376 OLO655374:OLO655376 OVK655374:OVK655376 PFG655374:PFG655376 PPC655374:PPC655376 PYY655374:PYY655376 QIU655374:QIU655376 QSQ655374:QSQ655376 RCM655374:RCM655376 RMI655374:RMI655376 RWE655374:RWE655376 SGA655374:SGA655376 SPW655374:SPW655376 SZS655374:SZS655376 TJO655374:TJO655376 TTK655374:TTK655376 UDG655374:UDG655376 UNC655374:UNC655376 UWY655374:UWY655376 VGU655374:VGU655376 VQQ655374:VQQ655376 WAM655374:WAM655376 WKI655374:WKI655376 WUE655374:WUE655376 L720912:L720914 HS720910:HS720912 RO720910:RO720912 ABK720910:ABK720912 ALG720910:ALG720912 AVC720910:AVC720912 BEY720910:BEY720912 BOU720910:BOU720912 BYQ720910:BYQ720912 CIM720910:CIM720912 CSI720910:CSI720912 DCE720910:DCE720912 DMA720910:DMA720912 DVW720910:DVW720912 EFS720910:EFS720912 EPO720910:EPO720912 EZK720910:EZK720912 FJG720910:FJG720912 FTC720910:FTC720912 GCY720910:GCY720912 GMU720910:GMU720912 GWQ720910:GWQ720912 HGM720910:HGM720912 HQI720910:HQI720912 IAE720910:IAE720912 IKA720910:IKA720912 ITW720910:ITW720912 JDS720910:JDS720912 JNO720910:JNO720912 JXK720910:JXK720912 KHG720910:KHG720912 KRC720910:KRC720912 LAY720910:LAY720912 LKU720910:LKU720912 LUQ720910:LUQ720912 MEM720910:MEM720912 MOI720910:MOI720912 MYE720910:MYE720912 NIA720910:NIA720912 NRW720910:NRW720912 OBS720910:OBS720912 OLO720910:OLO720912 OVK720910:OVK720912 PFG720910:PFG720912 PPC720910:PPC720912 PYY720910:PYY720912 QIU720910:QIU720912 QSQ720910:QSQ720912 RCM720910:RCM720912 RMI720910:RMI720912 RWE720910:RWE720912 SGA720910:SGA720912 SPW720910:SPW720912 SZS720910:SZS720912 TJO720910:TJO720912 TTK720910:TTK720912 UDG720910:UDG720912 UNC720910:UNC720912 UWY720910:UWY720912 VGU720910:VGU720912 VQQ720910:VQQ720912 WAM720910:WAM720912 WKI720910:WKI720912 WUE720910:WUE720912 L786448:L786450 HS786446:HS786448 RO786446:RO786448 ABK786446:ABK786448 ALG786446:ALG786448 AVC786446:AVC786448 BEY786446:BEY786448 BOU786446:BOU786448 BYQ786446:BYQ786448 CIM786446:CIM786448 CSI786446:CSI786448 DCE786446:DCE786448 DMA786446:DMA786448 DVW786446:DVW786448 EFS786446:EFS786448 EPO786446:EPO786448 EZK786446:EZK786448 FJG786446:FJG786448 FTC786446:FTC786448 GCY786446:GCY786448 GMU786446:GMU786448 GWQ786446:GWQ786448 HGM786446:HGM786448 HQI786446:HQI786448 IAE786446:IAE786448 IKA786446:IKA786448 ITW786446:ITW786448 JDS786446:JDS786448 JNO786446:JNO786448 JXK786446:JXK786448 KHG786446:KHG786448 KRC786446:KRC786448 LAY786446:LAY786448 LKU786446:LKU786448 LUQ786446:LUQ786448 MEM786446:MEM786448 MOI786446:MOI786448 MYE786446:MYE786448 NIA786446:NIA786448 NRW786446:NRW786448 OBS786446:OBS786448 OLO786446:OLO786448 OVK786446:OVK786448 PFG786446:PFG786448 PPC786446:PPC786448 PYY786446:PYY786448 QIU786446:QIU786448 QSQ786446:QSQ786448 RCM786446:RCM786448 RMI786446:RMI786448 RWE786446:RWE786448 SGA786446:SGA786448 SPW786446:SPW786448 SZS786446:SZS786448 TJO786446:TJO786448 TTK786446:TTK786448 UDG786446:UDG786448 UNC786446:UNC786448 UWY786446:UWY786448 VGU786446:VGU786448 VQQ786446:VQQ786448 WAM786446:WAM786448 WKI786446:WKI786448 WUE786446:WUE786448 L851984:L851986 HS851982:HS851984 RO851982:RO851984 ABK851982:ABK851984 ALG851982:ALG851984 AVC851982:AVC851984 BEY851982:BEY851984 BOU851982:BOU851984 BYQ851982:BYQ851984 CIM851982:CIM851984 CSI851982:CSI851984 DCE851982:DCE851984 DMA851982:DMA851984 DVW851982:DVW851984 EFS851982:EFS851984 EPO851982:EPO851984 EZK851982:EZK851984 FJG851982:FJG851984 FTC851982:FTC851984 GCY851982:GCY851984 GMU851982:GMU851984 GWQ851982:GWQ851984 HGM851982:HGM851984 HQI851982:HQI851984 IAE851982:IAE851984 IKA851982:IKA851984 ITW851982:ITW851984 JDS851982:JDS851984 JNO851982:JNO851984 JXK851982:JXK851984 KHG851982:KHG851984 KRC851982:KRC851984 LAY851982:LAY851984 LKU851982:LKU851984 LUQ851982:LUQ851984 MEM851982:MEM851984 MOI851982:MOI851984 MYE851982:MYE851984 NIA851982:NIA851984 NRW851982:NRW851984 OBS851982:OBS851984 OLO851982:OLO851984 OVK851982:OVK851984 PFG851982:PFG851984 PPC851982:PPC851984 PYY851982:PYY851984 QIU851982:QIU851984 QSQ851982:QSQ851984 RCM851982:RCM851984 RMI851982:RMI851984 RWE851982:RWE851984 SGA851982:SGA851984 SPW851982:SPW851984 SZS851982:SZS851984 TJO851982:TJO851984 TTK851982:TTK851984 UDG851982:UDG851984 UNC851982:UNC851984 UWY851982:UWY851984 VGU851982:VGU851984 VQQ851982:VQQ851984 WAM851982:WAM851984 WKI851982:WKI851984 WUE851982:WUE851984 L917520:L917522 HS917518:HS917520 RO917518:RO917520 ABK917518:ABK917520 ALG917518:ALG917520 AVC917518:AVC917520 BEY917518:BEY917520 BOU917518:BOU917520 BYQ917518:BYQ917520 CIM917518:CIM917520 CSI917518:CSI917520 DCE917518:DCE917520 DMA917518:DMA917520 DVW917518:DVW917520 EFS917518:EFS917520 EPO917518:EPO917520 EZK917518:EZK917520 FJG917518:FJG917520 FTC917518:FTC917520 GCY917518:GCY917520 GMU917518:GMU917520 GWQ917518:GWQ917520 HGM917518:HGM917520 HQI917518:HQI917520 IAE917518:IAE917520 IKA917518:IKA917520 ITW917518:ITW917520 JDS917518:JDS917520 JNO917518:JNO917520 JXK917518:JXK917520 KHG917518:KHG917520 KRC917518:KRC917520 LAY917518:LAY917520 LKU917518:LKU917520 LUQ917518:LUQ917520 MEM917518:MEM917520 MOI917518:MOI917520 MYE917518:MYE917520 NIA917518:NIA917520 NRW917518:NRW917520 OBS917518:OBS917520 OLO917518:OLO917520 OVK917518:OVK917520 PFG917518:PFG917520 PPC917518:PPC917520 PYY917518:PYY917520 QIU917518:QIU917520 QSQ917518:QSQ917520 RCM917518:RCM917520 RMI917518:RMI917520 RWE917518:RWE917520 SGA917518:SGA917520 SPW917518:SPW917520 SZS917518:SZS917520 TJO917518:TJO917520 TTK917518:TTK917520 UDG917518:UDG917520 UNC917518:UNC917520 UWY917518:UWY917520 VGU917518:VGU917520 VQQ917518:VQQ917520 WAM917518:WAM917520 WKI917518:WKI917520 WUE917518:WUE917520 L983056:L983058 HS983054:HS983056 RO983054:RO983056 ABK983054:ABK983056 ALG983054:ALG983056 AVC983054:AVC983056 BEY983054:BEY983056 BOU983054:BOU983056 BYQ983054:BYQ983056 CIM983054:CIM983056 CSI983054:CSI983056 DCE983054:DCE983056 DMA983054:DMA983056 DVW983054:DVW983056 EFS983054:EFS983056 EPO983054:EPO983056 EZK983054:EZK983056 FJG983054:FJG983056 FTC983054:FTC983056 GCY983054:GCY983056 GMU983054:GMU983056 GWQ983054:GWQ983056 HGM983054:HGM983056 HQI983054:HQI983056 IAE983054:IAE983056 IKA983054:IKA983056 ITW983054:ITW983056 JDS983054:JDS983056 JNO983054:JNO983056 JXK983054:JXK983056 KHG983054:KHG983056 KRC983054:KRC983056 LAY983054:LAY983056 LKU983054:LKU983056 LUQ983054:LUQ983056 MEM983054:MEM983056 MOI983054:MOI983056 MYE983054:MYE983056 NIA983054:NIA983056 NRW983054:NRW983056 OBS983054:OBS983056 OLO983054:OLO983056 OVK983054:OVK983056 PFG983054:PFG983056 PPC983054:PPC983056 PYY983054:PYY983056 QIU983054:QIU983056 QSQ983054:QSQ983056 RCM983054:RCM983056 RMI983054:RMI983056 RWE983054:RWE983056 SGA983054:SGA983056 SPW983054:SPW983056 SZS983054:SZS983056 TJO983054:TJO983056 TTK983054:TTK983056 UDG983054:UDG983056 UNC983054:UNC983056 UWY983054:UWY983056 VGU983054:VGU983056 VQQ983054:VQQ983056 WAM983054:WAM983056 WKI983054:WKI983056 WUE983054:WUE983056 M65553:N65554 HT65551:HU65552 RP65551:RQ65552 ABL65551:ABM65552 ALH65551:ALI65552 AVD65551:AVE65552 BEZ65551:BFA65552 BOV65551:BOW65552 BYR65551:BYS65552 CIN65551:CIO65552 CSJ65551:CSK65552 DCF65551:DCG65552 DMB65551:DMC65552 DVX65551:DVY65552 EFT65551:EFU65552 EPP65551:EPQ65552 EZL65551:EZM65552 FJH65551:FJI65552 FTD65551:FTE65552 GCZ65551:GDA65552 GMV65551:GMW65552 GWR65551:GWS65552 HGN65551:HGO65552 HQJ65551:HQK65552 IAF65551:IAG65552 IKB65551:IKC65552 ITX65551:ITY65552 JDT65551:JDU65552 JNP65551:JNQ65552 JXL65551:JXM65552 KHH65551:KHI65552 KRD65551:KRE65552 LAZ65551:LBA65552 LKV65551:LKW65552 LUR65551:LUS65552 MEN65551:MEO65552 MOJ65551:MOK65552 MYF65551:MYG65552 NIB65551:NIC65552 NRX65551:NRY65552 OBT65551:OBU65552 OLP65551:OLQ65552 OVL65551:OVM65552 PFH65551:PFI65552 PPD65551:PPE65552 PYZ65551:PZA65552 QIV65551:QIW65552 QSR65551:QSS65552 RCN65551:RCO65552 RMJ65551:RMK65552 RWF65551:RWG65552 SGB65551:SGC65552 SPX65551:SPY65552 SZT65551:SZU65552 TJP65551:TJQ65552 TTL65551:TTM65552 UDH65551:UDI65552 UND65551:UNE65552 UWZ65551:UXA65552 VGV65551:VGW65552 VQR65551:VQS65552 WAN65551:WAO65552 WKJ65551:WKK65552 WUF65551:WUG65552 M131089:N131090 HT131087:HU131088 RP131087:RQ131088 ABL131087:ABM131088 ALH131087:ALI131088 AVD131087:AVE131088 BEZ131087:BFA131088 BOV131087:BOW131088 BYR131087:BYS131088 CIN131087:CIO131088 CSJ131087:CSK131088 DCF131087:DCG131088 DMB131087:DMC131088 DVX131087:DVY131088 EFT131087:EFU131088 EPP131087:EPQ131088 EZL131087:EZM131088 FJH131087:FJI131088 FTD131087:FTE131088 GCZ131087:GDA131088 GMV131087:GMW131088 GWR131087:GWS131088 HGN131087:HGO131088 HQJ131087:HQK131088 IAF131087:IAG131088 IKB131087:IKC131088 ITX131087:ITY131088 JDT131087:JDU131088 JNP131087:JNQ131088 JXL131087:JXM131088 KHH131087:KHI131088 KRD131087:KRE131088 LAZ131087:LBA131088 LKV131087:LKW131088 LUR131087:LUS131088 MEN131087:MEO131088 MOJ131087:MOK131088 MYF131087:MYG131088 NIB131087:NIC131088 NRX131087:NRY131088 OBT131087:OBU131088 OLP131087:OLQ131088 OVL131087:OVM131088 PFH131087:PFI131088 PPD131087:PPE131088 PYZ131087:PZA131088 QIV131087:QIW131088 QSR131087:QSS131088 RCN131087:RCO131088 RMJ131087:RMK131088 RWF131087:RWG131088 SGB131087:SGC131088 SPX131087:SPY131088 SZT131087:SZU131088 TJP131087:TJQ131088 TTL131087:TTM131088 UDH131087:UDI131088 UND131087:UNE131088 UWZ131087:UXA131088 VGV131087:VGW131088 VQR131087:VQS131088 WAN131087:WAO131088 WKJ131087:WKK131088 WUF131087:WUG131088 M196625:N196626 HT196623:HU196624 RP196623:RQ196624 ABL196623:ABM196624 ALH196623:ALI196624 AVD196623:AVE196624 BEZ196623:BFA196624 BOV196623:BOW196624 BYR196623:BYS196624 CIN196623:CIO196624 CSJ196623:CSK196624 DCF196623:DCG196624 DMB196623:DMC196624 DVX196623:DVY196624 EFT196623:EFU196624 EPP196623:EPQ196624 EZL196623:EZM196624 FJH196623:FJI196624 FTD196623:FTE196624 GCZ196623:GDA196624 GMV196623:GMW196624 GWR196623:GWS196624 HGN196623:HGO196624 HQJ196623:HQK196624 IAF196623:IAG196624 IKB196623:IKC196624 ITX196623:ITY196624 JDT196623:JDU196624 JNP196623:JNQ196624 JXL196623:JXM196624 KHH196623:KHI196624 KRD196623:KRE196624 LAZ196623:LBA196624 LKV196623:LKW196624 LUR196623:LUS196624 MEN196623:MEO196624 MOJ196623:MOK196624 MYF196623:MYG196624 NIB196623:NIC196624 NRX196623:NRY196624 OBT196623:OBU196624 OLP196623:OLQ196624 OVL196623:OVM196624 PFH196623:PFI196624 PPD196623:PPE196624 PYZ196623:PZA196624 QIV196623:QIW196624 QSR196623:QSS196624 RCN196623:RCO196624 RMJ196623:RMK196624 RWF196623:RWG196624 SGB196623:SGC196624 SPX196623:SPY196624 SZT196623:SZU196624 TJP196623:TJQ196624 TTL196623:TTM196624 UDH196623:UDI196624 UND196623:UNE196624 UWZ196623:UXA196624 VGV196623:VGW196624 VQR196623:VQS196624 WAN196623:WAO196624 WKJ196623:WKK196624 WUF196623:WUG196624 M262161:N262162 HT262159:HU262160 RP262159:RQ262160 ABL262159:ABM262160 ALH262159:ALI262160 AVD262159:AVE262160 BEZ262159:BFA262160 BOV262159:BOW262160 BYR262159:BYS262160 CIN262159:CIO262160 CSJ262159:CSK262160 DCF262159:DCG262160 DMB262159:DMC262160 DVX262159:DVY262160 EFT262159:EFU262160 EPP262159:EPQ262160 EZL262159:EZM262160 FJH262159:FJI262160 FTD262159:FTE262160 GCZ262159:GDA262160 GMV262159:GMW262160 GWR262159:GWS262160 HGN262159:HGO262160 HQJ262159:HQK262160 IAF262159:IAG262160 IKB262159:IKC262160 ITX262159:ITY262160 JDT262159:JDU262160 JNP262159:JNQ262160 JXL262159:JXM262160 KHH262159:KHI262160 KRD262159:KRE262160 LAZ262159:LBA262160 LKV262159:LKW262160 LUR262159:LUS262160 MEN262159:MEO262160 MOJ262159:MOK262160 MYF262159:MYG262160 NIB262159:NIC262160 NRX262159:NRY262160 OBT262159:OBU262160 OLP262159:OLQ262160 OVL262159:OVM262160 PFH262159:PFI262160 PPD262159:PPE262160 PYZ262159:PZA262160 QIV262159:QIW262160 QSR262159:QSS262160 RCN262159:RCO262160 RMJ262159:RMK262160 RWF262159:RWG262160 SGB262159:SGC262160 SPX262159:SPY262160 SZT262159:SZU262160 TJP262159:TJQ262160 TTL262159:TTM262160 UDH262159:UDI262160 UND262159:UNE262160 UWZ262159:UXA262160 VGV262159:VGW262160 VQR262159:VQS262160 WAN262159:WAO262160 WKJ262159:WKK262160 WUF262159:WUG262160 M327697:N327698 HT327695:HU327696 RP327695:RQ327696 ABL327695:ABM327696 ALH327695:ALI327696 AVD327695:AVE327696 BEZ327695:BFA327696 BOV327695:BOW327696 BYR327695:BYS327696 CIN327695:CIO327696 CSJ327695:CSK327696 DCF327695:DCG327696 DMB327695:DMC327696 DVX327695:DVY327696 EFT327695:EFU327696 EPP327695:EPQ327696 EZL327695:EZM327696 FJH327695:FJI327696 FTD327695:FTE327696 GCZ327695:GDA327696 GMV327695:GMW327696 GWR327695:GWS327696 HGN327695:HGO327696 HQJ327695:HQK327696 IAF327695:IAG327696 IKB327695:IKC327696 ITX327695:ITY327696 JDT327695:JDU327696 JNP327695:JNQ327696 JXL327695:JXM327696 KHH327695:KHI327696 KRD327695:KRE327696 LAZ327695:LBA327696 LKV327695:LKW327696 LUR327695:LUS327696 MEN327695:MEO327696 MOJ327695:MOK327696 MYF327695:MYG327696 NIB327695:NIC327696 NRX327695:NRY327696 OBT327695:OBU327696 OLP327695:OLQ327696 OVL327695:OVM327696 PFH327695:PFI327696 PPD327695:PPE327696 PYZ327695:PZA327696 QIV327695:QIW327696 QSR327695:QSS327696 RCN327695:RCO327696 RMJ327695:RMK327696 RWF327695:RWG327696 SGB327695:SGC327696 SPX327695:SPY327696 SZT327695:SZU327696 TJP327695:TJQ327696 TTL327695:TTM327696 UDH327695:UDI327696 UND327695:UNE327696 UWZ327695:UXA327696 VGV327695:VGW327696 VQR327695:VQS327696 WAN327695:WAO327696 WKJ327695:WKK327696 WUF327695:WUG327696 M393233:N393234 HT393231:HU393232 RP393231:RQ393232 ABL393231:ABM393232 ALH393231:ALI393232 AVD393231:AVE393232 BEZ393231:BFA393232 BOV393231:BOW393232 BYR393231:BYS393232 CIN393231:CIO393232 CSJ393231:CSK393232 DCF393231:DCG393232 DMB393231:DMC393232 DVX393231:DVY393232 EFT393231:EFU393232 EPP393231:EPQ393232 EZL393231:EZM393232 FJH393231:FJI393232 FTD393231:FTE393232 GCZ393231:GDA393232 GMV393231:GMW393232 GWR393231:GWS393232 HGN393231:HGO393232 HQJ393231:HQK393232 IAF393231:IAG393232 IKB393231:IKC393232 ITX393231:ITY393232 JDT393231:JDU393232 JNP393231:JNQ393232 JXL393231:JXM393232 KHH393231:KHI393232 KRD393231:KRE393232 LAZ393231:LBA393232 LKV393231:LKW393232 LUR393231:LUS393232 MEN393231:MEO393232 MOJ393231:MOK393232 MYF393231:MYG393232 NIB393231:NIC393232 NRX393231:NRY393232 OBT393231:OBU393232 OLP393231:OLQ393232 OVL393231:OVM393232 PFH393231:PFI393232 PPD393231:PPE393232 PYZ393231:PZA393232 QIV393231:QIW393232 QSR393231:QSS393232 RCN393231:RCO393232 RMJ393231:RMK393232 RWF393231:RWG393232 SGB393231:SGC393232 SPX393231:SPY393232 SZT393231:SZU393232 TJP393231:TJQ393232 TTL393231:TTM393232 UDH393231:UDI393232 UND393231:UNE393232 UWZ393231:UXA393232 VGV393231:VGW393232 VQR393231:VQS393232 WAN393231:WAO393232 WKJ393231:WKK393232 WUF393231:WUG393232 M458769:N458770 HT458767:HU458768 RP458767:RQ458768 ABL458767:ABM458768 ALH458767:ALI458768 AVD458767:AVE458768 BEZ458767:BFA458768 BOV458767:BOW458768 BYR458767:BYS458768 CIN458767:CIO458768 CSJ458767:CSK458768 DCF458767:DCG458768 DMB458767:DMC458768 DVX458767:DVY458768 EFT458767:EFU458768 EPP458767:EPQ458768 EZL458767:EZM458768 FJH458767:FJI458768 FTD458767:FTE458768 GCZ458767:GDA458768 GMV458767:GMW458768 GWR458767:GWS458768 HGN458767:HGO458768 HQJ458767:HQK458768 IAF458767:IAG458768 IKB458767:IKC458768 ITX458767:ITY458768 JDT458767:JDU458768 JNP458767:JNQ458768 JXL458767:JXM458768 KHH458767:KHI458768 KRD458767:KRE458768 LAZ458767:LBA458768 LKV458767:LKW458768 LUR458767:LUS458768 MEN458767:MEO458768 MOJ458767:MOK458768 MYF458767:MYG458768 NIB458767:NIC458768 NRX458767:NRY458768 OBT458767:OBU458768 OLP458767:OLQ458768 OVL458767:OVM458768 PFH458767:PFI458768 PPD458767:PPE458768 PYZ458767:PZA458768 QIV458767:QIW458768 QSR458767:QSS458768 RCN458767:RCO458768 RMJ458767:RMK458768 RWF458767:RWG458768 SGB458767:SGC458768 SPX458767:SPY458768 SZT458767:SZU458768 TJP458767:TJQ458768 TTL458767:TTM458768 UDH458767:UDI458768 UND458767:UNE458768 UWZ458767:UXA458768 VGV458767:VGW458768 VQR458767:VQS458768 WAN458767:WAO458768 WKJ458767:WKK458768 WUF458767:WUG458768 M524305:N524306 HT524303:HU524304 RP524303:RQ524304 ABL524303:ABM524304 ALH524303:ALI524304 AVD524303:AVE524304 BEZ524303:BFA524304 BOV524303:BOW524304 BYR524303:BYS524304 CIN524303:CIO524304 CSJ524303:CSK524304 DCF524303:DCG524304 DMB524303:DMC524304 DVX524303:DVY524304 EFT524303:EFU524304 EPP524303:EPQ524304 EZL524303:EZM524304 FJH524303:FJI524304 FTD524303:FTE524304 GCZ524303:GDA524304 GMV524303:GMW524304 GWR524303:GWS524304 HGN524303:HGO524304 HQJ524303:HQK524304 IAF524303:IAG524304 IKB524303:IKC524304 ITX524303:ITY524304 JDT524303:JDU524304 JNP524303:JNQ524304 JXL524303:JXM524304 KHH524303:KHI524304 KRD524303:KRE524304 LAZ524303:LBA524304 LKV524303:LKW524304 LUR524303:LUS524304 MEN524303:MEO524304 MOJ524303:MOK524304 MYF524303:MYG524304 NIB524303:NIC524304 NRX524303:NRY524304 OBT524303:OBU524304 OLP524303:OLQ524304 OVL524303:OVM524304 PFH524303:PFI524304 PPD524303:PPE524304 PYZ524303:PZA524304 QIV524303:QIW524304 QSR524303:QSS524304 RCN524303:RCO524304 RMJ524303:RMK524304 RWF524303:RWG524304 SGB524303:SGC524304 SPX524303:SPY524304 SZT524303:SZU524304 TJP524303:TJQ524304 TTL524303:TTM524304 UDH524303:UDI524304 UND524303:UNE524304 UWZ524303:UXA524304 VGV524303:VGW524304 VQR524303:VQS524304 WAN524303:WAO524304 WKJ524303:WKK524304 WUF524303:WUG524304 M589841:N589842 HT589839:HU589840 RP589839:RQ589840 ABL589839:ABM589840 ALH589839:ALI589840 AVD589839:AVE589840 BEZ589839:BFA589840 BOV589839:BOW589840 BYR589839:BYS589840 CIN589839:CIO589840 CSJ589839:CSK589840 DCF589839:DCG589840 DMB589839:DMC589840 DVX589839:DVY589840 EFT589839:EFU589840 EPP589839:EPQ589840 EZL589839:EZM589840 FJH589839:FJI589840 FTD589839:FTE589840 GCZ589839:GDA589840 GMV589839:GMW589840 GWR589839:GWS589840 HGN589839:HGO589840 HQJ589839:HQK589840 IAF589839:IAG589840 IKB589839:IKC589840 ITX589839:ITY589840 JDT589839:JDU589840 JNP589839:JNQ589840 JXL589839:JXM589840 KHH589839:KHI589840 KRD589839:KRE589840 LAZ589839:LBA589840 LKV589839:LKW589840 LUR589839:LUS589840 MEN589839:MEO589840 MOJ589839:MOK589840 MYF589839:MYG589840 NIB589839:NIC589840 NRX589839:NRY589840 OBT589839:OBU589840 OLP589839:OLQ589840 OVL589839:OVM589840 PFH589839:PFI589840 PPD589839:PPE589840 PYZ589839:PZA589840 QIV589839:QIW589840 QSR589839:QSS589840 RCN589839:RCO589840 RMJ589839:RMK589840 RWF589839:RWG589840 SGB589839:SGC589840 SPX589839:SPY589840 SZT589839:SZU589840 TJP589839:TJQ589840 TTL589839:TTM589840 UDH589839:UDI589840 UND589839:UNE589840 UWZ589839:UXA589840 VGV589839:VGW589840 VQR589839:VQS589840 WAN589839:WAO589840 WKJ589839:WKK589840 WUF589839:WUG589840 M655377:N655378 HT655375:HU655376 RP655375:RQ655376 ABL655375:ABM655376 ALH655375:ALI655376 AVD655375:AVE655376 BEZ655375:BFA655376 BOV655375:BOW655376 BYR655375:BYS655376 CIN655375:CIO655376 CSJ655375:CSK655376 DCF655375:DCG655376 DMB655375:DMC655376 DVX655375:DVY655376 EFT655375:EFU655376 EPP655375:EPQ655376 EZL655375:EZM655376 FJH655375:FJI655376 FTD655375:FTE655376 GCZ655375:GDA655376 GMV655375:GMW655376 GWR655375:GWS655376 HGN655375:HGO655376 HQJ655375:HQK655376 IAF655375:IAG655376 IKB655375:IKC655376 ITX655375:ITY655376 JDT655375:JDU655376 JNP655375:JNQ655376 JXL655375:JXM655376 KHH655375:KHI655376 KRD655375:KRE655376 LAZ655375:LBA655376 LKV655375:LKW655376 LUR655375:LUS655376 MEN655375:MEO655376 MOJ655375:MOK655376 MYF655375:MYG655376 NIB655375:NIC655376 NRX655375:NRY655376 OBT655375:OBU655376 OLP655375:OLQ655376 OVL655375:OVM655376 PFH655375:PFI655376 PPD655375:PPE655376 PYZ655375:PZA655376 QIV655375:QIW655376 QSR655375:QSS655376 RCN655375:RCO655376 RMJ655375:RMK655376 RWF655375:RWG655376 SGB655375:SGC655376 SPX655375:SPY655376 SZT655375:SZU655376 TJP655375:TJQ655376 TTL655375:TTM655376 UDH655375:UDI655376 UND655375:UNE655376 UWZ655375:UXA655376 VGV655375:VGW655376 VQR655375:VQS655376 WAN655375:WAO655376 WKJ655375:WKK655376 WUF655375:WUG655376 M720913:N720914 HT720911:HU720912 RP720911:RQ720912 ABL720911:ABM720912 ALH720911:ALI720912 AVD720911:AVE720912 BEZ720911:BFA720912 BOV720911:BOW720912 BYR720911:BYS720912 CIN720911:CIO720912 CSJ720911:CSK720912 DCF720911:DCG720912 DMB720911:DMC720912 DVX720911:DVY720912 EFT720911:EFU720912 EPP720911:EPQ720912 EZL720911:EZM720912 FJH720911:FJI720912 FTD720911:FTE720912 GCZ720911:GDA720912 GMV720911:GMW720912 GWR720911:GWS720912 HGN720911:HGO720912 HQJ720911:HQK720912 IAF720911:IAG720912 IKB720911:IKC720912 ITX720911:ITY720912 JDT720911:JDU720912 JNP720911:JNQ720912 JXL720911:JXM720912 KHH720911:KHI720912 KRD720911:KRE720912 LAZ720911:LBA720912 LKV720911:LKW720912 LUR720911:LUS720912 MEN720911:MEO720912 MOJ720911:MOK720912 MYF720911:MYG720912 NIB720911:NIC720912 NRX720911:NRY720912 OBT720911:OBU720912 OLP720911:OLQ720912 OVL720911:OVM720912 PFH720911:PFI720912 PPD720911:PPE720912 PYZ720911:PZA720912 QIV720911:QIW720912 QSR720911:QSS720912 RCN720911:RCO720912 RMJ720911:RMK720912 RWF720911:RWG720912 SGB720911:SGC720912 SPX720911:SPY720912 SZT720911:SZU720912 TJP720911:TJQ720912 TTL720911:TTM720912 UDH720911:UDI720912 UND720911:UNE720912 UWZ720911:UXA720912 VGV720911:VGW720912 VQR720911:VQS720912 WAN720911:WAO720912 WKJ720911:WKK720912 WUF720911:WUG720912 M786449:N786450 HT786447:HU786448 RP786447:RQ786448 ABL786447:ABM786448 ALH786447:ALI786448 AVD786447:AVE786448 BEZ786447:BFA786448 BOV786447:BOW786448 BYR786447:BYS786448 CIN786447:CIO786448 CSJ786447:CSK786448 DCF786447:DCG786448 DMB786447:DMC786448 DVX786447:DVY786448 EFT786447:EFU786448 EPP786447:EPQ786448 EZL786447:EZM786448 FJH786447:FJI786448 FTD786447:FTE786448 GCZ786447:GDA786448 GMV786447:GMW786448 GWR786447:GWS786448 HGN786447:HGO786448 HQJ786447:HQK786448 IAF786447:IAG786448 IKB786447:IKC786448 ITX786447:ITY786448 JDT786447:JDU786448 JNP786447:JNQ786448 JXL786447:JXM786448 KHH786447:KHI786448 KRD786447:KRE786448 LAZ786447:LBA786448 LKV786447:LKW786448 LUR786447:LUS786448 MEN786447:MEO786448 MOJ786447:MOK786448 MYF786447:MYG786448 NIB786447:NIC786448 NRX786447:NRY786448 OBT786447:OBU786448 OLP786447:OLQ786448 OVL786447:OVM786448 PFH786447:PFI786448 PPD786447:PPE786448 PYZ786447:PZA786448 QIV786447:QIW786448 QSR786447:QSS786448 RCN786447:RCO786448 RMJ786447:RMK786448 RWF786447:RWG786448 SGB786447:SGC786448 SPX786447:SPY786448 SZT786447:SZU786448 TJP786447:TJQ786448 TTL786447:TTM786448 UDH786447:UDI786448 UND786447:UNE786448 UWZ786447:UXA786448 VGV786447:VGW786448 VQR786447:VQS786448 WAN786447:WAO786448 WKJ786447:WKK786448 WUF786447:WUG786448 M851985:N851986 HT851983:HU851984 RP851983:RQ851984 ABL851983:ABM851984 ALH851983:ALI851984 AVD851983:AVE851984 BEZ851983:BFA851984 BOV851983:BOW851984 BYR851983:BYS851984 CIN851983:CIO851984 CSJ851983:CSK851984 DCF851983:DCG851984 DMB851983:DMC851984 DVX851983:DVY851984 EFT851983:EFU851984 EPP851983:EPQ851984 EZL851983:EZM851984 FJH851983:FJI851984 FTD851983:FTE851984 GCZ851983:GDA851984 GMV851983:GMW851984 GWR851983:GWS851984 HGN851983:HGO851984 HQJ851983:HQK851984 IAF851983:IAG851984 IKB851983:IKC851984 ITX851983:ITY851984 JDT851983:JDU851984 JNP851983:JNQ851984 JXL851983:JXM851984 KHH851983:KHI851984 KRD851983:KRE851984 LAZ851983:LBA851984 LKV851983:LKW851984 LUR851983:LUS851984 MEN851983:MEO851984 MOJ851983:MOK851984 MYF851983:MYG851984 NIB851983:NIC851984 NRX851983:NRY851984 OBT851983:OBU851984 OLP851983:OLQ851984 OVL851983:OVM851984 PFH851983:PFI851984 PPD851983:PPE851984 PYZ851983:PZA851984 QIV851983:QIW851984 QSR851983:QSS851984 RCN851983:RCO851984 RMJ851983:RMK851984 RWF851983:RWG851984 SGB851983:SGC851984 SPX851983:SPY851984 SZT851983:SZU851984 TJP851983:TJQ851984 TTL851983:TTM851984 UDH851983:UDI851984 UND851983:UNE851984 UWZ851983:UXA851984 VGV851983:VGW851984 VQR851983:VQS851984 WAN851983:WAO851984 WKJ851983:WKK851984 WUF851983:WUG851984 M917521:N917522 HT917519:HU917520 RP917519:RQ917520 ABL917519:ABM917520 ALH917519:ALI917520 AVD917519:AVE917520 BEZ917519:BFA917520 BOV917519:BOW917520 BYR917519:BYS917520 CIN917519:CIO917520 CSJ917519:CSK917520 DCF917519:DCG917520 DMB917519:DMC917520 DVX917519:DVY917520 EFT917519:EFU917520 EPP917519:EPQ917520 EZL917519:EZM917520 FJH917519:FJI917520 FTD917519:FTE917520 GCZ917519:GDA917520 GMV917519:GMW917520 GWR917519:GWS917520 HGN917519:HGO917520 HQJ917519:HQK917520 IAF917519:IAG917520 IKB917519:IKC917520 ITX917519:ITY917520 JDT917519:JDU917520 JNP917519:JNQ917520 JXL917519:JXM917520 KHH917519:KHI917520 KRD917519:KRE917520 LAZ917519:LBA917520 LKV917519:LKW917520 LUR917519:LUS917520 MEN917519:MEO917520 MOJ917519:MOK917520 MYF917519:MYG917520 NIB917519:NIC917520 NRX917519:NRY917520 OBT917519:OBU917520 OLP917519:OLQ917520 OVL917519:OVM917520 PFH917519:PFI917520 PPD917519:PPE917520 PYZ917519:PZA917520 QIV917519:QIW917520 QSR917519:QSS917520 RCN917519:RCO917520 RMJ917519:RMK917520 RWF917519:RWG917520 SGB917519:SGC917520 SPX917519:SPY917520 SZT917519:SZU917520 TJP917519:TJQ917520 TTL917519:TTM917520 UDH917519:UDI917520 UND917519:UNE917520 UWZ917519:UXA917520 VGV917519:VGW917520 VQR917519:VQS917520 WAN917519:WAO917520 WKJ917519:WKK917520 WUF917519:WUG917520 M983057:N983058 HT983055:HU983056 RP983055:RQ983056 ABL983055:ABM983056 ALH983055:ALI983056 AVD983055:AVE983056 BEZ983055:BFA983056 BOV983055:BOW983056 BYR983055:BYS983056 CIN983055:CIO983056 CSJ983055:CSK983056 DCF983055:DCG983056 DMB983055:DMC983056 DVX983055:DVY983056 EFT983055:EFU983056 EPP983055:EPQ983056 EZL983055:EZM983056 FJH983055:FJI983056 FTD983055:FTE983056 GCZ983055:GDA983056 GMV983055:GMW983056 GWR983055:GWS983056 HGN983055:HGO983056 HQJ983055:HQK983056 IAF983055:IAG983056 IKB983055:IKC983056 ITX983055:ITY983056 JDT983055:JDU983056 JNP983055:JNQ983056 JXL983055:JXM983056 KHH983055:KHI983056 KRD983055:KRE983056 LAZ983055:LBA983056 LKV983055:LKW983056 LUR983055:LUS983056 MEN983055:MEO983056 MOJ983055:MOK983056 MYF983055:MYG983056 NIB983055:NIC983056 NRX983055:NRY983056 OBT983055:OBU983056 OLP983055:OLQ983056 OVL983055:OVM983056 PFH983055:PFI983056 PPD983055:PPE983056 PYZ983055:PZA983056 QIV983055:QIW983056 QSR983055:QSS983056 RCN983055:RCO983056 RMJ983055:RMK983056 RWF983055:RWG983056 SGB983055:SGC983056 SPX983055:SPY983056 SZT983055:SZU983056 TJP983055:TJQ983056 TTL983055:TTM983056 UDH983055:UDI983056 UND983055:UNE983056 UWZ983055:UXA983056 VGV983055:VGW983056 VQR983055:VQS983056 WAN983055:WAO983056 WKJ983055:WKK983056 WUF983055:WUG983056 L65550 HS65548 RO65548 ABK65548 ALG65548 AVC65548 BEY65548 BOU65548 BYQ65548 CIM65548 CSI65548 DCE65548 DMA65548 DVW65548 EFS65548 EPO65548 EZK65548 FJG65548 FTC65548 GCY65548 GMU65548 GWQ65548 HGM65548 HQI65548 IAE65548 IKA65548 ITW65548 JDS65548 JNO65548 JXK65548 KHG65548 KRC65548 LAY65548 LKU65548 LUQ65548 MEM65548 MOI65548 MYE65548 NIA65548 NRW65548 OBS65548 OLO65548 OVK65548 PFG65548 PPC65548 PYY65548 QIU65548 QSQ65548 RCM65548 RMI65548 RWE65548 SGA65548 SPW65548 SZS65548 TJO65548 TTK65548 UDG65548 UNC65548 UWY65548 VGU65548 VQQ65548 WAM65548 WKI65548 WUE65548 L131086 HS131084 RO131084 ABK131084 ALG131084 AVC131084 BEY131084 BOU131084 BYQ131084 CIM131084 CSI131084 DCE131084 DMA131084 DVW131084 EFS131084 EPO131084 EZK131084 FJG131084 FTC131084 GCY131084 GMU131084 GWQ131084 HGM131084 HQI131084 IAE131084 IKA131084 ITW131084 JDS131084 JNO131084 JXK131084 KHG131084 KRC131084 LAY131084 LKU131084 LUQ131084 MEM131084 MOI131084 MYE131084 NIA131084 NRW131084 OBS131084 OLO131084 OVK131084 PFG131084 PPC131084 PYY131084 QIU131084 QSQ131084 RCM131084 RMI131084 RWE131084 SGA131084 SPW131084 SZS131084 TJO131084 TTK131084 UDG131084 UNC131084 UWY131084 VGU131084 VQQ131084 WAM131084 WKI131084 WUE131084 L196622 HS196620 RO196620 ABK196620 ALG196620 AVC196620 BEY196620 BOU196620 BYQ196620 CIM196620 CSI196620 DCE196620 DMA196620 DVW196620 EFS196620 EPO196620 EZK196620 FJG196620 FTC196620 GCY196620 GMU196620 GWQ196620 HGM196620 HQI196620 IAE196620 IKA196620 ITW196620 JDS196620 JNO196620 JXK196620 KHG196620 KRC196620 LAY196620 LKU196620 LUQ196620 MEM196620 MOI196620 MYE196620 NIA196620 NRW196620 OBS196620 OLO196620 OVK196620 PFG196620 PPC196620 PYY196620 QIU196620 QSQ196620 RCM196620 RMI196620 RWE196620 SGA196620 SPW196620 SZS196620 TJO196620 TTK196620 UDG196620 UNC196620 UWY196620 VGU196620 VQQ196620 WAM196620 WKI196620 WUE196620 L262158 HS262156 RO262156 ABK262156 ALG262156 AVC262156 BEY262156 BOU262156 BYQ262156 CIM262156 CSI262156 DCE262156 DMA262156 DVW262156 EFS262156 EPO262156 EZK262156 FJG262156 FTC262156 GCY262156 GMU262156 GWQ262156 HGM262156 HQI262156 IAE262156 IKA262156 ITW262156 JDS262156 JNO262156 JXK262156 KHG262156 KRC262156 LAY262156 LKU262156 LUQ262156 MEM262156 MOI262156 MYE262156 NIA262156 NRW262156 OBS262156 OLO262156 OVK262156 PFG262156 PPC262156 PYY262156 QIU262156 QSQ262156 RCM262156 RMI262156 RWE262156 SGA262156 SPW262156 SZS262156 TJO262156 TTK262156 UDG262156 UNC262156 UWY262156 VGU262156 VQQ262156 WAM262156 WKI262156 WUE262156 L327694 HS327692 RO327692 ABK327692 ALG327692 AVC327692 BEY327692 BOU327692 BYQ327692 CIM327692 CSI327692 DCE327692 DMA327692 DVW327692 EFS327692 EPO327692 EZK327692 FJG327692 FTC327692 GCY327692 GMU327692 GWQ327692 HGM327692 HQI327692 IAE327692 IKA327692 ITW327692 JDS327692 JNO327692 JXK327692 KHG327692 KRC327692 LAY327692 LKU327692 LUQ327692 MEM327692 MOI327692 MYE327692 NIA327692 NRW327692 OBS327692 OLO327692 OVK327692 PFG327692 PPC327692 PYY327692 QIU327692 QSQ327692 RCM327692 RMI327692 RWE327692 SGA327692 SPW327692 SZS327692 TJO327692 TTK327692 UDG327692 UNC327692 UWY327692 VGU327692 VQQ327692 WAM327692 WKI327692 WUE327692 L393230 HS393228 RO393228 ABK393228 ALG393228 AVC393228 BEY393228 BOU393228 BYQ393228 CIM393228 CSI393228 DCE393228 DMA393228 DVW393228 EFS393228 EPO393228 EZK393228 FJG393228 FTC393228 GCY393228 GMU393228 GWQ393228 HGM393228 HQI393228 IAE393228 IKA393228 ITW393228 JDS393228 JNO393228 JXK393228 KHG393228 KRC393228 LAY393228 LKU393228 LUQ393228 MEM393228 MOI393228 MYE393228 NIA393228 NRW393228 OBS393228 OLO393228 OVK393228 PFG393228 PPC393228 PYY393228 QIU393228 QSQ393228 RCM393228 RMI393228 RWE393228 SGA393228 SPW393228 SZS393228 TJO393228 TTK393228 UDG393228 UNC393228 UWY393228 VGU393228 VQQ393228 WAM393228 WKI393228 WUE393228 L458766 HS458764 RO458764 ABK458764 ALG458764 AVC458764 BEY458764 BOU458764 BYQ458764 CIM458764 CSI458764 DCE458764 DMA458764 DVW458764 EFS458764 EPO458764 EZK458764 FJG458764 FTC458764 GCY458764 GMU458764 GWQ458764 HGM458764 HQI458764 IAE458764 IKA458764 ITW458764 JDS458764 JNO458764 JXK458764 KHG458764 KRC458764 LAY458764 LKU458764 LUQ458764 MEM458764 MOI458764 MYE458764 NIA458764 NRW458764 OBS458764 OLO458764 OVK458764 PFG458764 PPC458764 PYY458764 QIU458764 QSQ458764 RCM458764 RMI458764 RWE458764 SGA458764 SPW458764 SZS458764 TJO458764 TTK458764 UDG458764 UNC458764 UWY458764 VGU458764 VQQ458764 WAM458764 WKI458764 WUE458764 L524302 HS524300 RO524300 ABK524300 ALG524300 AVC524300 BEY524300 BOU524300 BYQ524300 CIM524300 CSI524300 DCE524300 DMA524300 DVW524300 EFS524300 EPO524300 EZK524300 FJG524300 FTC524300 GCY524300 GMU524300 GWQ524300 HGM524300 HQI524300 IAE524300 IKA524300 ITW524300 JDS524300 JNO524300 JXK524300 KHG524300 KRC524300 LAY524300 LKU524300 LUQ524300 MEM524300 MOI524300 MYE524300 NIA524300 NRW524300 OBS524300 OLO524300 OVK524300 PFG524300 PPC524300 PYY524300 QIU524300 QSQ524300 RCM524300 RMI524300 RWE524300 SGA524300 SPW524300 SZS524300 TJO524300 TTK524300 UDG524300 UNC524300 UWY524300 VGU524300 VQQ524300 WAM524300 WKI524300 WUE524300 L589838 HS589836 RO589836 ABK589836 ALG589836 AVC589836 BEY589836 BOU589836 BYQ589836 CIM589836 CSI589836 DCE589836 DMA589836 DVW589836 EFS589836 EPO589836 EZK589836 FJG589836 FTC589836 GCY589836 GMU589836 GWQ589836 HGM589836 HQI589836 IAE589836 IKA589836 ITW589836 JDS589836 JNO589836 JXK589836 KHG589836 KRC589836 LAY589836 LKU589836 LUQ589836 MEM589836 MOI589836 MYE589836 NIA589836 NRW589836 OBS589836 OLO589836 OVK589836 PFG589836 PPC589836 PYY589836 QIU589836 QSQ589836 RCM589836 RMI589836 RWE589836 SGA589836 SPW589836 SZS589836 TJO589836 TTK589836 UDG589836 UNC589836 UWY589836 VGU589836 VQQ589836 WAM589836 WKI589836 WUE589836 L655374 HS655372 RO655372 ABK655372 ALG655372 AVC655372 BEY655372 BOU655372 BYQ655372 CIM655372 CSI655372 DCE655372 DMA655372 DVW655372 EFS655372 EPO655372 EZK655372 FJG655372 FTC655372 GCY655372 GMU655372 GWQ655372 HGM655372 HQI655372 IAE655372 IKA655372 ITW655372 JDS655372 JNO655372 JXK655372 KHG655372 KRC655372 LAY655372 LKU655372 LUQ655372 MEM655372 MOI655372 MYE655372 NIA655372 NRW655372 OBS655372 OLO655372 OVK655372 PFG655372 PPC655372 PYY655372 QIU655372 QSQ655372 RCM655372 RMI655372 RWE655372 SGA655372 SPW655372 SZS655372 TJO655372 TTK655372 UDG655372 UNC655372 UWY655372 VGU655372 VQQ655372 WAM655372 WKI655372 WUE655372 L720910 HS720908 RO720908 ABK720908 ALG720908 AVC720908 BEY720908 BOU720908 BYQ720908 CIM720908 CSI720908 DCE720908 DMA720908 DVW720908 EFS720908 EPO720908 EZK720908 FJG720908 FTC720908 GCY720908 GMU720908 GWQ720908 HGM720908 HQI720908 IAE720908 IKA720908 ITW720908 JDS720908 JNO720908 JXK720908 KHG720908 KRC720908 LAY720908 LKU720908 LUQ720908 MEM720908 MOI720908 MYE720908 NIA720908 NRW720908 OBS720908 OLO720908 OVK720908 PFG720908 PPC720908 PYY720908 QIU720908 QSQ720908 RCM720908 RMI720908 RWE720908 SGA720908 SPW720908 SZS720908 TJO720908 TTK720908 UDG720908 UNC720908 UWY720908 VGU720908 VQQ720908 WAM720908 WKI720908 WUE720908 L786446 HS786444 RO786444 ABK786444 ALG786444 AVC786444 BEY786444 BOU786444 BYQ786444 CIM786444 CSI786444 DCE786444 DMA786444 DVW786444 EFS786444 EPO786444 EZK786444 FJG786444 FTC786444 GCY786444 GMU786444 GWQ786444 HGM786444 HQI786444 IAE786444 IKA786444 ITW786444 JDS786444 JNO786444 JXK786444 KHG786444 KRC786444 LAY786444 LKU786444 LUQ786444 MEM786444 MOI786444 MYE786444 NIA786444 NRW786444 OBS786444 OLO786444 OVK786444 PFG786444 PPC786444 PYY786444 QIU786444 QSQ786444 RCM786444 RMI786444 RWE786444 SGA786444 SPW786444 SZS786444 TJO786444 TTK786444 UDG786444 UNC786444 UWY786444 VGU786444 VQQ786444 WAM786444 WKI786444 WUE786444 L851982 HS851980 RO851980 ABK851980 ALG851980 AVC851980 BEY851980 BOU851980 BYQ851980 CIM851980 CSI851980 DCE851980 DMA851980 DVW851980 EFS851980 EPO851980 EZK851980 FJG851980 FTC851980 GCY851980 GMU851980 GWQ851980 HGM851980 HQI851980 IAE851980 IKA851980 ITW851980 JDS851980 JNO851980 JXK851980 KHG851980 KRC851980 LAY851980 LKU851980 LUQ851980 MEM851980 MOI851980 MYE851980 NIA851980 NRW851980 OBS851980 OLO851980 OVK851980 PFG851980 PPC851980 PYY851980 QIU851980 QSQ851980 RCM851980 RMI851980 RWE851980 SGA851980 SPW851980 SZS851980 TJO851980 TTK851980 UDG851980 UNC851980 UWY851980 VGU851980 VQQ851980 WAM851980 WKI851980 WUE851980 L917518 HS917516 RO917516 ABK917516 ALG917516 AVC917516 BEY917516 BOU917516 BYQ917516 CIM917516 CSI917516 DCE917516 DMA917516 DVW917516 EFS917516 EPO917516 EZK917516 FJG917516 FTC917516 GCY917516 GMU917516 GWQ917516 HGM917516 HQI917516 IAE917516 IKA917516 ITW917516 JDS917516 JNO917516 JXK917516 KHG917516 KRC917516 LAY917516 LKU917516 LUQ917516 MEM917516 MOI917516 MYE917516 NIA917516 NRW917516 OBS917516 OLO917516 OVK917516 PFG917516 PPC917516 PYY917516 QIU917516 QSQ917516 RCM917516 RMI917516 RWE917516 SGA917516 SPW917516 SZS917516 TJO917516 TTK917516 UDG917516 UNC917516 UWY917516 VGU917516 VQQ917516 WAM917516 WKI917516 WUE917516 L983054 HS983052 RO983052 ABK983052 ALG983052 AVC983052 BEY983052 BOU983052 BYQ983052 CIM983052 CSI983052 DCE983052 DMA983052 DVW983052 EFS983052 EPO983052 EZK983052 FJG983052 FTC983052 GCY983052 GMU983052 GWQ983052 HGM983052 HQI983052 IAE983052 IKA983052 ITW983052 JDS983052 JNO983052 JXK983052 KHG983052 KRC983052 LAY983052 LKU983052 LUQ983052 MEM983052 MOI983052 MYE983052 NIA983052 NRW983052 OBS983052 OLO983052 OVK983052 PFG983052 PPC983052 PYY983052 QIU983052 QSQ983052 RCM983052 RMI983052 RWE983052 SGA983052 SPW983052 SZS983052 TJO983052 TTK983052 UDG983052 UNC983052 UWY983052 VGU983052 VQQ983052 WAM983052 WKI983052 WUE983052 O65550:O65554 HV65548:HV65552 RR65548:RR65552 ABN65548:ABN65552 ALJ65548:ALJ65552 AVF65548:AVF65552 BFB65548:BFB65552 BOX65548:BOX65552 BYT65548:BYT65552 CIP65548:CIP65552 CSL65548:CSL65552 DCH65548:DCH65552 DMD65548:DMD65552 DVZ65548:DVZ65552 EFV65548:EFV65552 EPR65548:EPR65552 EZN65548:EZN65552 FJJ65548:FJJ65552 FTF65548:FTF65552 GDB65548:GDB65552 GMX65548:GMX65552 GWT65548:GWT65552 HGP65548:HGP65552 HQL65548:HQL65552 IAH65548:IAH65552 IKD65548:IKD65552 ITZ65548:ITZ65552 JDV65548:JDV65552 JNR65548:JNR65552 JXN65548:JXN65552 KHJ65548:KHJ65552 KRF65548:KRF65552 LBB65548:LBB65552 LKX65548:LKX65552 LUT65548:LUT65552 MEP65548:MEP65552 MOL65548:MOL65552 MYH65548:MYH65552 NID65548:NID65552 NRZ65548:NRZ65552 OBV65548:OBV65552 OLR65548:OLR65552 OVN65548:OVN65552 PFJ65548:PFJ65552 PPF65548:PPF65552 PZB65548:PZB65552 QIX65548:QIX65552 QST65548:QST65552 RCP65548:RCP65552 RML65548:RML65552 RWH65548:RWH65552 SGD65548:SGD65552 SPZ65548:SPZ65552 SZV65548:SZV65552 TJR65548:TJR65552 TTN65548:TTN65552 UDJ65548:UDJ65552 UNF65548:UNF65552 UXB65548:UXB65552 VGX65548:VGX65552 VQT65548:VQT65552 WAP65548:WAP65552 WKL65548:WKL65552 WUH65548:WUH65552 O131086:O131090 HV131084:HV131088 RR131084:RR131088 ABN131084:ABN131088 ALJ131084:ALJ131088 AVF131084:AVF131088 BFB131084:BFB131088 BOX131084:BOX131088 BYT131084:BYT131088 CIP131084:CIP131088 CSL131084:CSL131088 DCH131084:DCH131088 DMD131084:DMD131088 DVZ131084:DVZ131088 EFV131084:EFV131088 EPR131084:EPR131088 EZN131084:EZN131088 FJJ131084:FJJ131088 FTF131084:FTF131088 GDB131084:GDB131088 GMX131084:GMX131088 GWT131084:GWT131088 HGP131084:HGP131088 HQL131084:HQL131088 IAH131084:IAH131088 IKD131084:IKD131088 ITZ131084:ITZ131088 JDV131084:JDV131088 JNR131084:JNR131088 JXN131084:JXN131088 KHJ131084:KHJ131088 KRF131084:KRF131088 LBB131084:LBB131088 LKX131084:LKX131088 LUT131084:LUT131088 MEP131084:MEP131088 MOL131084:MOL131088 MYH131084:MYH131088 NID131084:NID131088 NRZ131084:NRZ131088 OBV131084:OBV131088 OLR131084:OLR131088 OVN131084:OVN131088 PFJ131084:PFJ131088 PPF131084:PPF131088 PZB131084:PZB131088 QIX131084:QIX131088 QST131084:QST131088 RCP131084:RCP131088 RML131084:RML131088 RWH131084:RWH131088 SGD131084:SGD131088 SPZ131084:SPZ131088 SZV131084:SZV131088 TJR131084:TJR131088 TTN131084:TTN131088 UDJ131084:UDJ131088 UNF131084:UNF131088 UXB131084:UXB131088 VGX131084:VGX131088 VQT131084:VQT131088 WAP131084:WAP131088 WKL131084:WKL131088 WUH131084:WUH131088 O196622:O196626 HV196620:HV196624 RR196620:RR196624 ABN196620:ABN196624 ALJ196620:ALJ196624 AVF196620:AVF196624 BFB196620:BFB196624 BOX196620:BOX196624 BYT196620:BYT196624 CIP196620:CIP196624 CSL196620:CSL196624 DCH196620:DCH196624 DMD196620:DMD196624 DVZ196620:DVZ196624 EFV196620:EFV196624 EPR196620:EPR196624 EZN196620:EZN196624 FJJ196620:FJJ196624 FTF196620:FTF196624 GDB196620:GDB196624 GMX196620:GMX196624 GWT196620:GWT196624 HGP196620:HGP196624 HQL196620:HQL196624 IAH196620:IAH196624 IKD196620:IKD196624 ITZ196620:ITZ196624 JDV196620:JDV196624 JNR196620:JNR196624 JXN196620:JXN196624 KHJ196620:KHJ196624 KRF196620:KRF196624 LBB196620:LBB196624 LKX196620:LKX196624 LUT196620:LUT196624 MEP196620:MEP196624 MOL196620:MOL196624 MYH196620:MYH196624 NID196620:NID196624 NRZ196620:NRZ196624 OBV196620:OBV196624 OLR196620:OLR196624 OVN196620:OVN196624 PFJ196620:PFJ196624 PPF196620:PPF196624 PZB196620:PZB196624 QIX196620:QIX196624 QST196620:QST196624 RCP196620:RCP196624 RML196620:RML196624 RWH196620:RWH196624 SGD196620:SGD196624 SPZ196620:SPZ196624 SZV196620:SZV196624 TJR196620:TJR196624 TTN196620:TTN196624 UDJ196620:UDJ196624 UNF196620:UNF196624 UXB196620:UXB196624 VGX196620:VGX196624 VQT196620:VQT196624 WAP196620:WAP196624 WKL196620:WKL196624 WUH196620:WUH196624 O262158:O262162 HV262156:HV262160 RR262156:RR262160 ABN262156:ABN262160 ALJ262156:ALJ262160 AVF262156:AVF262160 BFB262156:BFB262160 BOX262156:BOX262160 BYT262156:BYT262160 CIP262156:CIP262160 CSL262156:CSL262160 DCH262156:DCH262160 DMD262156:DMD262160 DVZ262156:DVZ262160 EFV262156:EFV262160 EPR262156:EPR262160 EZN262156:EZN262160 FJJ262156:FJJ262160 FTF262156:FTF262160 GDB262156:GDB262160 GMX262156:GMX262160 GWT262156:GWT262160 HGP262156:HGP262160 HQL262156:HQL262160 IAH262156:IAH262160 IKD262156:IKD262160 ITZ262156:ITZ262160 JDV262156:JDV262160 JNR262156:JNR262160 JXN262156:JXN262160 KHJ262156:KHJ262160 KRF262156:KRF262160 LBB262156:LBB262160 LKX262156:LKX262160 LUT262156:LUT262160 MEP262156:MEP262160 MOL262156:MOL262160 MYH262156:MYH262160 NID262156:NID262160 NRZ262156:NRZ262160 OBV262156:OBV262160 OLR262156:OLR262160 OVN262156:OVN262160 PFJ262156:PFJ262160 PPF262156:PPF262160 PZB262156:PZB262160 QIX262156:QIX262160 QST262156:QST262160 RCP262156:RCP262160 RML262156:RML262160 RWH262156:RWH262160 SGD262156:SGD262160 SPZ262156:SPZ262160 SZV262156:SZV262160 TJR262156:TJR262160 TTN262156:TTN262160 UDJ262156:UDJ262160 UNF262156:UNF262160 UXB262156:UXB262160 VGX262156:VGX262160 VQT262156:VQT262160 WAP262156:WAP262160 WKL262156:WKL262160 WUH262156:WUH262160 O327694:O327698 HV327692:HV327696 RR327692:RR327696 ABN327692:ABN327696 ALJ327692:ALJ327696 AVF327692:AVF327696 BFB327692:BFB327696 BOX327692:BOX327696 BYT327692:BYT327696 CIP327692:CIP327696 CSL327692:CSL327696 DCH327692:DCH327696 DMD327692:DMD327696 DVZ327692:DVZ327696 EFV327692:EFV327696 EPR327692:EPR327696 EZN327692:EZN327696 FJJ327692:FJJ327696 FTF327692:FTF327696 GDB327692:GDB327696 GMX327692:GMX327696 GWT327692:GWT327696 HGP327692:HGP327696 HQL327692:HQL327696 IAH327692:IAH327696 IKD327692:IKD327696 ITZ327692:ITZ327696 JDV327692:JDV327696 JNR327692:JNR327696 JXN327692:JXN327696 KHJ327692:KHJ327696 KRF327692:KRF327696 LBB327692:LBB327696 LKX327692:LKX327696 LUT327692:LUT327696 MEP327692:MEP327696 MOL327692:MOL327696 MYH327692:MYH327696 NID327692:NID327696 NRZ327692:NRZ327696 OBV327692:OBV327696 OLR327692:OLR327696 OVN327692:OVN327696 PFJ327692:PFJ327696 PPF327692:PPF327696 PZB327692:PZB327696 QIX327692:QIX327696 QST327692:QST327696 RCP327692:RCP327696 RML327692:RML327696 RWH327692:RWH327696 SGD327692:SGD327696 SPZ327692:SPZ327696 SZV327692:SZV327696 TJR327692:TJR327696 TTN327692:TTN327696 UDJ327692:UDJ327696 UNF327692:UNF327696 UXB327692:UXB327696 VGX327692:VGX327696 VQT327692:VQT327696 WAP327692:WAP327696 WKL327692:WKL327696 WUH327692:WUH327696 O393230:O393234 HV393228:HV393232 RR393228:RR393232 ABN393228:ABN393232 ALJ393228:ALJ393232 AVF393228:AVF393232 BFB393228:BFB393232 BOX393228:BOX393232 BYT393228:BYT393232 CIP393228:CIP393232 CSL393228:CSL393232 DCH393228:DCH393232 DMD393228:DMD393232 DVZ393228:DVZ393232 EFV393228:EFV393232 EPR393228:EPR393232 EZN393228:EZN393232 FJJ393228:FJJ393232 FTF393228:FTF393232 GDB393228:GDB393232 GMX393228:GMX393232 GWT393228:GWT393232 HGP393228:HGP393232 HQL393228:HQL393232 IAH393228:IAH393232 IKD393228:IKD393232 ITZ393228:ITZ393232 JDV393228:JDV393232 JNR393228:JNR393232 JXN393228:JXN393232 KHJ393228:KHJ393232 KRF393228:KRF393232 LBB393228:LBB393232 LKX393228:LKX393232 LUT393228:LUT393232 MEP393228:MEP393232 MOL393228:MOL393232 MYH393228:MYH393232 NID393228:NID393232 NRZ393228:NRZ393232 OBV393228:OBV393232 OLR393228:OLR393232 OVN393228:OVN393232 PFJ393228:PFJ393232 PPF393228:PPF393232 PZB393228:PZB393232 QIX393228:QIX393232 QST393228:QST393232 RCP393228:RCP393232 RML393228:RML393232 RWH393228:RWH393232 SGD393228:SGD393232 SPZ393228:SPZ393232 SZV393228:SZV393232 TJR393228:TJR393232 TTN393228:TTN393232 UDJ393228:UDJ393232 UNF393228:UNF393232 UXB393228:UXB393232 VGX393228:VGX393232 VQT393228:VQT393232 WAP393228:WAP393232 WKL393228:WKL393232 WUH393228:WUH393232 O458766:O458770 HV458764:HV458768 RR458764:RR458768 ABN458764:ABN458768 ALJ458764:ALJ458768 AVF458764:AVF458768 BFB458764:BFB458768 BOX458764:BOX458768 BYT458764:BYT458768 CIP458764:CIP458768 CSL458764:CSL458768 DCH458764:DCH458768 DMD458764:DMD458768 DVZ458764:DVZ458768 EFV458764:EFV458768 EPR458764:EPR458768 EZN458764:EZN458768 FJJ458764:FJJ458768 FTF458764:FTF458768 GDB458764:GDB458768 GMX458764:GMX458768 GWT458764:GWT458768 HGP458764:HGP458768 HQL458764:HQL458768 IAH458764:IAH458768 IKD458764:IKD458768 ITZ458764:ITZ458768 JDV458764:JDV458768 JNR458764:JNR458768 JXN458764:JXN458768 KHJ458764:KHJ458768 KRF458764:KRF458768 LBB458764:LBB458768 LKX458764:LKX458768 LUT458764:LUT458768 MEP458764:MEP458768 MOL458764:MOL458768 MYH458764:MYH458768 NID458764:NID458768 NRZ458764:NRZ458768 OBV458764:OBV458768 OLR458764:OLR458768 OVN458764:OVN458768 PFJ458764:PFJ458768 PPF458764:PPF458768 PZB458764:PZB458768 QIX458764:QIX458768 QST458764:QST458768 RCP458764:RCP458768 RML458764:RML458768 RWH458764:RWH458768 SGD458764:SGD458768 SPZ458764:SPZ458768 SZV458764:SZV458768 TJR458764:TJR458768 TTN458764:TTN458768 UDJ458764:UDJ458768 UNF458764:UNF458768 UXB458764:UXB458768 VGX458764:VGX458768 VQT458764:VQT458768 WAP458764:WAP458768 WKL458764:WKL458768 WUH458764:WUH458768 O524302:O524306 HV524300:HV524304 RR524300:RR524304 ABN524300:ABN524304 ALJ524300:ALJ524304 AVF524300:AVF524304 BFB524300:BFB524304 BOX524300:BOX524304 BYT524300:BYT524304 CIP524300:CIP524304 CSL524300:CSL524304 DCH524300:DCH524304 DMD524300:DMD524304 DVZ524300:DVZ524304 EFV524300:EFV524304 EPR524300:EPR524304 EZN524300:EZN524304 FJJ524300:FJJ524304 FTF524300:FTF524304 GDB524300:GDB524304 GMX524300:GMX524304 GWT524300:GWT524304 HGP524300:HGP524304 HQL524300:HQL524304 IAH524300:IAH524304 IKD524300:IKD524304 ITZ524300:ITZ524304 JDV524300:JDV524304 JNR524300:JNR524304 JXN524300:JXN524304 KHJ524300:KHJ524304 KRF524300:KRF524304 LBB524300:LBB524304 LKX524300:LKX524304 LUT524300:LUT524304 MEP524300:MEP524304 MOL524300:MOL524304 MYH524300:MYH524304 NID524300:NID524304 NRZ524300:NRZ524304 OBV524300:OBV524304 OLR524300:OLR524304 OVN524300:OVN524304 PFJ524300:PFJ524304 PPF524300:PPF524304 PZB524300:PZB524304 QIX524300:QIX524304 QST524300:QST524304 RCP524300:RCP524304 RML524300:RML524304 RWH524300:RWH524304 SGD524300:SGD524304 SPZ524300:SPZ524304 SZV524300:SZV524304 TJR524300:TJR524304 TTN524300:TTN524304 UDJ524300:UDJ524304 UNF524300:UNF524304 UXB524300:UXB524304 VGX524300:VGX524304 VQT524300:VQT524304 WAP524300:WAP524304 WKL524300:WKL524304 WUH524300:WUH524304 O589838:O589842 HV589836:HV589840 RR589836:RR589840 ABN589836:ABN589840 ALJ589836:ALJ589840 AVF589836:AVF589840 BFB589836:BFB589840 BOX589836:BOX589840 BYT589836:BYT589840 CIP589836:CIP589840 CSL589836:CSL589840 DCH589836:DCH589840 DMD589836:DMD589840 DVZ589836:DVZ589840 EFV589836:EFV589840 EPR589836:EPR589840 EZN589836:EZN589840 FJJ589836:FJJ589840 FTF589836:FTF589840 GDB589836:GDB589840 GMX589836:GMX589840 GWT589836:GWT589840 HGP589836:HGP589840 HQL589836:HQL589840 IAH589836:IAH589840 IKD589836:IKD589840 ITZ589836:ITZ589840 JDV589836:JDV589840 JNR589836:JNR589840 JXN589836:JXN589840 KHJ589836:KHJ589840 KRF589836:KRF589840 LBB589836:LBB589840 LKX589836:LKX589840 LUT589836:LUT589840 MEP589836:MEP589840 MOL589836:MOL589840 MYH589836:MYH589840 NID589836:NID589840 NRZ589836:NRZ589840 OBV589836:OBV589840 OLR589836:OLR589840 OVN589836:OVN589840 PFJ589836:PFJ589840 PPF589836:PPF589840 PZB589836:PZB589840 QIX589836:QIX589840 QST589836:QST589840 RCP589836:RCP589840 RML589836:RML589840 RWH589836:RWH589840 SGD589836:SGD589840 SPZ589836:SPZ589840 SZV589836:SZV589840 TJR589836:TJR589840 TTN589836:TTN589840 UDJ589836:UDJ589840 UNF589836:UNF589840 UXB589836:UXB589840 VGX589836:VGX589840 VQT589836:VQT589840 WAP589836:WAP589840 WKL589836:WKL589840 WUH589836:WUH589840 O655374:O655378 HV655372:HV655376 RR655372:RR655376 ABN655372:ABN655376 ALJ655372:ALJ655376 AVF655372:AVF655376 BFB655372:BFB655376 BOX655372:BOX655376 BYT655372:BYT655376 CIP655372:CIP655376 CSL655372:CSL655376 DCH655372:DCH655376 DMD655372:DMD655376 DVZ655372:DVZ655376 EFV655372:EFV655376 EPR655372:EPR655376 EZN655372:EZN655376 FJJ655372:FJJ655376 FTF655372:FTF655376 GDB655372:GDB655376 GMX655372:GMX655376 GWT655372:GWT655376 HGP655372:HGP655376 HQL655372:HQL655376 IAH655372:IAH655376 IKD655372:IKD655376 ITZ655372:ITZ655376 JDV655372:JDV655376 JNR655372:JNR655376 JXN655372:JXN655376 KHJ655372:KHJ655376 KRF655372:KRF655376 LBB655372:LBB655376 LKX655372:LKX655376 LUT655372:LUT655376 MEP655372:MEP655376 MOL655372:MOL655376 MYH655372:MYH655376 NID655372:NID655376 NRZ655372:NRZ655376 OBV655372:OBV655376 OLR655372:OLR655376 OVN655372:OVN655376 PFJ655372:PFJ655376 PPF655372:PPF655376 PZB655372:PZB655376 QIX655372:QIX655376 QST655372:QST655376 RCP655372:RCP655376 RML655372:RML655376 RWH655372:RWH655376 SGD655372:SGD655376 SPZ655372:SPZ655376 SZV655372:SZV655376 TJR655372:TJR655376 TTN655372:TTN655376 UDJ655372:UDJ655376 UNF655372:UNF655376 UXB655372:UXB655376 VGX655372:VGX655376 VQT655372:VQT655376 WAP655372:WAP655376 WKL655372:WKL655376 WUH655372:WUH655376 O720910:O720914 HV720908:HV720912 RR720908:RR720912 ABN720908:ABN720912 ALJ720908:ALJ720912 AVF720908:AVF720912 BFB720908:BFB720912 BOX720908:BOX720912 BYT720908:BYT720912 CIP720908:CIP720912 CSL720908:CSL720912 DCH720908:DCH720912 DMD720908:DMD720912 DVZ720908:DVZ720912 EFV720908:EFV720912 EPR720908:EPR720912 EZN720908:EZN720912 FJJ720908:FJJ720912 FTF720908:FTF720912 GDB720908:GDB720912 GMX720908:GMX720912 GWT720908:GWT720912 HGP720908:HGP720912 HQL720908:HQL720912 IAH720908:IAH720912 IKD720908:IKD720912 ITZ720908:ITZ720912 JDV720908:JDV720912 JNR720908:JNR720912 JXN720908:JXN720912 KHJ720908:KHJ720912 KRF720908:KRF720912 LBB720908:LBB720912 LKX720908:LKX720912 LUT720908:LUT720912 MEP720908:MEP720912 MOL720908:MOL720912 MYH720908:MYH720912 NID720908:NID720912 NRZ720908:NRZ720912 OBV720908:OBV720912 OLR720908:OLR720912 OVN720908:OVN720912 PFJ720908:PFJ720912 PPF720908:PPF720912 PZB720908:PZB720912 QIX720908:QIX720912 QST720908:QST720912 RCP720908:RCP720912 RML720908:RML720912 RWH720908:RWH720912 SGD720908:SGD720912 SPZ720908:SPZ720912 SZV720908:SZV720912 TJR720908:TJR720912 TTN720908:TTN720912 UDJ720908:UDJ720912 UNF720908:UNF720912 UXB720908:UXB720912 VGX720908:VGX720912 VQT720908:VQT720912 WAP720908:WAP720912 WKL720908:WKL720912 WUH720908:WUH720912 O786446:O786450 HV786444:HV786448 RR786444:RR786448 ABN786444:ABN786448 ALJ786444:ALJ786448 AVF786444:AVF786448 BFB786444:BFB786448 BOX786444:BOX786448 BYT786444:BYT786448 CIP786444:CIP786448 CSL786444:CSL786448 DCH786444:DCH786448 DMD786444:DMD786448 DVZ786444:DVZ786448 EFV786444:EFV786448 EPR786444:EPR786448 EZN786444:EZN786448 FJJ786444:FJJ786448 FTF786444:FTF786448 GDB786444:GDB786448 GMX786444:GMX786448 GWT786444:GWT786448 HGP786444:HGP786448 HQL786444:HQL786448 IAH786444:IAH786448 IKD786444:IKD786448 ITZ786444:ITZ786448 JDV786444:JDV786448 JNR786444:JNR786448 JXN786444:JXN786448 KHJ786444:KHJ786448 KRF786444:KRF786448 LBB786444:LBB786448 LKX786444:LKX786448 LUT786444:LUT786448 MEP786444:MEP786448 MOL786444:MOL786448 MYH786444:MYH786448 NID786444:NID786448 NRZ786444:NRZ786448 OBV786444:OBV786448 OLR786444:OLR786448 OVN786444:OVN786448 PFJ786444:PFJ786448 PPF786444:PPF786448 PZB786444:PZB786448 QIX786444:QIX786448 QST786444:QST786448 RCP786444:RCP786448 RML786444:RML786448 RWH786444:RWH786448 SGD786444:SGD786448 SPZ786444:SPZ786448 SZV786444:SZV786448 TJR786444:TJR786448 TTN786444:TTN786448 UDJ786444:UDJ786448 UNF786444:UNF786448 UXB786444:UXB786448 VGX786444:VGX786448 VQT786444:VQT786448 WAP786444:WAP786448 WKL786444:WKL786448 WUH786444:WUH786448 O851982:O851986 HV851980:HV851984 RR851980:RR851984 ABN851980:ABN851984 ALJ851980:ALJ851984 AVF851980:AVF851984 BFB851980:BFB851984 BOX851980:BOX851984 BYT851980:BYT851984 CIP851980:CIP851984 CSL851980:CSL851984 DCH851980:DCH851984 DMD851980:DMD851984 DVZ851980:DVZ851984 EFV851980:EFV851984 EPR851980:EPR851984 EZN851980:EZN851984 FJJ851980:FJJ851984 FTF851980:FTF851984 GDB851980:GDB851984 GMX851980:GMX851984 GWT851980:GWT851984 HGP851980:HGP851984 HQL851980:HQL851984 IAH851980:IAH851984 IKD851980:IKD851984 ITZ851980:ITZ851984 JDV851980:JDV851984 JNR851980:JNR851984 JXN851980:JXN851984 KHJ851980:KHJ851984 KRF851980:KRF851984 LBB851980:LBB851984 LKX851980:LKX851984 LUT851980:LUT851984 MEP851980:MEP851984 MOL851980:MOL851984 MYH851980:MYH851984 NID851980:NID851984 NRZ851980:NRZ851984 OBV851980:OBV851984 OLR851980:OLR851984 OVN851980:OVN851984 PFJ851980:PFJ851984 PPF851980:PPF851984 PZB851980:PZB851984 QIX851980:QIX851984 QST851980:QST851984 RCP851980:RCP851984 RML851980:RML851984 RWH851980:RWH851984 SGD851980:SGD851984 SPZ851980:SPZ851984 SZV851980:SZV851984 TJR851980:TJR851984 TTN851980:TTN851984 UDJ851980:UDJ851984 UNF851980:UNF851984 UXB851980:UXB851984 VGX851980:VGX851984 VQT851980:VQT851984 WAP851980:WAP851984 WKL851980:WKL851984 WUH851980:WUH851984 O917518:O917522 HV917516:HV917520 RR917516:RR917520 ABN917516:ABN917520 ALJ917516:ALJ917520 AVF917516:AVF917520 BFB917516:BFB917520 BOX917516:BOX917520 BYT917516:BYT917520 CIP917516:CIP917520 CSL917516:CSL917520 DCH917516:DCH917520 DMD917516:DMD917520 DVZ917516:DVZ917520 EFV917516:EFV917520 EPR917516:EPR917520 EZN917516:EZN917520 FJJ917516:FJJ917520 FTF917516:FTF917520 GDB917516:GDB917520 GMX917516:GMX917520 GWT917516:GWT917520 HGP917516:HGP917520 HQL917516:HQL917520 IAH917516:IAH917520 IKD917516:IKD917520 ITZ917516:ITZ917520 JDV917516:JDV917520 JNR917516:JNR917520 JXN917516:JXN917520 KHJ917516:KHJ917520 KRF917516:KRF917520 LBB917516:LBB917520 LKX917516:LKX917520 LUT917516:LUT917520 MEP917516:MEP917520 MOL917516:MOL917520 MYH917516:MYH917520 NID917516:NID917520 NRZ917516:NRZ917520 OBV917516:OBV917520 OLR917516:OLR917520 OVN917516:OVN917520 PFJ917516:PFJ917520 PPF917516:PPF917520 PZB917516:PZB917520 QIX917516:QIX917520 QST917516:QST917520 RCP917516:RCP917520 RML917516:RML917520 RWH917516:RWH917520 SGD917516:SGD917520 SPZ917516:SPZ917520 SZV917516:SZV917520 TJR917516:TJR917520 TTN917516:TTN917520 UDJ917516:UDJ917520 UNF917516:UNF917520 UXB917516:UXB917520 VGX917516:VGX917520 VQT917516:VQT917520 WAP917516:WAP917520 WKL917516:WKL917520 WUH917516:WUH917520 O983054:O983058 HV983052:HV983056 RR983052:RR983056 ABN983052:ABN983056 ALJ983052:ALJ983056 AVF983052:AVF983056 BFB983052:BFB983056 BOX983052:BOX983056 BYT983052:BYT983056 CIP983052:CIP983056 CSL983052:CSL983056 DCH983052:DCH983056 DMD983052:DMD983056 DVZ983052:DVZ983056 EFV983052:EFV983056 EPR983052:EPR983056 EZN983052:EZN983056 FJJ983052:FJJ983056 FTF983052:FTF983056 GDB983052:GDB983056 GMX983052:GMX983056 GWT983052:GWT983056 HGP983052:HGP983056 HQL983052:HQL983056 IAH983052:IAH983056 IKD983052:IKD983056 ITZ983052:ITZ983056 JDV983052:JDV983056 JNR983052:JNR983056 JXN983052:JXN983056 KHJ983052:KHJ983056 KRF983052:KRF983056 LBB983052:LBB983056 LKX983052:LKX983056 LUT983052:LUT983056 MEP983052:MEP983056 MOL983052:MOL983056 MYH983052:MYH983056 NID983052:NID983056 NRZ983052:NRZ983056 OBV983052:OBV983056 OLR983052:OLR983056 OVN983052:OVN983056 PFJ983052:PFJ983056 PPF983052:PPF983056 PZB983052:PZB983056 QIX983052:QIX983056 QST983052:QST983056 RCP983052:RCP983056 RML983052:RML983056 RWH983052:RWH983056 SGD983052:SGD983056 SPZ983052:SPZ983056 SZV983052:SZV983056 TJR983052:TJR983056 TTN983052:TTN983056 UDJ983052:UDJ983056 UNF983052:UNF983056 UXB983052:UXB983056 VGX983052:VGX983056 VQT983052:VQT983056 WAP983052:WAP983056 WKL983052:WKL983056 WUH983052:WUH983056 HW65551:IK65552 RS65551:SG65552 ABO65551:ACC65552 ALK65551:ALY65552 AVG65551:AVU65552 BFC65551:BFQ65552 BOY65551:BPM65552 BYU65551:BZI65552 CIQ65551:CJE65552 CSM65551:CTA65552 DCI65551:DCW65552 DME65551:DMS65552 DWA65551:DWO65552 EFW65551:EGK65552 EPS65551:EQG65552 EZO65551:FAC65552 FJK65551:FJY65552 FTG65551:FTU65552 GDC65551:GDQ65552 GMY65551:GNM65552 GWU65551:GXI65552 HGQ65551:HHE65552 HQM65551:HRA65552 IAI65551:IAW65552 IKE65551:IKS65552 IUA65551:IUO65552 JDW65551:JEK65552 JNS65551:JOG65552 JXO65551:JYC65552 KHK65551:KHY65552 KRG65551:KRU65552 LBC65551:LBQ65552 LKY65551:LLM65552 LUU65551:LVI65552 MEQ65551:MFE65552 MOM65551:MPA65552 MYI65551:MYW65552 NIE65551:NIS65552 NSA65551:NSO65552 OBW65551:OCK65552 OLS65551:OMG65552 OVO65551:OWC65552 PFK65551:PFY65552 PPG65551:PPU65552 PZC65551:PZQ65552 QIY65551:QJM65552 QSU65551:QTI65552 RCQ65551:RDE65552 RMM65551:RNA65552 RWI65551:RWW65552 SGE65551:SGS65552 SQA65551:SQO65552 SZW65551:TAK65552 TJS65551:TKG65552 TTO65551:TUC65552 UDK65551:UDY65552 UNG65551:UNU65552 UXC65551:UXQ65552 VGY65551:VHM65552 VQU65551:VRI65552 WAQ65551:WBE65552 WKM65551:WLA65552 WUI65551:WUW65552 HW131087:IK131088 RS131087:SG131088 ABO131087:ACC131088 ALK131087:ALY131088 AVG131087:AVU131088 BFC131087:BFQ131088 BOY131087:BPM131088 BYU131087:BZI131088 CIQ131087:CJE131088 CSM131087:CTA131088 DCI131087:DCW131088 DME131087:DMS131088 DWA131087:DWO131088 EFW131087:EGK131088 EPS131087:EQG131088 EZO131087:FAC131088 FJK131087:FJY131088 FTG131087:FTU131088 GDC131087:GDQ131088 GMY131087:GNM131088 GWU131087:GXI131088 HGQ131087:HHE131088 HQM131087:HRA131088 IAI131087:IAW131088 IKE131087:IKS131088 IUA131087:IUO131088 JDW131087:JEK131088 JNS131087:JOG131088 JXO131087:JYC131088 KHK131087:KHY131088 KRG131087:KRU131088 LBC131087:LBQ131088 LKY131087:LLM131088 LUU131087:LVI131088 MEQ131087:MFE131088 MOM131087:MPA131088 MYI131087:MYW131088 NIE131087:NIS131088 NSA131087:NSO131088 OBW131087:OCK131088 OLS131087:OMG131088 OVO131087:OWC131088 PFK131087:PFY131088 PPG131087:PPU131088 PZC131087:PZQ131088 QIY131087:QJM131088 QSU131087:QTI131088 RCQ131087:RDE131088 RMM131087:RNA131088 RWI131087:RWW131088 SGE131087:SGS131088 SQA131087:SQO131088 SZW131087:TAK131088 TJS131087:TKG131088 TTO131087:TUC131088 UDK131087:UDY131088 UNG131087:UNU131088 UXC131087:UXQ131088 VGY131087:VHM131088 VQU131087:VRI131088 WAQ131087:WBE131088 WKM131087:WLA131088 WUI131087:WUW131088 HW196623:IK196624 RS196623:SG196624 ABO196623:ACC196624 ALK196623:ALY196624 AVG196623:AVU196624 BFC196623:BFQ196624 BOY196623:BPM196624 BYU196623:BZI196624 CIQ196623:CJE196624 CSM196623:CTA196624 DCI196623:DCW196624 DME196623:DMS196624 DWA196623:DWO196624 EFW196623:EGK196624 EPS196623:EQG196624 EZO196623:FAC196624 FJK196623:FJY196624 FTG196623:FTU196624 GDC196623:GDQ196624 GMY196623:GNM196624 GWU196623:GXI196624 HGQ196623:HHE196624 HQM196623:HRA196624 IAI196623:IAW196624 IKE196623:IKS196624 IUA196623:IUO196624 JDW196623:JEK196624 JNS196623:JOG196624 JXO196623:JYC196624 KHK196623:KHY196624 KRG196623:KRU196624 LBC196623:LBQ196624 LKY196623:LLM196624 LUU196623:LVI196624 MEQ196623:MFE196624 MOM196623:MPA196624 MYI196623:MYW196624 NIE196623:NIS196624 NSA196623:NSO196624 OBW196623:OCK196624 OLS196623:OMG196624 OVO196623:OWC196624 PFK196623:PFY196624 PPG196623:PPU196624 PZC196623:PZQ196624 QIY196623:QJM196624 QSU196623:QTI196624 RCQ196623:RDE196624 RMM196623:RNA196624 RWI196623:RWW196624 SGE196623:SGS196624 SQA196623:SQO196624 SZW196623:TAK196624 TJS196623:TKG196624 TTO196623:TUC196624 UDK196623:UDY196624 UNG196623:UNU196624 UXC196623:UXQ196624 VGY196623:VHM196624 VQU196623:VRI196624 WAQ196623:WBE196624 WKM196623:WLA196624 WUI196623:WUW196624 HW262159:IK262160 RS262159:SG262160 ABO262159:ACC262160 ALK262159:ALY262160 AVG262159:AVU262160 BFC262159:BFQ262160 BOY262159:BPM262160 BYU262159:BZI262160 CIQ262159:CJE262160 CSM262159:CTA262160 DCI262159:DCW262160 DME262159:DMS262160 DWA262159:DWO262160 EFW262159:EGK262160 EPS262159:EQG262160 EZO262159:FAC262160 FJK262159:FJY262160 FTG262159:FTU262160 GDC262159:GDQ262160 GMY262159:GNM262160 GWU262159:GXI262160 HGQ262159:HHE262160 HQM262159:HRA262160 IAI262159:IAW262160 IKE262159:IKS262160 IUA262159:IUO262160 JDW262159:JEK262160 JNS262159:JOG262160 JXO262159:JYC262160 KHK262159:KHY262160 KRG262159:KRU262160 LBC262159:LBQ262160 LKY262159:LLM262160 LUU262159:LVI262160 MEQ262159:MFE262160 MOM262159:MPA262160 MYI262159:MYW262160 NIE262159:NIS262160 NSA262159:NSO262160 OBW262159:OCK262160 OLS262159:OMG262160 OVO262159:OWC262160 PFK262159:PFY262160 PPG262159:PPU262160 PZC262159:PZQ262160 QIY262159:QJM262160 QSU262159:QTI262160 RCQ262159:RDE262160 RMM262159:RNA262160 RWI262159:RWW262160 SGE262159:SGS262160 SQA262159:SQO262160 SZW262159:TAK262160 TJS262159:TKG262160 TTO262159:TUC262160 UDK262159:UDY262160 UNG262159:UNU262160 UXC262159:UXQ262160 VGY262159:VHM262160 VQU262159:VRI262160 WAQ262159:WBE262160 WKM262159:WLA262160 WUI262159:WUW262160 HW327695:IK327696 RS327695:SG327696 ABO327695:ACC327696 ALK327695:ALY327696 AVG327695:AVU327696 BFC327695:BFQ327696 BOY327695:BPM327696 BYU327695:BZI327696 CIQ327695:CJE327696 CSM327695:CTA327696 DCI327695:DCW327696 DME327695:DMS327696 DWA327695:DWO327696 EFW327695:EGK327696 EPS327695:EQG327696 EZO327695:FAC327696 FJK327695:FJY327696 FTG327695:FTU327696 GDC327695:GDQ327696 GMY327695:GNM327696 GWU327695:GXI327696 HGQ327695:HHE327696 HQM327695:HRA327696 IAI327695:IAW327696 IKE327695:IKS327696 IUA327695:IUO327696 JDW327695:JEK327696 JNS327695:JOG327696 JXO327695:JYC327696 KHK327695:KHY327696 KRG327695:KRU327696 LBC327695:LBQ327696 LKY327695:LLM327696 LUU327695:LVI327696 MEQ327695:MFE327696 MOM327695:MPA327696 MYI327695:MYW327696 NIE327695:NIS327696 NSA327695:NSO327696 OBW327695:OCK327696 OLS327695:OMG327696 OVO327695:OWC327696 PFK327695:PFY327696 PPG327695:PPU327696 PZC327695:PZQ327696 QIY327695:QJM327696 QSU327695:QTI327696 RCQ327695:RDE327696 RMM327695:RNA327696 RWI327695:RWW327696 SGE327695:SGS327696 SQA327695:SQO327696 SZW327695:TAK327696 TJS327695:TKG327696 TTO327695:TUC327696 UDK327695:UDY327696 UNG327695:UNU327696 UXC327695:UXQ327696 VGY327695:VHM327696 VQU327695:VRI327696 WAQ327695:WBE327696 WKM327695:WLA327696 WUI327695:WUW327696 HW393231:IK393232 RS393231:SG393232 ABO393231:ACC393232 ALK393231:ALY393232 AVG393231:AVU393232 BFC393231:BFQ393232 BOY393231:BPM393232 BYU393231:BZI393232 CIQ393231:CJE393232 CSM393231:CTA393232 DCI393231:DCW393232 DME393231:DMS393232 DWA393231:DWO393232 EFW393231:EGK393232 EPS393231:EQG393232 EZO393231:FAC393232 FJK393231:FJY393232 FTG393231:FTU393232 GDC393231:GDQ393232 GMY393231:GNM393232 GWU393231:GXI393232 HGQ393231:HHE393232 HQM393231:HRA393232 IAI393231:IAW393232 IKE393231:IKS393232 IUA393231:IUO393232 JDW393231:JEK393232 JNS393231:JOG393232 JXO393231:JYC393232 KHK393231:KHY393232 KRG393231:KRU393232 LBC393231:LBQ393232 LKY393231:LLM393232 LUU393231:LVI393232 MEQ393231:MFE393232 MOM393231:MPA393232 MYI393231:MYW393232 NIE393231:NIS393232 NSA393231:NSO393232 OBW393231:OCK393232 OLS393231:OMG393232 OVO393231:OWC393232 PFK393231:PFY393232 PPG393231:PPU393232 PZC393231:PZQ393232 QIY393231:QJM393232 QSU393231:QTI393232 RCQ393231:RDE393232 RMM393231:RNA393232 RWI393231:RWW393232 SGE393231:SGS393232 SQA393231:SQO393232 SZW393231:TAK393232 TJS393231:TKG393232 TTO393231:TUC393232 UDK393231:UDY393232 UNG393231:UNU393232 UXC393231:UXQ393232 VGY393231:VHM393232 VQU393231:VRI393232 WAQ393231:WBE393232 WKM393231:WLA393232 WUI393231:WUW393232 HW458767:IK458768 RS458767:SG458768 ABO458767:ACC458768 ALK458767:ALY458768 AVG458767:AVU458768 BFC458767:BFQ458768 BOY458767:BPM458768 BYU458767:BZI458768 CIQ458767:CJE458768 CSM458767:CTA458768 DCI458767:DCW458768 DME458767:DMS458768 DWA458767:DWO458768 EFW458767:EGK458768 EPS458767:EQG458768 EZO458767:FAC458768 FJK458767:FJY458768 FTG458767:FTU458768 GDC458767:GDQ458768 GMY458767:GNM458768 GWU458767:GXI458768 HGQ458767:HHE458768 HQM458767:HRA458768 IAI458767:IAW458768 IKE458767:IKS458768 IUA458767:IUO458768 JDW458767:JEK458768 JNS458767:JOG458768 JXO458767:JYC458768 KHK458767:KHY458768 KRG458767:KRU458768 LBC458767:LBQ458768 LKY458767:LLM458768 LUU458767:LVI458768 MEQ458767:MFE458768 MOM458767:MPA458768 MYI458767:MYW458768 NIE458767:NIS458768 NSA458767:NSO458768 OBW458767:OCK458768 OLS458767:OMG458768 OVO458767:OWC458768 PFK458767:PFY458768 PPG458767:PPU458768 PZC458767:PZQ458768 QIY458767:QJM458768 QSU458767:QTI458768 RCQ458767:RDE458768 RMM458767:RNA458768 RWI458767:RWW458768 SGE458767:SGS458768 SQA458767:SQO458768 SZW458767:TAK458768 TJS458767:TKG458768 TTO458767:TUC458768 UDK458767:UDY458768 UNG458767:UNU458768 UXC458767:UXQ458768 VGY458767:VHM458768 VQU458767:VRI458768 WAQ458767:WBE458768 WKM458767:WLA458768 WUI458767:WUW458768 HW524303:IK524304 RS524303:SG524304 ABO524303:ACC524304 ALK524303:ALY524304 AVG524303:AVU524304 BFC524303:BFQ524304 BOY524303:BPM524304 BYU524303:BZI524304 CIQ524303:CJE524304 CSM524303:CTA524304 DCI524303:DCW524304 DME524303:DMS524304 DWA524303:DWO524304 EFW524303:EGK524304 EPS524303:EQG524304 EZO524303:FAC524304 FJK524303:FJY524304 FTG524303:FTU524304 GDC524303:GDQ524304 GMY524303:GNM524304 GWU524303:GXI524304 HGQ524303:HHE524304 HQM524303:HRA524304 IAI524303:IAW524304 IKE524303:IKS524304 IUA524303:IUO524304 JDW524303:JEK524304 JNS524303:JOG524304 JXO524303:JYC524304 KHK524303:KHY524304 KRG524303:KRU524304 LBC524303:LBQ524304 LKY524303:LLM524304 LUU524303:LVI524304 MEQ524303:MFE524304 MOM524303:MPA524304 MYI524303:MYW524304 NIE524303:NIS524304 NSA524303:NSO524304 OBW524303:OCK524304 OLS524303:OMG524304 OVO524303:OWC524304 PFK524303:PFY524304 PPG524303:PPU524304 PZC524303:PZQ524304 QIY524303:QJM524304 QSU524303:QTI524304 RCQ524303:RDE524304 RMM524303:RNA524304 RWI524303:RWW524304 SGE524303:SGS524304 SQA524303:SQO524304 SZW524303:TAK524304 TJS524303:TKG524304 TTO524303:TUC524304 UDK524303:UDY524304 UNG524303:UNU524304 UXC524303:UXQ524304 VGY524303:VHM524304 VQU524303:VRI524304 WAQ524303:WBE524304 WKM524303:WLA524304 WUI524303:WUW524304 HW589839:IK589840 RS589839:SG589840 ABO589839:ACC589840 ALK589839:ALY589840 AVG589839:AVU589840 BFC589839:BFQ589840 BOY589839:BPM589840 BYU589839:BZI589840 CIQ589839:CJE589840 CSM589839:CTA589840 DCI589839:DCW589840 DME589839:DMS589840 DWA589839:DWO589840 EFW589839:EGK589840 EPS589839:EQG589840 EZO589839:FAC589840 FJK589839:FJY589840 FTG589839:FTU589840 GDC589839:GDQ589840 GMY589839:GNM589840 GWU589839:GXI589840 HGQ589839:HHE589840 HQM589839:HRA589840 IAI589839:IAW589840 IKE589839:IKS589840 IUA589839:IUO589840 JDW589839:JEK589840 JNS589839:JOG589840 JXO589839:JYC589840 KHK589839:KHY589840 KRG589839:KRU589840 LBC589839:LBQ589840 LKY589839:LLM589840 LUU589839:LVI589840 MEQ589839:MFE589840 MOM589839:MPA589840 MYI589839:MYW589840 NIE589839:NIS589840 NSA589839:NSO589840 OBW589839:OCK589840 OLS589839:OMG589840 OVO589839:OWC589840 PFK589839:PFY589840 PPG589839:PPU589840 PZC589839:PZQ589840 QIY589839:QJM589840 QSU589839:QTI589840 RCQ589839:RDE589840 RMM589839:RNA589840 RWI589839:RWW589840 SGE589839:SGS589840 SQA589839:SQO589840 SZW589839:TAK589840 TJS589839:TKG589840 TTO589839:TUC589840 UDK589839:UDY589840 UNG589839:UNU589840 UXC589839:UXQ589840 VGY589839:VHM589840 VQU589839:VRI589840 WAQ589839:WBE589840 WKM589839:WLA589840 WUI589839:WUW589840 HW655375:IK655376 RS655375:SG655376 ABO655375:ACC655376 ALK655375:ALY655376 AVG655375:AVU655376 BFC655375:BFQ655376 BOY655375:BPM655376 BYU655375:BZI655376 CIQ655375:CJE655376 CSM655375:CTA655376 DCI655375:DCW655376 DME655375:DMS655376 DWA655375:DWO655376 EFW655375:EGK655376 EPS655375:EQG655376 EZO655375:FAC655376 FJK655375:FJY655376 FTG655375:FTU655376 GDC655375:GDQ655376 GMY655375:GNM655376 GWU655375:GXI655376 HGQ655375:HHE655376 HQM655375:HRA655376 IAI655375:IAW655376 IKE655375:IKS655376 IUA655375:IUO655376 JDW655375:JEK655376 JNS655375:JOG655376 JXO655375:JYC655376 KHK655375:KHY655376 KRG655375:KRU655376 LBC655375:LBQ655376 LKY655375:LLM655376 LUU655375:LVI655376 MEQ655375:MFE655376 MOM655375:MPA655376 MYI655375:MYW655376 NIE655375:NIS655376 NSA655375:NSO655376 OBW655375:OCK655376 OLS655375:OMG655376 OVO655375:OWC655376 PFK655375:PFY655376 PPG655375:PPU655376 PZC655375:PZQ655376 QIY655375:QJM655376 QSU655375:QTI655376 RCQ655375:RDE655376 RMM655375:RNA655376 RWI655375:RWW655376 SGE655375:SGS655376 SQA655375:SQO655376 SZW655375:TAK655376 TJS655375:TKG655376 TTO655375:TUC655376 UDK655375:UDY655376 UNG655375:UNU655376 UXC655375:UXQ655376 VGY655375:VHM655376 VQU655375:VRI655376 WAQ655375:WBE655376 WKM655375:WLA655376 WUI655375:WUW655376 HW720911:IK720912 RS720911:SG720912 ABO720911:ACC720912 ALK720911:ALY720912 AVG720911:AVU720912 BFC720911:BFQ720912 BOY720911:BPM720912 BYU720911:BZI720912 CIQ720911:CJE720912 CSM720911:CTA720912 DCI720911:DCW720912 DME720911:DMS720912 DWA720911:DWO720912 EFW720911:EGK720912 EPS720911:EQG720912 EZO720911:FAC720912 FJK720911:FJY720912 FTG720911:FTU720912 GDC720911:GDQ720912 GMY720911:GNM720912 GWU720911:GXI720912 HGQ720911:HHE720912 HQM720911:HRA720912 IAI720911:IAW720912 IKE720911:IKS720912 IUA720911:IUO720912 JDW720911:JEK720912 JNS720911:JOG720912 JXO720911:JYC720912 KHK720911:KHY720912 KRG720911:KRU720912 LBC720911:LBQ720912 LKY720911:LLM720912 LUU720911:LVI720912 MEQ720911:MFE720912 MOM720911:MPA720912 MYI720911:MYW720912 NIE720911:NIS720912 NSA720911:NSO720912 OBW720911:OCK720912 OLS720911:OMG720912 OVO720911:OWC720912 PFK720911:PFY720912 PPG720911:PPU720912 PZC720911:PZQ720912 QIY720911:QJM720912 QSU720911:QTI720912 RCQ720911:RDE720912 RMM720911:RNA720912 RWI720911:RWW720912 SGE720911:SGS720912 SQA720911:SQO720912 SZW720911:TAK720912 TJS720911:TKG720912 TTO720911:TUC720912 UDK720911:UDY720912 UNG720911:UNU720912 UXC720911:UXQ720912 VGY720911:VHM720912 VQU720911:VRI720912 WAQ720911:WBE720912 WKM720911:WLA720912 WUI720911:WUW720912 HW786447:IK786448 RS786447:SG786448 ABO786447:ACC786448 ALK786447:ALY786448 AVG786447:AVU786448 BFC786447:BFQ786448 BOY786447:BPM786448 BYU786447:BZI786448 CIQ786447:CJE786448 CSM786447:CTA786448 DCI786447:DCW786448 DME786447:DMS786448 DWA786447:DWO786448 EFW786447:EGK786448 EPS786447:EQG786448 EZO786447:FAC786448 FJK786447:FJY786448 FTG786447:FTU786448 GDC786447:GDQ786448 GMY786447:GNM786448 GWU786447:GXI786448 HGQ786447:HHE786448 HQM786447:HRA786448 IAI786447:IAW786448 IKE786447:IKS786448 IUA786447:IUO786448 JDW786447:JEK786448 JNS786447:JOG786448 JXO786447:JYC786448 KHK786447:KHY786448 KRG786447:KRU786448 LBC786447:LBQ786448 LKY786447:LLM786448 LUU786447:LVI786448 MEQ786447:MFE786448 MOM786447:MPA786448 MYI786447:MYW786448 NIE786447:NIS786448 NSA786447:NSO786448 OBW786447:OCK786448 OLS786447:OMG786448 OVO786447:OWC786448 PFK786447:PFY786448 PPG786447:PPU786448 PZC786447:PZQ786448 QIY786447:QJM786448 QSU786447:QTI786448 RCQ786447:RDE786448 RMM786447:RNA786448 RWI786447:RWW786448 SGE786447:SGS786448 SQA786447:SQO786448 SZW786447:TAK786448 TJS786447:TKG786448 TTO786447:TUC786448 UDK786447:UDY786448 UNG786447:UNU786448 UXC786447:UXQ786448 VGY786447:VHM786448 VQU786447:VRI786448 WAQ786447:WBE786448 WKM786447:WLA786448 WUI786447:WUW786448 HW851983:IK851984 RS851983:SG851984 ABO851983:ACC851984 ALK851983:ALY851984 AVG851983:AVU851984 BFC851983:BFQ851984 BOY851983:BPM851984 BYU851983:BZI851984 CIQ851983:CJE851984 CSM851983:CTA851984 DCI851983:DCW851984 DME851983:DMS851984 DWA851983:DWO851984 EFW851983:EGK851984 EPS851983:EQG851984 EZO851983:FAC851984 FJK851983:FJY851984 FTG851983:FTU851984 GDC851983:GDQ851984 GMY851983:GNM851984 GWU851983:GXI851984 HGQ851983:HHE851984 HQM851983:HRA851984 IAI851983:IAW851984 IKE851983:IKS851984 IUA851983:IUO851984 JDW851983:JEK851984 JNS851983:JOG851984 JXO851983:JYC851984 KHK851983:KHY851984 KRG851983:KRU851984 LBC851983:LBQ851984 LKY851983:LLM851984 LUU851983:LVI851984 MEQ851983:MFE851984 MOM851983:MPA851984 MYI851983:MYW851984 NIE851983:NIS851984 NSA851983:NSO851984 OBW851983:OCK851984 OLS851983:OMG851984 OVO851983:OWC851984 PFK851983:PFY851984 PPG851983:PPU851984 PZC851983:PZQ851984 QIY851983:QJM851984 QSU851983:QTI851984 RCQ851983:RDE851984 RMM851983:RNA851984 RWI851983:RWW851984 SGE851983:SGS851984 SQA851983:SQO851984 SZW851983:TAK851984 TJS851983:TKG851984 TTO851983:TUC851984 UDK851983:UDY851984 UNG851983:UNU851984 UXC851983:UXQ851984 VGY851983:VHM851984 VQU851983:VRI851984 WAQ851983:WBE851984 WKM851983:WLA851984 WUI851983:WUW851984 HW917519:IK917520 RS917519:SG917520 ABO917519:ACC917520 ALK917519:ALY917520 AVG917519:AVU917520 BFC917519:BFQ917520 BOY917519:BPM917520 BYU917519:BZI917520 CIQ917519:CJE917520 CSM917519:CTA917520 DCI917519:DCW917520 DME917519:DMS917520 DWA917519:DWO917520 EFW917519:EGK917520 EPS917519:EQG917520 EZO917519:FAC917520 FJK917519:FJY917520 FTG917519:FTU917520 GDC917519:GDQ917520 GMY917519:GNM917520 GWU917519:GXI917520 HGQ917519:HHE917520 HQM917519:HRA917520 IAI917519:IAW917520 IKE917519:IKS917520 IUA917519:IUO917520 JDW917519:JEK917520 JNS917519:JOG917520 JXO917519:JYC917520 KHK917519:KHY917520 KRG917519:KRU917520 LBC917519:LBQ917520 LKY917519:LLM917520 LUU917519:LVI917520 MEQ917519:MFE917520 MOM917519:MPA917520 MYI917519:MYW917520 NIE917519:NIS917520 NSA917519:NSO917520 OBW917519:OCK917520 OLS917519:OMG917520 OVO917519:OWC917520 PFK917519:PFY917520 PPG917519:PPU917520 PZC917519:PZQ917520 QIY917519:QJM917520 QSU917519:QTI917520 RCQ917519:RDE917520 RMM917519:RNA917520 RWI917519:RWW917520 SGE917519:SGS917520 SQA917519:SQO917520 SZW917519:TAK917520 TJS917519:TKG917520 TTO917519:TUC917520 UDK917519:UDY917520 UNG917519:UNU917520 UXC917519:UXQ917520 VGY917519:VHM917520 VQU917519:VRI917520 WAQ917519:WBE917520 WKM917519:WLA917520 WUI917519:WUW917520 HW983055:IK983056 RS983055:SG983056 ABO983055:ACC983056 ALK983055:ALY983056 AVG983055:AVU983056 BFC983055:BFQ983056 BOY983055:BPM983056 BYU983055:BZI983056 CIQ983055:CJE983056 CSM983055:CTA983056 DCI983055:DCW983056 DME983055:DMS983056 DWA983055:DWO983056 EFW983055:EGK983056 EPS983055:EQG983056 EZO983055:FAC983056 FJK983055:FJY983056 FTG983055:FTU983056 GDC983055:GDQ983056 GMY983055:GNM983056 GWU983055:GXI983056 HGQ983055:HHE983056 HQM983055:HRA983056 IAI983055:IAW983056 IKE983055:IKS983056 IUA983055:IUO983056 JDW983055:JEK983056 JNS983055:JOG983056 JXO983055:JYC983056 KHK983055:KHY983056 KRG983055:KRU983056 LBC983055:LBQ983056 LKY983055:LLM983056 LUU983055:LVI983056 MEQ983055:MFE983056 MOM983055:MPA983056 MYI983055:MYW983056 NIE983055:NIS983056 NSA983055:NSO983056 OBW983055:OCK983056 OLS983055:OMG983056 OVO983055:OWC983056 PFK983055:PFY983056 PPG983055:PPU983056 PZC983055:PZQ983056 QIY983055:QJM983056 QSU983055:QTI983056 RCQ983055:RDE983056 RMM983055:RNA983056 RWI983055:RWW983056 SGE983055:SGS983056 SQA983055:SQO983056 SZW983055:TAK983056 TJS983055:TKG983056 TTO983055:TUC983056 UDK983055:UDY983056 UNG983055:UNU983056 UXC983055:UXQ983056 VGY983055:VHM983056 VQU983055:VRI983056 WAQ983055:WBE983056 WKM983055:WLA983056 WUI983055:WUW983056 HV65543:IK65546 RR65543:SG65546 ABN65543:ACC65546 ALJ65543:ALY65546 AVF65543:AVU65546 BFB65543:BFQ65546 BOX65543:BPM65546 BYT65543:BZI65546 CIP65543:CJE65546 CSL65543:CTA65546 DCH65543:DCW65546 DMD65543:DMS65546 DVZ65543:DWO65546 EFV65543:EGK65546 EPR65543:EQG65546 EZN65543:FAC65546 FJJ65543:FJY65546 FTF65543:FTU65546 GDB65543:GDQ65546 GMX65543:GNM65546 GWT65543:GXI65546 HGP65543:HHE65546 HQL65543:HRA65546 IAH65543:IAW65546 IKD65543:IKS65546 ITZ65543:IUO65546 JDV65543:JEK65546 JNR65543:JOG65546 JXN65543:JYC65546 KHJ65543:KHY65546 KRF65543:KRU65546 LBB65543:LBQ65546 LKX65543:LLM65546 LUT65543:LVI65546 MEP65543:MFE65546 MOL65543:MPA65546 MYH65543:MYW65546 NID65543:NIS65546 NRZ65543:NSO65546 OBV65543:OCK65546 OLR65543:OMG65546 OVN65543:OWC65546 PFJ65543:PFY65546 PPF65543:PPU65546 PZB65543:PZQ65546 QIX65543:QJM65546 QST65543:QTI65546 RCP65543:RDE65546 RML65543:RNA65546 RWH65543:RWW65546 SGD65543:SGS65546 SPZ65543:SQO65546 SZV65543:TAK65546 TJR65543:TKG65546 TTN65543:TUC65546 UDJ65543:UDY65546 UNF65543:UNU65546 UXB65543:UXQ65546 VGX65543:VHM65546 VQT65543:VRI65546 WAP65543:WBE65546 WKL65543:WLA65546 WUH65543:WUW65546 HV131079:IK131082 RR131079:SG131082 ABN131079:ACC131082 ALJ131079:ALY131082 AVF131079:AVU131082 BFB131079:BFQ131082 BOX131079:BPM131082 BYT131079:BZI131082 CIP131079:CJE131082 CSL131079:CTA131082 DCH131079:DCW131082 DMD131079:DMS131082 DVZ131079:DWO131082 EFV131079:EGK131082 EPR131079:EQG131082 EZN131079:FAC131082 FJJ131079:FJY131082 FTF131079:FTU131082 GDB131079:GDQ131082 GMX131079:GNM131082 GWT131079:GXI131082 HGP131079:HHE131082 HQL131079:HRA131082 IAH131079:IAW131082 IKD131079:IKS131082 ITZ131079:IUO131082 JDV131079:JEK131082 JNR131079:JOG131082 JXN131079:JYC131082 KHJ131079:KHY131082 KRF131079:KRU131082 LBB131079:LBQ131082 LKX131079:LLM131082 LUT131079:LVI131082 MEP131079:MFE131082 MOL131079:MPA131082 MYH131079:MYW131082 NID131079:NIS131082 NRZ131079:NSO131082 OBV131079:OCK131082 OLR131079:OMG131082 OVN131079:OWC131082 PFJ131079:PFY131082 PPF131079:PPU131082 PZB131079:PZQ131082 QIX131079:QJM131082 QST131079:QTI131082 RCP131079:RDE131082 RML131079:RNA131082 RWH131079:RWW131082 SGD131079:SGS131082 SPZ131079:SQO131082 SZV131079:TAK131082 TJR131079:TKG131082 TTN131079:TUC131082 UDJ131079:UDY131082 UNF131079:UNU131082 UXB131079:UXQ131082 VGX131079:VHM131082 VQT131079:VRI131082 WAP131079:WBE131082 WKL131079:WLA131082 WUH131079:WUW131082 HV196615:IK196618 RR196615:SG196618 ABN196615:ACC196618 ALJ196615:ALY196618 AVF196615:AVU196618 BFB196615:BFQ196618 BOX196615:BPM196618 BYT196615:BZI196618 CIP196615:CJE196618 CSL196615:CTA196618 DCH196615:DCW196618 DMD196615:DMS196618 DVZ196615:DWO196618 EFV196615:EGK196618 EPR196615:EQG196618 EZN196615:FAC196618 FJJ196615:FJY196618 FTF196615:FTU196618 GDB196615:GDQ196618 GMX196615:GNM196618 GWT196615:GXI196618 HGP196615:HHE196618 HQL196615:HRA196618 IAH196615:IAW196618 IKD196615:IKS196618 ITZ196615:IUO196618 JDV196615:JEK196618 JNR196615:JOG196618 JXN196615:JYC196618 KHJ196615:KHY196618 KRF196615:KRU196618 LBB196615:LBQ196618 LKX196615:LLM196618 LUT196615:LVI196618 MEP196615:MFE196618 MOL196615:MPA196618 MYH196615:MYW196618 NID196615:NIS196618 NRZ196615:NSO196618 OBV196615:OCK196618 OLR196615:OMG196618 OVN196615:OWC196618 PFJ196615:PFY196618 PPF196615:PPU196618 PZB196615:PZQ196618 QIX196615:QJM196618 QST196615:QTI196618 RCP196615:RDE196618 RML196615:RNA196618 RWH196615:RWW196618 SGD196615:SGS196618 SPZ196615:SQO196618 SZV196615:TAK196618 TJR196615:TKG196618 TTN196615:TUC196618 UDJ196615:UDY196618 UNF196615:UNU196618 UXB196615:UXQ196618 VGX196615:VHM196618 VQT196615:VRI196618 WAP196615:WBE196618 WKL196615:WLA196618 WUH196615:WUW196618 HV262151:IK262154 RR262151:SG262154 ABN262151:ACC262154 ALJ262151:ALY262154 AVF262151:AVU262154 BFB262151:BFQ262154 BOX262151:BPM262154 BYT262151:BZI262154 CIP262151:CJE262154 CSL262151:CTA262154 DCH262151:DCW262154 DMD262151:DMS262154 DVZ262151:DWO262154 EFV262151:EGK262154 EPR262151:EQG262154 EZN262151:FAC262154 FJJ262151:FJY262154 FTF262151:FTU262154 GDB262151:GDQ262154 GMX262151:GNM262154 GWT262151:GXI262154 HGP262151:HHE262154 HQL262151:HRA262154 IAH262151:IAW262154 IKD262151:IKS262154 ITZ262151:IUO262154 JDV262151:JEK262154 JNR262151:JOG262154 JXN262151:JYC262154 KHJ262151:KHY262154 KRF262151:KRU262154 LBB262151:LBQ262154 LKX262151:LLM262154 LUT262151:LVI262154 MEP262151:MFE262154 MOL262151:MPA262154 MYH262151:MYW262154 NID262151:NIS262154 NRZ262151:NSO262154 OBV262151:OCK262154 OLR262151:OMG262154 OVN262151:OWC262154 PFJ262151:PFY262154 PPF262151:PPU262154 PZB262151:PZQ262154 QIX262151:QJM262154 QST262151:QTI262154 RCP262151:RDE262154 RML262151:RNA262154 RWH262151:RWW262154 SGD262151:SGS262154 SPZ262151:SQO262154 SZV262151:TAK262154 TJR262151:TKG262154 TTN262151:TUC262154 UDJ262151:UDY262154 UNF262151:UNU262154 UXB262151:UXQ262154 VGX262151:VHM262154 VQT262151:VRI262154 WAP262151:WBE262154 WKL262151:WLA262154 WUH262151:WUW262154 HV327687:IK327690 RR327687:SG327690 ABN327687:ACC327690 ALJ327687:ALY327690 AVF327687:AVU327690 BFB327687:BFQ327690 BOX327687:BPM327690 BYT327687:BZI327690 CIP327687:CJE327690 CSL327687:CTA327690 DCH327687:DCW327690 DMD327687:DMS327690 DVZ327687:DWO327690 EFV327687:EGK327690 EPR327687:EQG327690 EZN327687:FAC327690 FJJ327687:FJY327690 FTF327687:FTU327690 GDB327687:GDQ327690 GMX327687:GNM327690 GWT327687:GXI327690 HGP327687:HHE327690 HQL327687:HRA327690 IAH327687:IAW327690 IKD327687:IKS327690 ITZ327687:IUO327690 JDV327687:JEK327690 JNR327687:JOG327690 JXN327687:JYC327690 KHJ327687:KHY327690 KRF327687:KRU327690 LBB327687:LBQ327690 LKX327687:LLM327690 LUT327687:LVI327690 MEP327687:MFE327690 MOL327687:MPA327690 MYH327687:MYW327690 NID327687:NIS327690 NRZ327687:NSO327690 OBV327687:OCK327690 OLR327687:OMG327690 OVN327687:OWC327690 PFJ327687:PFY327690 PPF327687:PPU327690 PZB327687:PZQ327690 QIX327687:QJM327690 QST327687:QTI327690 RCP327687:RDE327690 RML327687:RNA327690 RWH327687:RWW327690 SGD327687:SGS327690 SPZ327687:SQO327690 SZV327687:TAK327690 TJR327687:TKG327690 TTN327687:TUC327690 UDJ327687:UDY327690 UNF327687:UNU327690 UXB327687:UXQ327690 VGX327687:VHM327690 VQT327687:VRI327690 WAP327687:WBE327690 WKL327687:WLA327690 WUH327687:WUW327690 HV393223:IK393226 RR393223:SG393226 ABN393223:ACC393226 ALJ393223:ALY393226 AVF393223:AVU393226 BFB393223:BFQ393226 BOX393223:BPM393226 BYT393223:BZI393226 CIP393223:CJE393226 CSL393223:CTA393226 DCH393223:DCW393226 DMD393223:DMS393226 DVZ393223:DWO393226 EFV393223:EGK393226 EPR393223:EQG393226 EZN393223:FAC393226 FJJ393223:FJY393226 FTF393223:FTU393226 GDB393223:GDQ393226 GMX393223:GNM393226 GWT393223:GXI393226 HGP393223:HHE393226 HQL393223:HRA393226 IAH393223:IAW393226 IKD393223:IKS393226 ITZ393223:IUO393226 JDV393223:JEK393226 JNR393223:JOG393226 JXN393223:JYC393226 KHJ393223:KHY393226 KRF393223:KRU393226 LBB393223:LBQ393226 LKX393223:LLM393226 LUT393223:LVI393226 MEP393223:MFE393226 MOL393223:MPA393226 MYH393223:MYW393226 NID393223:NIS393226 NRZ393223:NSO393226 OBV393223:OCK393226 OLR393223:OMG393226 OVN393223:OWC393226 PFJ393223:PFY393226 PPF393223:PPU393226 PZB393223:PZQ393226 QIX393223:QJM393226 QST393223:QTI393226 RCP393223:RDE393226 RML393223:RNA393226 RWH393223:RWW393226 SGD393223:SGS393226 SPZ393223:SQO393226 SZV393223:TAK393226 TJR393223:TKG393226 TTN393223:TUC393226 UDJ393223:UDY393226 UNF393223:UNU393226 UXB393223:UXQ393226 VGX393223:VHM393226 VQT393223:VRI393226 WAP393223:WBE393226 WKL393223:WLA393226 WUH393223:WUW393226 HV458759:IK458762 RR458759:SG458762 ABN458759:ACC458762 ALJ458759:ALY458762 AVF458759:AVU458762 BFB458759:BFQ458762 BOX458759:BPM458762 BYT458759:BZI458762 CIP458759:CJE458762 CSL458759:CTA458762 DCH458759:DCW458762 DMD458759:DMS458762 DVZ458759:DWO458762 EFV458759:EGK458762 EPR458759:EQG458762 EZN458759:FAC458762 FJJ458759:FJY458762 FTF458759:FTU458762 GDB458759:GDQ458762 GMX458759:GNM458762 GWT458759:GXI458762 HGP458759:HHE458762 HQL458759:HRA458762 IAH458759:IAW458762 IKD458759:IKS458762 ITZ458759:IUO458762 JDV458759:JEK458762 JNR458759:JOG458762 JXN458759:JYC458762 KHJ458759:KHY458762 KRF458759:KRU458762 LBB458759:LBQ458762 LKX458759:LLM458762 LUT458759:LVI458762 MEP458759:MFE458762 MOL458759:MPA458762 MYH458759:MYW458762 NID458759:NIS458762 NRZ458759:NSO458762 OBV458759:OCK458762 OLR458759:OMG458762 OVN458759:OWC458762 PFJ458759:PFY458762 PPF458759:PPU458762 PZB458759:PZQ458762 QIX458759:QJM458762 QST458759:QTI458762 RCP458759:RDE458762 RML458759:RNA458762 RWH458759:RWW458762 SGD458759:SGS458762 SPZ458759:SQO458762 SZV458759:TAK458762 TJR458759:TKG458762 TTN458759:TUC458762 UDJ458759:UDY458762 UNF458759:UNU458762 UXB458759:UXQ458762 VGX458759:VHM458762 VQT458759:VRI458762 WAP458759:WBE458762 WKL458759:WLA458762 WUH458759:WUW458762 HV524295:IK524298 RR524295:SG524298 ABN524295:ACC524298 ALJ524295:ALY524298 AVF524295:AVU524298 BFB524295:BFQ524298 BOX524295:BPM524298 BYT524295:BZI524298 CIP524295:CJE524298 CSL524295:CTA524298 DCH524295:DCW524298 DMD524295:DMS524298 DVZ524295:DWO524298 EFV524295:EGK524298 EPR524295:EQG524298 EZN524295:FAC524298 FJJ524295:FJY524298 FTF524295:FTU524298 GDB524295:GDQ524298 GMX524295:GNM524298 GWT524295:GXI524298 HGP524295:HHE524298 HQL524295:HRA524298 IAH524295:IAW524298 IKD524295:IKS524298 ITZ524295:IUO524298 JDV524295:JEK524298 JNR524295:JOG524298 JXN524295:JYC524298 KHJ524295:KHY524298 KRF524295:KRU524298 LBB524295:LBQ524298 LKX524295:LLM524298 LUT524295:LVI524298 MEP524295:MFE524298 MOL524295:MPA524298 MYH524295:MYW524298 NID524295:NIS524298 NRZ524295:NSO524298 OBV524295:OCK524298 OLR524295:OMG524298 OVN524295:OWC524298 PFJ524295:PFY524298 PPF524295:PPU524298 PZB524295:PZQ524298 QIX524295:QJM524298 QST524295:QTI524298 RCP524295:RDE524298 RML524295:RNA524298 RWH524295:RWW524298 SGD524295:SGS524298 SPZ524295:SQO524298 SZV524295:TAK524298 TJR524295:TKG524298 TTN524295:TUC524298 UDJ524295:UDY524298 UNF524295:UNU524298 UXB524295:UXQ524298 VGX524295:VHM524298 VQT524295:VRI524298 WAP524295:WBE524298 WKL524295:WLA524298 WUH524295:WUW524298 HV589831:IK589834 RR589831:SG589834 ABN589831:ACC589834 ALJ589831:ALY589834 AVF589831:AVU589834 BFB589831:BFQ589834 BOX589831:BPM589834 BYT589831:BZI589834 CIP589831:CJE589834 CSL589831:CTA589834 DCH589831:DCW589834 DMD589831:DMS589834 DVZ589831:DWO589834 EFV589831:EGK589834 EPR589831:EQG589834 EZN589831:FAC589834 FJJ589831:FJY589834 FTF589831:FTU589834 GDB589831:GDQ589834 GMX589831:GNM589834 GWT589831:GXI589834 HGP589831:HHE589834 HQL589831:HRA589834 IAH589831:IAW589834 IKD589831:IKS589834 ITZ589831:IUO589834 JDV589831:JEK589834 JNR589831:JOG589834 JXN589831:JYC589834 KHJ589831:KHY589834 KRF589831:KRU589834 LBB589831:LBQ589834 LKX589831:LLM589834 LUT589831:LVI589834 MEP589831:MFE589834 MOL589831:MPA589834 MYH589831:MYW589834 NID589831:NIS589834 NRZ589831:NSO589834 OBV589831:OCK589834 OLR589831:OMG589834 OVN589831:OWC589834 PFJ589831:PFY589834 PPF589831:PPU589834 PZB589831:PZQ589834 QIX589831:QJM589834 QST589831:QTI589834 RCP589831:RDE589834 RML589831:RNA589834 RWH589831:RWW589834 SGD589831:SGS589834 SPZ589831:SQO589834 SZV589831:TAK589834 TJR589831:TKG589834 TTN589831:TUC589834 UDJ589831:UDY589834 UNF589831:UNU589834 UXB589831:UXQ589834 VGX589831:VHM589834 VQT589831:VRI589834 WAP589831:WBE589834 WKL589831:WLA589834 WUH589831:WUW589834 HV655367:IK655370 RR655367:SG655370 ABN655367:ACC655370 ALJ655367:ALY655370 AVF655367:AVU655370 BFB655367:BFQ655370 BOX655367:BPM655370 BYT655367:BZI655370 CIP655367:CJE655370 CSL655367:CTA655370 DCH655367:DCW655370 DMD655367:DMS655370 DVZ655367:DWO655370 EFV655367:EGK655370 EPR655367:EQG655370 EZN655367:FAC655370 FJJ655367:FJY655370 FTF655367:FTU655370 GDB655367:GDQ655370 GMX655367:GNM655370 GWT655367:GXI655370 HGP655367:HHE655370 HQL655367:HRA655370 IAH655367:IAW655370 IKD655367:IKS655370 ITZ655367:IUO655370 JDV655367:JEK655370 JNR655367:JOG655370 JXN655367:JYC655370 KHJ655367:KHY655370 KRF655367:KRU655370 LBB655367:LBQ655370 LKX655367:LLM655370 LUT655367:LVI655370 MEP655367:MFE655370 MOL655367:MPA655370 MYH655367:MYW655370 NID655367:NIS655370 NRZ655367:NSO655370 OBV655367:OCK655370 OLR655367:OMG655370 OVN655367:OWC655370 PFJ655367:PFY655370 PPF655367:PPU655370 PZB655367:PZQ655370 QIX655367:QJM655370 QST655367:QTI655370 RCP655367:RDE655370 RML655367:RNA655370 RWH655367:RWW655370 SGD655367:SGS655370 SPZ655367:SQO655370 SZV655367:TAK655370 TJR655367:TKG655370 TTN655367:TUC655370 UDJ655367:UDY655370 UNF655367:UNU655370 UXB655367:UXQ655370 VGX655367:VHM655370 VQT655367:VRI655370 WAP655367:WBE655370 WKL655367:WLA655370 WUH655367:WUW655370 HV720903:IK720906 RR720903:SG720906 ABN720903:ACC720906 ALJ720903:ALY720906 AVF720903:AVU720906 BFB720903:BFQ720906 BOX720903:BPM720906 BYT720903:BZI720906 CIP720903:CJE720906 CSL720903:CTA720906 DCH720903:DCW720906 DMD720903:DMS720906 DVZ720903:DWO720906 EFV720903:EGK720906 EPR720903:EQG720906 EZN720903:FAC720906 FJJ720903:FJY720906 FTF720903:FTU720906 GDB720903:GDQ720906 GMX720903:GNM720906 GWT720903:GXI720906 HGP720903:HHE720906 HQL720903:HRA720906 IAH720903:IAW720906 IKD720903:IKS720906 ITZ720903:IUO720906 JDV720903:JEK720906 JNR720903:JOG720906 JXN720903:JYC720906 KHJ720903:KHY720906 KRF720903:KRU720906 LBB720903:LBQ720906 LKX720903:LLM720906 LUT720903:LVI720906 MEP720903:MFE720906 MOL720903:MPA720906 MYH720903:MYW720906 NID720903:NIS720906 NRZ720903:NSO720906 OBV720903:OCK720906 OLR720903:OMG720906 OVN720903:OWC720906 PFJ720903:PFY720906 PPF720903:PPU720906 PZB720903:PZQ720906 QIX720903:QJM720906 QST720903:QTI720906 RCP720903:RDE720906 RML720903:RNA720906 RWH720903:RWW720906 SGD720903:SGS720906 SPZ720903:SQO720906 SZV720903:TAK720906 TJR720903:TKG720906 TTN720903:TUC720906 UDJ720903:UDY720906 UNF720903:UNU720906 UXB720903:UXQ720906 VGX720903:VHM720906 VQT720903:VRI720906 WAP720903:WBE720906 WKL720903:WLA720906 WUH720903:WUW720906 HV786439:IK786442 RR786439:SG786442 ABN786439:ACC786442 ALJ786439:ALY786442 AVF786439:AVU786442 BFB786439:BFQ786442 BOX786439:BPM786442 BYT786439:BZI786442 CIP786439:CJE786442 CSL786439:CTA786442 DCH786439:DCW786442 DMD786439:DMS786442 DVZ786439:DWO786442 EFV786439:EGK786442 EPR786439:EQG786442 EZN786439:FAC786442 FJJ786439:FJY786442 FTF786439:FTU786442 GDB786439:GDQ786442 GMX786439:GNM786442 GWT786439:GXI786442 HGP786439:HHE786442 HQL786439:HRA786442 IAH786439:IAW786442 IKD786439:IKS786442 ITZ786439:IUO786442 JDV786439:JEK786442 JNR786439:JOG786442 JXN786439:JYC786442 KHJ786439:KHY786442 KRF786439:KRU786442 LBB786439:LBQ786442 LKX786439:LLM786442 LUT786439:LVI786442 MEP786439:MFE786442 MOL786439:MPA786442 MYH786439:MYW786442 NID786439:NIS786442 NRZ786439:NSO786442 OBV786439:OCK786442 OLR786439:OMG786442 OVN786439:OWC786442 PFJ786439:PFY786442 PPF786439:PPU786442 PZB786439:PZQ786442 QIX786439:QJM786442 QST786439:QTI786442 RCP786439:RDE786442 RML786439:RNA786442 RWH786439:RWW786442 SGD786439:SGS786442 SPZ786439:SQO786442 SZV786439:TAK786442 TJR786439:TKG786442 TTN786439:TUC786442 UDJ786439:UDY786442 UNF786439:UNU786442 UXB786439:UXQ786442 VGX786439:VHM786442 VQT786439:VRI786442 WAP786439:WBE786442 WKL786439:WLA786442 WUH786439:WUW786442 HV851975:IK851978 RR851975:SG851978 ABN851975:ACC851978 ALJ851975:ALY851978 AVF851975:AVU851978 BFB851975:BFQ851978 BOX851975:BPM851978 BYT851975:BZI851978 CIP851975:CJE851978 CSL851975:CTA851978 DCH851975:DCW851978 DMD851975:DMS851978 DVZ851975:DWO851978 EFV851975:EGK851978 EPR851975:EQG851978 EZN851975:FAC851978 FJJ851975:FJY851978 FTF851975:FTU851978 GDB851975:GDQ851978 GMX851975:GNM851978 GWT851975:GXI851978 HGP851975:HHE851978 HQL851975:HRA851978 IAH851975:IAW851978 IKD851975:IKS851978 ITZ851975:IUO851978 JDV851975:JEK851978 JNR851975:JOG851978 JXN851975:JYC851978 KHJ851975:KHY851978 KRF851975:KRU851978 LBB851975:LBQ851978 LKX851975:LLM851978 LUT851975:LVI851978 MEP851975:MFE851978 MOL851975:MPA851978 MYH851975:MYW851978 NID851975:NIS851978 NRZ851975:NSO851978 OBV851975:OCK851978 OLR851975:OMG851978 OVN851975:OWC851978 PFJ851975:PFY851978 PPF851975:PPU851978 PZB851975:PZQ851978 QIX851975:QJM851978 QST851975:QTI851978 RCP851975:RDE851978 RML851975:RNA851978 RWH851975:RWW851978 SGD851975:SGS851978 SPZ851975:SQO851978 SZV851975:TAK851978 TJR851975:TKG851978 TTN851975:TUC851978 UDJ851975:UDY851978 UNF851975:UNU851978 UXB851975:UXQ851978 VGX851975:VHM851978 VQT851975:VRI851978 WAP851975:WBE851978 WKL851975:WLA851978 WUH851975:WUW851978 HV917511:IK917514 RR917511:SG917514 ABN917511:ACC917514 ALJ917511:ALY917514 AVF917511:AVU917514 BFB917511:BFQ917514 BOX917511:BPM917514 BYT917511:BZI917514 CIP917511:CJE917514 CSL917511:CTA917514 DCH917511:DCW917514 DMD917511:DMS917514 DVZ917511:DWO917514 EFV917511:EGK917514 EPR917511:EQG917514 EZN917511:FAC917514 FJJ917511:FJY917514 FTF917511:FTU917514 GDB917511:GDQ917514 GMX917511:GNM917514 GWT917511:GXI917514 HGP917511:HHE917514 HQL917511:HRA917514 IAH917511:IAW917514 IKD917511:IKS917514 ITZ917511:IUO917514 JDV917511:JEK917514 JNR917511:JOG917514 JXN917511:JYC917514 KHJ917511:KHY917514 KRF917511:KRU917514 LBB917511:LBQ917514 LKX917511:LLM917514 LUT917511:LVI917514 MEP917511:MFE917514 MOL917511:MPA917514 MYH917511:MYW917514 NID917511:NIS917514 NRZ917511:NSO917514 OBV917511:OCK917514 OLR917511:OMG917514 OVN917511:OWC917514 PFJ917511:PFY917514 PPF917511:PPU917514 PZB917511:PZQ917514 QIX917511:QJM917514 QST917511:QTI917514 RCP917511:RDE917514 RML917511:RNA917514 RWH917511:RWW917514 SGD917511:SGS917514 SPZ917511:SQO917514 SZV917511:TAK917514 TJR917511:TKG917514 TTN917511:TUC917514 UDJ917511:UDY917514 UNF917511:UNU917514 UXB917511:UXQ917514 VGX917511:VHM917514 VQT917511:VRI917514 WAP917511:WBE917514 WKL917511:WLA917514 WUH917511:WUW917514 HV983047:IK983050 RR983047:SG983050 ABN983047:ACC983050 ALJ983047:ALY983050 AVF983047:AVU983050 BFB983047:BFQ983050 BOX983047:BPM983050 BYT983047:BZI983050 CIP983047:CJE983050 CSL983047:CTA983050 DCH983047:DCW983050 DMD983047:DMS983050 DVZ983047:DWO983050 EFV983047:EGK983050 EPR983047:EQG983050 EZN983047:FAC983050 FJJ983047:FJY983050 FTF983047:FTU983050 GDB983047:GDQ983050 GMX983047:GNM983050 GWT983047:GXI983050 HGP983047:HHE983050 HQL983047:HRA983050 IAH983047:IAW983050 IKD983047:IKS983050 ITZ983047:IUO983050 JDV983047:JEK983050 JNR983047:JOG983050 JXN983047:JYC983050 KHJ983047:KHY983050 KRF983047:KRU983050 LBB983047:LBQ983050 LKX983047:LLM983050 LUT983047:LVI983050 MEP983047:MFE983050 MOL983047:MPA983050 MYH983047:MYW983050 NID983047:NIS983050 NRZ983047:NSO983050 OBV983047:OCK983050 OLR983047:OMG983050 OVN983047:OWC983050 PFJ983047:PFY983050 PPF983047:PPU983050 PZB983047:PZQ983050 QIX983047:QJM983050 QST983047:QTI983050 RCP983047:RDE983050 RML983047:RNA983050 RWH983047:RWW983050 SGD983047:SGS983050 SPZ983047:SQO983050 SZV983047:TAK983050 TJR983047:TKG983050 TTN983047:TUC983050 UDJ983047:UDY983050 UNF983047:UNU983050 UXB983047:UXQ983050 VGX983047:VHM983050 VQT983047:VRI983050 WAP983047:WBE983050 WKL983047:WLA983050 WUH983047:WUW983050 O983049:AA983052 O917513:AA917516 O851977:AA851980 O786441:AA786444 O720905:AA720908 O655369:AA655372 O589833:AA589836 O524297:AA524300 O458761:AA458764 O393225:AA393228 O327689:AA327692 O262153:AA262156 O196617:AA196620 O131081:AA131084 O65545:AA65548 P983057:AA983058 P917521:AA917522 P851985:AA851986 P786449:AA786450 P720913:AA720914 P655377:AA655378 P589841:AA589842 P524305:AA524306 P458769:AA458770 P393233:AA393234 P327697:AA327698 P262161:AA262162 P196625:AA196626 P131089:AA131090 P65553:AA65554 H983079:AA983081 H917543:AA917545 H852007:AA852009 H786471:AA786473 H720935:AA720937 H655399:AA655401 H589863:AA589865 H524327:AA524329 H458791:AA458793 H393255:AA393257 H327719:AA327721 H262183:AA262185 H196647:AA196649 H131111:AA131113 H65575:AA65577 L983070:AA983071 L917534:AA917535 L851998:AA851999 L786462:AA786463 L720926:AA720927 L655390:AA655391 L589854:AA589855 L524318:AA524319 L458782:AA458783 L393246:AA393247 L327710:AA327711 L262174:AA262175 L196638:AA196639 L131102:AA131103 L65566:AA65567 H983075:AA983075 H917539:AA917539 H852003:AA852003 H786467:AA786467 H720931:AA720931 H655395:AA655395 H589859:AA589859 H524323:AA524323 H458787:AA458787 H393251:AA393251 H327715:AA327715 H262179:AA262179 H196643:AA196643 H131107:AA131107 H65571:AA65571 L983060:AA983061 L917524:AA917525 L851988:AA851989 L786452:AA786453 L720916:AA720917 L655380:AA655381 L589844:AA589845 L524308:AA524309 L458772:AA458773 L393236:AA393237 L327700:AA327701 L262164:AA262165 L196628:AA196629 L131092:AA131093 L65556:AA65557</xm:sqref>
        </x14:dataValidation>
        <x14:dataValidation imeMode="disabled" allowBlank="1" showInputMessage="1" showErrorMessage="1" xr:uid="{6882EB1C-16B5-4A9A-B587-4D9D80297E1E}">
          <xm:sqref>IL65541 SH65541 ACD65541 ALZ65541 AVV65541 BFR65541 BPN65541 BZJ65541 CJF65541 CTB65541 DCX65541 DMT65541 DWP65541 EGL65541 EQH65541 FAD65541 FJZ65541 FTV65541 GDR65541 GNN65541 GXJ65541 HHF65541 HRB65541 IAX65541 IKT65541 IUP65541 JEL65541 JOH65541 JYD65541 KHZ65541 KRV65541 LBR65541 LLN65541 LVJ65541 MFF65541 MPB65541 MYX65541 NIT65541 NSP65541 OCL65541 OMH65541 OWD65541 PFZ65541 PPV65541 PZR65541 QJN65541 QTJ65541 RDF65541 RNB65541 RWX65541 SGT65541 SQP65541 TAL65541 TKH65541 TUD65541 UDZ65541 UNV65541 UXR65541 VHN65541 VRJ65541 WBF65541 WLB65541 WUX65541 IL131077 SH131077 ACD131077 ALZ131077 AVV131077 BFR131077 BPN131077 BZJ131077 CJF131077 CTB131077 DCX131077 DMT131077 DWP131077 EGL131077 EQH131077 FAD131077 FJZ131077 FTV131077 GDR131077 GNN131077 GXJ131077 HHF131077 HRB131077 IAX131077 IKT131077 IUP131077 JEL131077 JOH131077 JYD131077 KHZ131077 KRV131077 LBR131077 LLN131077 LVJ131077 MFF131077 MPB131077 MYX131077 NIT131077 NSP131077 OCL131077 OMH131077 OWD131077 PFZ131077 PPV131077 PZR131077 QJN131077 QTJ131077 RDF131077 RNB131077 RWX131077 SGT131077 SQP131077 TAL131077 TKH131077 TUD131077 UDZ131077 UNV131077 UXR131077 VHN131077 VRJ131077 WBF131077 WLB131077 WUX131077 IL196613 SH196613 ACD196613 ALZ196613 AVV196613 BFR196613 BPN196613 BZJ196613 CJF196613 CTB196613 DCX196613 DMT196613 DWP196613 EGL196613 EQH196613 FAD196613 FJZ196613 FTV196613 GDR196613 GNN196613 GXJ196613 HHF196613 HRB196613 IAX196613 IKT196613 IUP196613 JEL196613 JOH196613 JYD196613 KHZ196613 KRV196613 LBR196613 LLN196613 LVJ196613 MFF196613 MPB196613 MYX196613 NIT196613 NSP196613 OCL196613 OMH196613 OWD196613 PFZ196613 PPV196613 PZR196613 QJN196613 QTJ196613 RDF196613 RNB196613 RWX196613 SGT196613 SQP196613 TAL196613 TKH196613 TUD196613 UDZ196613 UNV196613 UXR196613 VHN196613 VRJ196613 WBF196613 WLB196613 WUX196613 IL262149 SH262149 ACD262149 ALZ262149 AVV262149 BFR262149 BPN262149 BZJ262149 CJF262149 CTB262149 DCX262149 DMT262149 DWP262149 EGL262149 EQH262149 FAD262149 FJZ262149 FTV262149 GDR262149 GNN262149 GXJ262149 HHF262149 HRB262149 IAX262149 IKT262149 IUP262149 JEL262149 JOH262149 JYD262149 KHZ262149 KRV262149 LBR262149 LLN262149 LVJ262149 MFF262149 MPB262149 MYX262149 NIT262149 NSP262149 OCL262149 OMH262149 OWD262149 PFZ262149 PPV262149 PZR262149 QJN262149 QTJ262149 RDF262149 RNB262149 RWX262149 SGT262149 SQP262149 TAL262149 TKH262149 TUD262149 UDZ262149 UNV262149 UXR262149 VHN262149 VRJ262149 WBF262149 WLB262149 WUX262149 IL327685 SH327685 ACD327685 ALZ327685 AVV327685 BFR327685 BPN327685 BZJ327685 CJF327685 CTB327685 DCX327685 DMT327685 DWP327685 EGL327685 EQH327685 FAD327685 FJZ327685 FTV327685 GDR327685 GNN327685 GXJ327685 HHF327685 HRB327685 IAX327685 IKT327685 IUP327685 JEL327685 JOH327685 JYD327685 KHZ327685 KRV327685 LBR327685 LLN327685 LVJ327685 MFF327685 MPB327685 MYX327685 NIT327685 NSP327685 OCL327685 OMH327685 OWD327685 PFZ327685 PPV327685 PZR327685 QJN327685 QTJ327685 RDF327685 RNB327685 RWX327685 SGT327685 SQP327685 TAL327685 TKH327685 TUD327685 UDZ327685 UNV327685 UXR327685 VHN327685 VRJ327685 WBF327685 WLB327685 WUX327685 IL393221 SH393221 ACD393221 ALZ393221 AVV393221 BFR393221 BPN393221 BZJ393221 CJF393221 CTB393221 DCX393221 DMT393221 DWP393221 EGL393221 EQH393221 FAD393221 FJZ393221 FTV393221 GDR393221 GNN393221 GXJ393221 HHF393221 HRB393221 IAX393221 IKT393221 IUP393221 JEL393221 JOH393221 JYD393221 KHZ393221 KRV393221 LBR393221 LLN393221 LVJ393221 MFF393221 MPB393221 MYX393221 NIT393221 NSP393221 OCL393221 OMH393221 OWD393221 PFZ393221 PPV393221 PZR393221 QJN393221 QTJ393221 RDF393221 RNB393221 RWX393221 SGT393221 SQP393221 TAL393221 TKH393221 TUD393221 UDZ393221 UNV393221 UXR393221 VHN393221 VRJ393221 WBF393221 WLB393221 WUX393221 IL458757 SH458757 ACD458757 ALZ458757 AVV458757 BFR458757 BPN458757 BZJ458757 CJF458757 CTB458757 DCX458757 DMT458757 DWP458757 EGL458757 EQH458757 FAD458757 FJZ458757 FTV458757 GDR458757 GNN458757 GXJ458757 HHF458757 HRB458757 IAX458757 IKT458757 IUP458757 JEL458757 JOH458757 JYD458757 KHZ458757 KRV458757 LBR458757 LLN458757 LVJ458757 MFF458757 MPB458757 MYX458757 NIT458757 NSP458757 OCL458757 OMH458757 OWD458757 PFZ458757 PPV458757 PZR458757 QJN458757 QTJ458757 RDF458757 RNB458757 RWX458757 SGT458757 SQP458757 TAL458757 TKH458757 TUD458757 UDZ458757 UNV458757 UXR458757 VHN458757 VRJ458757 WBF458757 WLB458757 WUX458757 IL524293 SH524293 ACD524293 ALZ524293 AVV524293 BFR524293 BPN524293 BZJ524293 CJF524293 CTB524293 DCX524293 DMT524293 DWP524293 EGL524293 EQH524293 FAD524293 FJZ524293 FTV524293 GDR524293 GNN524293 GXJ524293 HHF524293 HRB524293 IAX524293 IKT524293 IUP524293 JEL524293 JOH524293 JYD524293 KHZ524293 KRV524293 LBR524293 LLN524293 LVJ524293 MFF524293 MPB524293 MYX524293 NIT524293 NSP524293 OCL524293 OMH524293 OWD524293 PFZ524293 PPV524293 PZR524293 QJN524293 QTJ524293 RDF524293 RNB524293 RWX524293 SGT524293 SQP524293 TAL524293 TKH524293 TUD524293 UDZ524293 UNV524293 UXR524293 VHN524293 VRJ524293 WBF524293 WLB524293 WUX524293 IL589829 SH589829 ACD589829 ALZ589829 AVV589829 BFR589829 BPN589829 BZJ589829 CJF589829 CTB589829 DCX589829 DMT589829 DWP589829 EGL589829 EQH589829 FAD589829 FJZ589829 FTV589829 GDR589829 GNN589829 GXJ589829 HHF589829 HRB589829 IAX589829 IKT589829 IUP589829 JEL589829 JOH589829 JYD589829 KHZ589829 KRV589829 LBR589829 LLN589829 LVJ589829 MFF589829 MPB589829 MYX589829 NIT589829 NSP589829 OCL589829 OMH589829 OWD589829 PFZ589829 PPV589829 PZR589829 QJN589829 QTJ589829 RDF589829 RNB589829 RWX589829 SGT589829 SQP589829 TAL589829 TKH589829 TUD589829 UDZ589829 UNV589829 UXR589829 VHN589829 VRJ589829 WBF589829 WLB589829 WUX589829 IL655365 SH655365 ACD655365 ALZ655365 AVV655365 BFR655365 BPN655365 BZJ655365 CJF655365 CTB655365 DCX655365 DMT655365 DWP655365 EGL655365 EQH655365 FAD655365 FJZ655365 FTV655365 GDR655365 GNN655365 GXJ655365 HHF655365 HRB655365 IAX655365 IKT655365 IUP655365 JEL655365 JOH655365 JYD655365 KHZ655365 KRV655365 LBR655365 LLN655365 LVJ655365 MFF655365 MPB655365 MYX655365 NIT655365 NSP655365 OCL655365 OMH655365 OWD655365 PFZ655365 PPV655365 PZR655365 QJN655365 QTJ655365 RDF655365 RNB655365 RWX655365 SGT655365 SQP655365 TAL655365 TKH655365 TUD655365 UDZ655365 UNV655365 UXR655365 VHN655365 VRJ655365 WBF655365 WLB655365 WUX655365 IL720901 SH720901 ACD720901 ALZ720901 AVV720901 BFR720901 BPN720901 BZJ720901 CJF720901 CTB720901 DCX720901 DMT720901 DWP720901 EGL720901 EQH720901 FAD720901 FJZ720901 FTV720901 GDR720901 GNN720901 GXJ720901 HHF720901 HRB720901 IAX720901 IKT720901 IUP720901 JEL720901 JOH720901 JYD720901 KHZ720901 KRV720901 LBR720901 LLN720901 LVJ720901 MFF720901 MPB720901 MYX720901 NIT720901 NSP720901 OCL720901 OMH720901 OWD720901 PFZ720901 PPV720901 PZR720901 QJN720901 QTJ720901 RDF720901 RNB720901 RWX720901 SGT720901 SQP720901 TAL720901 TKH720901 TUD720901 UDZ720901 UNV720901 UXR720901 VHN720901 VRJ720901 WBF720901 WLB720901 WUX720901 IL786437 SH786437 ACD786437 ALZ786437 AVV786437 BFR786437 BPN786437 BZJ786437 CJF786437 CTB786437 DCX786437 DMT786437 DWP786437 EGL786437 EQH786437 FAD786437 FJZ786437 FTV786437 GDR786437 GNN786437 GXJ786437 HHF786437 HRB786437 IAX786437 IKT786437 IUP786437 JEL786437 JOH786437 JYD786437 KHZ786437 KRV786437 LBR786437 LLN786437 LVJ786437 MFF786437 MPB786437 MYX786437 NIT786437 NSP786437 OCL786437 OMH786437 OWD786437 PFZ786437 PPV786437 PZR786437 QJN786437 QTJ786437 RDF786437 RNB786437 RWX786437 SGT786437 SQP786437 TAL786437 TKH786437 TUD786437 UDZ786437 UNV786437 UXR786437 VHN786437 VRJ786437 WBF786437 WLB786437 WUX786437 IL851973 SH851973 ACD851973 ALZ851973 AVV851973 BFR851973 BPN851973 BZJ851973 CJF851973 CTB851973 DCX851973 DMT851973 DWP851973 EGL851973 EQH851973 FAD851973 FJZ851973 FTV851973 GDR851973 GNN851973 GXJ851973 HHF851973 HRB851973 IAX851973 IKT851973 IUP851973 JEL851973 JOH851973 JYD851973 KHZ851973 KRV851973 LBR851973 LLN851973 LVJ851973 MFF851973 MPB851973 MYX851973 NIT851973 NSP851973 OCL851973 OMH851973 OWD851973 PFZ851973 PPV851973 PZR851973 QJN851973 QTJ851973 RDF851973 RNB851973 RWX851973 SGT851973 SQP851973 TAL851973 TKH851973 TUD851973 UDZ851973 UNV851973 UXR851973 VHN851973 VRJ851973 WBF851973 WLB851973 WUX851973 IL917509 SH917509 ACD917509 ALZ917509 AVV917509 BFR917509 BPN917509 BZJ917509 CJF917509 CTB917509 DCX917509 DMT917509 DWP917509 EGL917509 EQH917509 FAD917509 FJZ917509 FTV917509 GDR917509 GNN917509 GXJ917509 HHF917509 HRB917509 IAX917509 IKT917509 IUP917509 JEL917509 JOH917509 JYD917509 KHZ917509 KRV917509 LBR917509 LLN917509 LVJ917509 MFF917509 MPB917509 MYX917509 NIT917509 NSP917509 OCL917509 OMH917509 OWD917509 PFZ917509 PPV917509 PZR917509 QJN917509 QTJ917509 RDF917509 RNB917509 RWX917509 SGT917509 SQP917509 TAL917509 TKH917509 TUD917509 UDZ917509 UNV917509 UXR917509 VHN917509 VRJ917509 WBF917509 WLB917509 WUX917509 IL983045 SH983045 ACD983045 ALZ983045 AVV983045 BFR983045 BPN983045 BZJ983045 CJF983045 CTB983045 DCX983045 DMT983045 DWP983045 EGL983045 EQH983045 FAD983045 FJZ983045 FTV983045 GDR983045 GNN983045 GXJ983045 HHF983045 HRB983045 IAX983045 IKT983045 IUP983045 JEL983045 JOH983045 JYD983045 KHZ983045 KRV983045 LBR983045 LLN983045 LVJ983045 MFF983045 MPB983045 MYX983045 NIT983045 NSP983045 OCL983045 OMH983045 OWD983045 PFZ983045 PPV983045 PZR983045 QJN983045 QTJ983045 RDF983045 RNB983045 RWX983045 SGT983045 SQP983045 TAL983045 TKH983045 TUD983045 UDZ983045 UNV983045 UXR983045 VHN983045 VRJ983045 WBF983045 WLB983045 WUX983045 IQ65571:IQ65572 SM65571:SM65572 ACI65571:ACI65572 AME65571:AME65572 AWA65571:AWA65572 BFW65571:BFW65572 BPS65571:BPS65572 BZO65571:BZO65572 CJK65571:CJK65572 CTG65571:CTG65572 DDC65571:DDC65572 DMY65571:DMY65572 DWU65571:DWU65572 EGQ65571:EGQ65572 EQM65571:EQM65572 FAI65571:FAI65572 FKE65571:FKE65572 FUA65571:FUA65572 GDW65571:GDW65572 GNS65571:GNS65572 GXO65571:GXO65572 HHK65571:HHK65572 HRG65571:HRG65572 IBC65571:IBC65572 IKY65571:IKY65572 IUU65571:IUU65572 JEQ65571:JEQ65572 JOM65571:JOM65572 JYI65571:JYI65572 KIE65571:KIE65572 KSA65571:KSA65572 LBW65571:LBW65572 LLS65571:LLS65572 LVO65571:LVO65572 MFK65571:MFK65572 MPG65571:MPG65572 MZC65571:MZC65572 NIY65571:NIY65572 NSU65571:NSU65572 OCQ65571:OCQ65572 OMM65571:OMM65572 OWI65571:OWI65572 PGE65571:PGE65572 PQA65571:PQA65572 PZW65571:PZW65572 QJS65571:QJS65572 QTO65571:QTO65572 RDK65571:RDK65572 RNG65571:RNG65572 RXC65571:RXC65572 SGY65571:SGY65572 SQU65571:SQU65572 TAQ65571:TAQ65572 TKM65571:TKM65572 TUI65571:TUI65572 UEE65571:UEE65572 UOA65571:UOA65572 UXW65571:UXW65572 VHS65571:VHS65572 VRO65571:VRO65572 WBK65571:WBK65572 WLG65571:WLG65572 WVC65571:WVC65572 IQ131107:IQ131108 SM131107:SM131108 ACI131107:ACI131108 AME131107:AME131108 AWA131107:AWA131108 BFW131107:BFW131108 BPS131107:BPS131108 BZO131107:BZO131108 CJK131107:CJK131108 CTG131107:CTG131108 DDC131107:DDC131108 DMY131107:DMY131108 DWU131107:DWU131108 EGQ131107:EGQ131108 EQM131107:EQM131108 FAI131107:FAI131108 FKE131107:FKE131108 FUA131107:FUA131108 GDW131107:GDW131108 GNS131107:GNS131108 GXO131107:GXO131108 HHK131107:HHK131108 HRG131107:HRG131108 IBC131107:IBC131108 IKY131107:IKY131108 IUU131107:IUU131108 JEQ131107:JEQ131108 JOM131107:JOM131108 JYI131107:JYI131108 KIE131107:KIE131108 KSA131107:KSA131108 LBW131107:LBW131108 LLS131107:LLS131108 LVO131107:LVO131108 MFK131107:MFK131108 MPG131107:MPG131108 MZC131107:MZC131108 NIY131107:NIY131108 NSU131107:NSU131108 OCQ131107:OCQ131108 OMM131107:OMM131108 OWI131107:OWI131108 PGE131107:PGE131108 PQA131107:PQA131108 PZW131107:PZW131108 QJS131107:QJS131108 QTO131107:QTO131108 RDK131107:RDK131108 RNG131107:RNG131108 RXC131107:RXC131108 SGY131107:SGY131108 SQU131107:SQU131108 TAQ131107:TAQ131108 TKM131107:TKM131108 TUI131107:TUI131108 UEE131107:UEE131108 UOA131107:UOA131108 UXW131107:UXW131108 VHS131107:VHS131108 VRO131107:VRO131108 WBK131107:WBK131108 WLG131107:WLG131108 WVC131107:WVC131108 IQ196643:IQ196644 SM196643:SM196644 ACI196643:ACI196644 AME196643:AME196644 AWA196643:AWA196644 BFW196643:BFW196644 BPS196643:BPS196644 BZO196643:BZO196644 CJK196643:CJK196644 CTG196643:CTG196644 DDC196643:DDC196644 DMY196643:DMY196644 DWU196643:DWU196644 EGQ196643:EGQ196644 EQM196643:EQM196644 FAI196643:FAI196644 FKE196643:FKE196644 FUA196643:FUA196644 GDW196643:GDW196644 GNS196643:GNS196644 GXO196643:GXO196644 HHK196643:HHK196644 HRG196643:HRG196644 IBC196643:IBC196644 IKY196643:IKY196644 IUU196643:IUU196644 JEQ196643:JEQ196644 JOM196643:JOM196644 JYI196643:JYI196644 KIE196643:KIE196644 KSA196643:KSA196644 LBW196643:LBW196644 LLS196643:LLS196644 LVO196643:LVO196644 MFK196643:MFK196644 MPG196643:MPG196644 MZC196643:MZC196644 NIY196643:NIY196644 NSU196643:NSU196644 OCQ196643:OCQ196644 OMM196643:OMM196644 OWI196643:OWI196644 PGE196643:PGE196644 PQA196643:PQA196644 PZW196643:PZW196644 QJS196643:QJS196644 QTO196643:QTO196644 RDK196643:RDK196644 RNG196643:RNG196644 RXC196643:RXC196644 SGY196643:SGY196644 SQU196643:SQU196644 TAQ196643:TAQ196644 TKM196643:TKM196644 TUI196643:TUI196644 UEE196643:UEE196644 UOA196643:UOA196644 UXW196643:UXW196644 VHS196643:VHS196644 VRO196643:VRO196644 WBK196643:WBK196644 WLG196643:WLG196644 WVC196643:WVC196644 IQ262179:IQ262180 SM262179:SM262180 ACI262179:ACI262180 AME262179:AME262180 AWA262179:AWA262180 BFW262179:BFW262180 BPS262179:BPS262180 BZO262179:BZO262180 CJK262179:CJK262180 CTG262179:CTG262180 DDC262179:DDC262180 DMY262179:DMY262180 DWU262179:DWU262180 EGQ262179:EGQ262180 EQM262179:EQM262180 FAI262179:FAI262180 FKE262179:FKE262180 FUA262179:FUA262180 GDW262179:GDW262180 GNS262179:GNS262180 GXO262179:GXO262180 HHK262179:HHK262180 HRG262179:HRG262180 IBC262179:IBC262180 IKY262179:IKY262180 IUU262179:IUU262180 JEQ262179:JEQ262180 JOM262179:JOM262180 JYI262179:JYI262180 KIE262179:KIE262180 KSA262179:KSA262180 LBW262179:LBW262180 LLS262179:LLS262180 LVO262179:LVO262180 MFK262179:MFK262180 MPG262179:MPG262180 MZC262179:MZC262180 NIY262179:NIY262180 NSU262179:NSU262180 OCQ262179:OCQ262180 OMM262179:OMM262180 OWI262179:OWI262180 PGE262179:PGE262180 PQA262179:PQA262180 PZW262179:PZW262180 QJS262179:QJS262180 QTO262179:QTO262180 RDK262179:RDK262180 RNG262179:RNG262180 RXC262179:RXC262180 SGY262179:SGY262180 SQU262179:SQU262180 TAQ262179:TAQ262180 TKM262179:TKM262180 TUI262179:TUI262180 UEE262179:UEE262180 UOA262179:UOA262180 UXW262179:UXW262180 VHS262179:VHS262180 VRO262179:VRO262180 WBK262179:WBK262180 WLG262179:WLG262180 WVC262179:WVC262180 IQ327715:IQ327716 SM327715:SM327716 ACI327715:ACI327716 AME327715:AME327716 AWA327715:AWA327716 BFW327715:BFW327716 BPS327715:BPS327716 BZO327715:BZO327716 CJK327715:CJK327716 CTG327715:CTG327716 DDC327715:DDC327716 DMY327715:DMY327716 DWU327715:DWU327716 EGQ327715:EGQ327716 EQM327715:EQM327716 FAI327715:FAI327716 FKE327715:FKE327716 FUA327715:FUA327716 GDW327715:GDW327716 GNS327715:GNS327716 GXO327715:GXO327716 HHK327715:HHK327716 HRG327715:HRG327716 IBC327715:IBC327716 IKY327715:IKY327716 IUU327715:IUU327716 JEQ327715:JEQ327716 JOM327715:JOM327716 JYI327715:JYI327716 KIE327715:KIE327716 KSA327715:KSA327716 LBW327715:LBW327716 LLS327715:LLS327716 LVO327715:LVO327716 MFK327715:MFK327716 MPG327715:MPG327716 MZC327715:MZC327716 NIY327715:NIY327716 NSU327715:NSU327716 OCQ327715:OCQ327716 OMM327715:OMM327716 OWI327715:OWI327716 PGE327715:PGE327716 PQA327715:PQA327716 PZW327715:PZW327716 QJS327715:QJS327716 QTO327715:QTO327716 RDK327715:RDK327716 RNG327715:RNG327716 RXC327715:RXC327716 SGY327715:SGY327716 SQU327715:SQU327716 TAQ327715:TAQ327716 TKM327715:TKM327716 TUI327715:TUI327716 UEE327715:UEE327716 UOA327715:UOA327716 UXW327715:UXW327716 VHS327715:VHS327716 VRO327715:VRO327716 WBK327715:WBK327716 WLG327715:WLG327716 WVC327715:WVC327716 IQ393251:IQ393252 SM393251:SM393252 ACI393251:ACI393252 AME393251:AME393252 AWA393251:AWA393252 BFW393251:BFW393252 BPS393251:BPS393252 BZO393251:BZO393252 CJK393251:CJK393252 CTG393251:CTG393252 DDC393251:DDC393252 DMY393251:DMY393252 DWU393251:DWU393252 EGQ393251:EGQ393252 EQM393251:EQM393252 FAI393251:FAI393252 FKE393251:FKE393252 FUA393251:FUA393252 GDW393251:GDW393252 GNS393251:GNS393252 GXO393251:GXO393252 HHK393251:HHK393252 HRG393251:HRG393252 IBC393251:IBC393252 IKY393251:IKY393252 IUU393251:IUU393252 JEQ393251:JEQ393252 JOM393251:JOM393252 JYI393251:JYI393252 KIE393251:KIE393252 KSA393251:KSA393252 LBW393251:LBW393252 LLS393251:LLS393252 LVO393251:LVO393252 MFK393251:MFK393252 MPG393251:MPG393252 MZC393251:MZC393252 NIY393251:NIY393252 NSU393251:NSU393252 OCQ393251:OCQ393252 OMM393251:OMM393252 OWI393251:OWI393252 PGE393251:PGE393252 PQA393251:PQA393252 PZW393251:PZW393252 QJS393251:QJS393252 QTO393251:QTO393252 RDK393251:RDK393252 RNG393251:RNG393252 RXC393251:RXC393252 SGY393251:SGY393252 SQU393251:SQU393252 TAQ393251:TAQ393252 TKM393251:TKM393252 TUI393251:TUI393252 UEE393251:UEE393252 UOA393251:UOA393252 UXW393251:UXW393252 VHS393251:VHS393252 VRO393251:VRO393252 WBK393251:WBK393252 WLG393251:WLG393252 WVC393251:WVC393252 IQ458787:IQ458788 SM458787:SM458788 ACI458787:ACI458788 AME458787:AME458788 AWA458787:AWA458788 BFW458787:BFW458788 BPS458787:BPS458788 BZO458787:BZO458788 CJK458787:CJK458788 CTG458787:CTG458788 DDC458787:DDC458788 DMY458787:DMY458788 DWU458787:DWU458788 EGQ458787:EGQ458788 EQM458787:EQM458788 FAI458787:FAI458788 FKE458787:FKE458788 FUA458787:FUA458788 GDW458787:GDW458788 GNS458787:GNS458788 GXO458787:GXO458788 HHK458787:HHK458788 HRG458787:HRG458788 IBC458787:IBC458788 IKY458787:IKY458788 IUU458787:IUU458788 JEQ458787:JEQ458788 JOM458787:JOM458788 JYI458787:JYI458788 KIE458787:KIE458788 KSA458787:KSA458788 LBW458787:LBW458788 LLS458787:LLS458788 LVO458787:LVO458788 MFK458787:MFK458788 MPG458787:MPG458788 MZC458787:MZC458788 NIY458787:NIY458788 NSU458787:NSU458788 OCQ458787:OCQ458788 OMM458787:OMM458788 OWI458787:OWI458788 PGE458787:PGE458788 PQA458787:PQA458788 PZW458787:PZW458788 QJS458787:QJS458788 QTO458787:QTO458788 RDK458787:RDK458788 RNG458787:RNG458788 RXC458787:RXC458788 SGY458787:SGY458788 SQU458787:SQU458788 TAQ458787:TAQ458788 TKM458787:TKM458788 TUI458787:TUI458788 UEE458787:UEE458788 UOA458787:UOA458788 UXW458787:UXW458788 VHS458787:VHS458788 VRO458787:VRO458788 WBK458787:WBK458788 WLG458787:WLG458788 WVC458787:WVC458788 IQ524323:IQ524324 SM524323:SM524324 ACI524323:ACI524324 AME524323:AME524324 AWA524323:AWA524324 BFW524323:BFW524324 BPS524323:BPS524324 BZO524323:BZO524324 CJK524323:CJK524324 CTG524323:CTG524324 DDC524323:DDC524324 DMY524323:DMY524324 DWU524323:DWU524324 EGQ524323:EGQ524324 EQM524323:EQM524324 FAI524323:FAI524324 FKE524323:FKE524324 FUA524323:FUA524324 GDW524323:GDW524324 GNS524323:GNS524324 GXO524323:GXO524324 HHK524323:HHK524324 HRG524323:HRG524324 IBC524323:IBC524324 IKY524323:IKY524324 IUU524323:IUU524324 JEQ524323:JEQ524324 JOM524323:JOM524324 JYI524323:JYI524324 KIE524323:KIE524324 KSA524323:KSA524324 LBW524323:LBW524324 LLS524323:LLS524324 LVO524323:LVO524324 MFK524323:MFK524324 MPG524323:MPG524324 MZC524323:MZC524324 NIY524323:NIY524324 NSU524323:NSU524324 OCQ524323:OCQ524324 OMM524323:OMM524324 OWI524323:OWI524324 PGE524323:PGE524324 PQA524323:PQA524324 PZW524323:PZW524324 QJS524323:QJS524324 QTO524323:QTO524324 RDK524323:RDK524324 RNG524323:RNG524324 RXC524323:RXC524324 SGY524323:SGY524324 SQU524323:SQU524324 TAQ524323:TAQ524324 TKM524323:TKM524324 TUI524323:TUI524324 UEE524323:UEE524324 UOA524323:UOA524324 UXW524323:UXW524324 VHS524323:VHS524324 VRO524323:VRO524324 WBK524323:WBK524324 WLG524323:WLG524324 WVC524323:WVC524324 IQ589859:IQ589860 SM589859:SM589860 ACI589859:ACI589860 AME589859:AME589860 AWA589859:AWA589860 BFW589859:BFW589860 BPS589859:BPS589860 BZO589859:BZO589860 CJK589859:CJK589860 CTG589859:CTG589860 DDC589859:DDC589860 DMY589859:DMY589860 DWU589859:DWU589860 EGQ589859:EGQ589860 EQM589859:EQM589860 FAI589859:FAI589860 FKE589859:FKE589860 FUA589859:FUA589860 GDW589859:GDW589860 GNS589859:GNS589860 GXO589859:GXO589860 HHK589859:HHK589860 HRG589859:HRG589860 IBC589859:IBC589860 IKY589859:IKY589860 IUU589859:IUU589860 JEQ589859:JEQ589860 JOM589859:JOM589860 JYI589859:JYI589860 KIE589859:KIE589860 KSA589859:KSA589860 LBW589859:LBW589860 LLS589859:LLS589860 LVO589859:LVO589860 MFK589859:MFK589860 MPG589859:MPG589860 MZC589859:MZC589860 NIY589859:NIY589860 NSU589859:NSU589860 OCQ589859:OCQ589860 OMM589859:OMM589860 OWI589859:OWI589860 PGE589859:PGE589860 PQA589859:PQA589860 PZW589859:PZW589860 QJS589859:QJS589860 QTO589859:QTO589860 RDK589859:RDK589860 RNG589859:RNG589860 RXC589859:RXC589860 SGY589859:SGY589860 SQU589859:SQU589860 TAQ589859:TAQ589860 TKM589859:TKM589860 TUI589859:TUI589860 UEE589859:UEE589860 UOA589859:UOA589860 UXW589859:UXW589860 VHS589859:VHS589860 VRO589859:VRO589860 WBK589859:WBK589860 WLG589859:WLG589860 WVC589859:WVC589860 IQ655395:IQ655396 SM655395:SM655396 ACI655395:ACI655396 AME655395:AME655396 AWA655395:AWA655396 BFW655395:BFW655396 BPS655395:BPS655396 BZO655395:BZO655396 CJK655395:CJK655396 CTG655395:CTG655396 DDC655395:DDC655396 DMY655395:DMY655396 DWU655395:DWU655396 EGQ655395:EGQ655396 EQM655395:EQM655396 FAI655395:FAI655396 FKE655395:FKE655396 FUA655395:FUA655396 GDW655395:GDW655396 GNS655395:GNS655396 GXO655395:GXO655396 HHK655395:HHK655396 HRG655395:HRG655396 IBC655395:IBC655396 IKY655395:IKY655396 IUU655395:IUU655396 JEQ655395:JEQ655396 JOM655395:JOM655396 JYI655395:JYI655396 KIE655395:KIE655396 KSA655395:KSA655396 LBW655395:LBW655396 LLS655395:LLS655396 LVO655395:LVO655396 MFK655395:MFK655396 MPG655395:MPG655396 MZC655395:MZC655396 NIY655395:NIY655396 NSU655395:NSU655396 OCQ655395:OCQ655396 OMM655395:OMM655396 OWI655395:OWI655396 PGE655395:PGE655396 PQA655395:PQA655396 PZW655395:PZW655396 QJS655395:QJS655396 QTO655395:QTO655396 RDK655395:RDK655396 RNG655395:RNG655396 RXC655395:RXC655396 SGY655395:SGY655396 SQU655395:SQU655396 TAQ655395:TAQ655396 TKM655395:TKM655396 TUI655395:TUI655396 UEE655395:UEE655396 UOA655395:UOA655396 UXW655395:UXW655396 VHS655395:VHS655396 VRO655395:VRO655396 WBK655395:WBK655396 WLG655395:WLG655396 WVC655395:WVC655396 IQ720931:IQ720932 SM720931:SM720932 ACI720931:ACI720932 AME720931:AME720932 AWA720931:AWA720932 BFW720931:BFW720932 BPS720931:BPS720932 BZO720931:BZO720932 CJK720931:CJK720932 CTG720931:CTG720932 DDC720931:DDC720932 DMY720931:DMY720932 DWU720931:DWU720932 EGQ720931:EGQ720932 EQM720931:EQM720932 FAI720931:FAI720932 FKE720931:FKE720932 FUA720931:FUA720932 GDW720931:GDW720932 GNS720931:GNS720932 GXO720931:GXO720932 HHK720931:HHK720932 HRG720931:HRG720932 IBC720931:IBC720932 IKY720931:IKY720932 IUU720931:IUU720932 JEQ720931:JEQ720932 JOM720931:JOM720932 JYI720931:JYI720932 KIE720931:KIE720932 KSA720931:KSA720932 LBW720931:LBW720932 LLS720931:LLS720932 LVO720931:LVO720932 MFK720931:MFK720932 MPG720931:MPG720932 MZC720931:MZC720932 NIY720931:NIY720932 NSU720931:NSU720932 OCQ720931:OCQ720932 OMM720931:OMM720932 OWI720931:OWI720932 PGE720931:PGE720932 PQA720931:PQA720932 PZW720931:PZW720932 QJS720931:QJS720932 QTO720931:QTO720932 RDK720931:RDK720932 RNG720931:RNG720932 RXC720931:RXC720932 SGY720931:SGY720932 SQU720931:SQU720932 TAQ720931:TAQ720932 TKM720931:TKM720932 TUI720931:TUI720932 UEE720931:UEE720932 UOA720931:UOA720932 UXW720931:UXW720932 VHS720931:VHS720932 VRO720931:VRO720932 WBK720931:WBK720932 WLG720931:WLG720932 WVC720931:WVC720932 IQ786467:IQ786468 SM786467:SM786468 ACI786467:ACI786468 AME786467:AME786468 AWA786467:AWA786468 BFW786467:BFW786468 BPS786467:BPS786468 BZO786467:BZO786468 CJK786467:CJK786468 CTG786467:CTG786468 DDC786467:DDC786468 DMY786467:DMY786468 DWU786467:DWU786468 EGQ786467:EGQ786468 EQM786467:EQM786468 FAI786467:FAI786468 FKE786467:FKE786468 FUA786467:FUA786468 GDW786467:GDW786468 GNS786467:GNS786468 GXO786467:GXO786468 HHK786467:HHK786468 HRG786467:HRG786468 IBC786467:IBC786468 IKY786467:IKY786468 IUU786467:IUU786468 JEQ786467:JEQ786468 JOM786467:JOM786468 JYI786467:JYI786468 KIE786467:KIE786468 KSA786467:KSA786468 LBW786467:LBW786468 LLS786467:LLS786468 LVO786467:LVO786468 MFK786467:MFK786468 MPG786467:MPG786468 MZC786467:MZC786468 NIY786467:NIY786468 NSU786467:NSU786468 OCQ786467:OCQ786468 OMM786467:OMM786468 OWI786467:OWI786468 PGE786467:PGE786468 PQA786467:PQA786468 PZW786467:PZW786468 QJS786467:QJS786468 QTO786467:QTO786468 RDK786467:RDK786468 RNG786467:RNG786468 RXC786467:RXC786468 SGY786467:SGY786468 SQU786467:SQU786468 TAQ786467:TAQ786468 TKM786467:TKM786468 TUI786467:TUI786468 UEE786467:UEE786468 UOA786467:UOA786468 UXW786467:UXW786468 VHS786467:VHS786468 VRO786467:VRO786468 WBK786467:WBK786468 WLG786467:WLG786468 WVC786467:WVC786468 IQ852003:IQ852004 SM852003:SM852004 ACI852003:ACI852004 AME852003:AME852004 AWA852003:AWA852004 BFW852003:BFW852004 BPS852003:BPS852004 BZO852003:BZO852004 CJK852003:CJK852004 CTG852003:CTG852004 DDC852003:DDC852004 DMY852003:DMY852004 DWU852003:DWU852004 EGQ852003:EGQ852004 EQM852003:EQM852004 FAI852003:FAI852004 FKE852003:FKE852004 FUA852003:FUA852004 GDW852003:GDW852004 GNS852003:GNS852004 GXO852003:GXO852004 HHK852003:HHK852004 HRG852003:HRG852004 IBC852003:IBC852004 IKY852003:IKY852004 IUU852003:IUU852004 JEQ852003:JEQ852004 JOM852003:JOM852004 JYI852003:JYI852004 KIE852003:KIE852004 KSA852003:KSA852004 LBW852003:LBW852004 LLS852003:LLS852004 LVO852003:LVO852004 MFK852003:MFK852004 MPG852003:MPG852004 MZC852003:MZC852004 NIY852003:NIY852004 NSU852003:NSU852004 OCQ852003:OCQ852004 OMM852003:OMM852004 OWI852003:OWI852004 PGE852003:PGE852004 PQA852003:PQA852004 PZW852003:PZW852004 QJS852003:QJS852004 QTO852003:QTO852004 RDK852003:RDK852004 RNG852003:RNG852004 RXC852003:RXC852004 SGY852003:SGY852004 SQU852003:SQU852004 TAQ852003:TAQ852004 TKM852003:TKM852004 TUI852003:TUI852004 UEE852003:UEE852004 UOA852003:UOA852004 UXW852003:UXW852004 VHS852003:VHS852004 VRO852003:VRO852004 WBK852003:WBK852004 WLG852003:WLG852004 WVC852003:WVC852004 IQ917539:IQ917540 SM917539:SM917540 ACI917539:ACI917540 AME917539:AME917540 AWA917539:AWA917540 BFW917539:BFW917540 BPS917539:BPS917540 BZO917539:BZO917540 CJK917539:CJK917540 CTG917539:CTG917540 DDC917539:DDC917540 DMY917539:DMY917540 DWU917539:DWU917540 EGQ917539:EGQ917540 EQM917539:EQM917540 FAI917539:FAI917540 FKE917539:FKE917540 FUA917539:FUA917540 GDW917539:GDW917540 GNS917539:GNS917540 GXO917539:GXO917540 HHK917539:HHK917540 HRG917539:HRG917540 IBC917539:IBC917540 IKY917539:IKY917540 IUU917539:IUU917540 JEQ917539:JEQ917540 JOM917539:JOM917540 JYI917539:JYI917540 KIE917539:KIE917540 KSA917539:KSA917540 LBW917539:LBW917540 LLS917539:LLS917540 LVO917539:LVO917540 MFK917539:MFK917540 MPG917539:MPG917540 MZC917539:MZC917540 NIY917539:NIY917540 NSU917539:NSU917540 OCQ917539:OCQ917540 OMM917539:OMM917540 OWI917539:OWI917540 PGE917539:PGE917540 PQA917539:PQA917540 PZW917539:PZW917540 QJS917539:QJS917540 QTO917539:QTO917540 RDK917539:RDK917540 RNG917539:RNG917540 RXC917539:RXC917540 SGY917539:SGY917540 SQU917539:SQU917540 TAQ917539:TAQ917540 TKM917539:TKM917540 TUI917539:TUI917540 UEE917539:UEE917540 UOA917539:UOA917540 UXW917539:UXW917540 VHS917539:VHS917540 VRO917539:VRO917540 WBK917539:WBK917540 WLG917539:WLG917540 WVC917539:WVC917540 IQ983075:IQ983076 SM983075:SM983076 ACI983075:ACI983076 AME983075:AME983076 AWA983075:AWA983076 BFW983075:BFW983076 BPS983075:BPS983076 BZO983075:BZO983076 CJK983075:CJK983076 CTG983075:CTG983076 DDC983075:DDC983076 DMY983075:DMY983076 DWU983075:DWU983076 EGQ983075:EGQ983076 EQM983075:EQM983076 FAI983075:FAI983076 FKE983075:FKE983076 FUA983075:FUA983076 GDW983075:GDW983076 GNS983075:GNS983076 GXO983075:GXO983076 HHK983075:HHK983076 HRG983075:HRG983076 IBC983075:IBC983076 IKY983075:IKY983076 IUU983075:IUU983076 JEQ983075:JEQ983076 JOM983075:JOM983076 JYI983075:JYI983076 KIE983075:KIE983076 KSA983075:KSA983076 LBW983075:LBW983076 LLS983075:LLS983076 LVO983075:LVO983076 MFK983075:MFK983076 MPG983075:MPG983076 MZC983075:MZC983076 NIY983075:NIY983076 NSU983075:NSU983076 OCQ983075:OCQ983076 OMM983075:OMM983076 OWI983075:OWI983076 PGE983075:PGE983076 PQA983075:PQA983076 PZW983075:PZW983076 QJS983075:QJS983076 QTO983075:QTO983076 RDK983075:RDK983076 RNG983075:RNG983076 RXC983075:RXC983076 SGY983075:SGY983076 SQU983075:SQU983076 TAQ983075:TAQ983076 TKM983075:TKM983076 TUI983075:TUI983076 UEE983075:UEE983076 UOA983075:UOA983076 UXW983075:UXW983076 VHS983075:VHS983076 VRO983075:VRO983076 WBK983075:WBK983076 WLG983075:WLG983076 WVC983075:WVC983076 IL65553 SH65553 ACD65553 ALZ65553 AVV65553 BFR65553 BPN65553 BZJ65553 CJF65553 CTB65553 DCX65553 DMT65553 DWP65553 EGL65553 EQH65553 FAD65553 FJZ65553 FTV65553 GDR65553 GNN65553 GXJ65553 HHF65553 HRB65553 IAX65553 IKT65553 IUP65553 JEL65553 JOH65553 JYD65553 KHZ65553 KRV65553 LBR65553 LLN65553 LVJ65553 MFF65553 MPB65553 MYX65553 NIT65553 NSP65553 OCL65553 OMH65553 OWD65553 PFZ65553 PPV65553 PZR65553 QJN65553 QTJ65553 RDF65553 RNB65553 RWX65553 SGT65553 SQP65553 TAL65553 TKH65553 TUD65553 UDZ65553 UNV65553 UXR65553 VHN65553 VRJ65553 WBF65553 WLB65553 WUX65553 IL131089 SH131089 ACD131089 ALZ131089 AVV131089 BFR131089 BPN131089 BZJ131089 CJF131089 CTB131089 DCX131089 DMT131089 DWP131089 EGL131089 EQH131089 FAD131089 FJZ131089 FTV131089 GDR131089 GNN131089 GXJ131089 HHF131089 HRB131089 IAX131089 IKT131089 IUP131089 JEL131089 JOH131089 JYD131089 KHZ131089 KRV131089 LBR131089 LLN131089 LVJ131089 MFF131089 MPB131089 MYX131089 NIT131089 NSP131089 OCL131089 OMH131089 OWD131089 PFZ131089 PPV131089 PZR131089 QJN131089 QTJ131089 RDF131089 RNB131089 RWX131089 SGT131089 SQP131089 TAL131089 TKH131089 TUD131089 UDZ131089 UNV131089 UXR131089 VHN131089 VRJ131089 WBF131089 WLB131089 WUX131089 IL196625 SH196625 ACD196625 ALZ196625 AVV196625 BFR196625 BPN196625 BZJ196625 CJF196625 CTB196625 DCX196625 DMT196625 DWP196625 EGL196625 EQH196625 FAD196625 FJZ196625 FTV196625 GDR196625 GNN196625 GXJ196625 HHF196625 HRB196625 IAX196625 IKT196625 IUP196625 JEL196625 JOH196625 JYD196625 KHZ196625 KRV196625 LBR196625 LLN196625 LVJ196625 MFF196625 MPB196625 MYX196625 NIT196625 NSP196625 OCL196625 OMH196625 OWD196625 PFZ196625 PPV196625 PZR196625 QJN196625 QTJ196625 RDF196625 RNB196625 RWX196625 SGT196625 SQP196625 TAL196625 TKH196625 TUD196625 UDZ196625 UNV196625 UXR196625 VHN196625 VRJ196625 WBF196625 WLB196625 WUX196625 IL262161 SH262161 ACD262161 ALZ262161 AVV262161 BFR262161 BPN262161 BZJ262161 CJF262161 CTB262161 DCX262161 DMT262161 DWP262161 EGL262161 EQH262161 FAD262161 FJZ262161 FTV262161 GDR262161 GNN262161 GXJ262161 HHF262161 HRB262161 IAX262161 IKT262161 IUP262161 JEL262161 JOH262161 JYD262161 KHZ262161 KRV262161 LBR262161 LLN262161 LVJ262161 MFF262161 MPB262161 MYX262161 NIT262161 NSP262161 OCL262161 OMH262161 OWD262161 PFZ262161 PPV262161 PZR262161 QJN262161 QTJ262161 RDF262161 RNB262161 RWX262161 SGT262161 SQP262161 TAL262161 TKH262161 TUD262161 UDZ262161 UNV262161 UXR262161 VHN262161 VRJ262161 WBF262161 WLB262161 WUX262161 IL327697 SH327697 ACD327697 ALZ327697 AVV327697 BFR327697 BPN327697 BZJ327697 CJF327697 CTB327697 DCX327697 DMT327697 DWP327697 EGL327697 EQH327697 FAD327697 FJZ327697 FTV327697 GDR327697 GNN327697 GXJ327697 HHF327697 HRB327697 IAX327697 IKT327697 IUP327697 JEL327697 JOH327697 JYD327697 KHZ327697 KRV327697 LBR327697 LLN327697 LVJ327697 MFF327697 MPB327697 MYX327697 NIT327697 NSP327697 OCL327697 OMH327697 OWD327697 PFZ327697 PPV327697 PZR327697 QJN327697 QTJ327697 RDF327697 RNB327697 RWX327697 SGT327697 SQP327697 TAL327697 TKH327697 TUD327697 UDZ327697 UNV327697 UXR327697 VHN327697 VRJ327697 WBF327697 WLB327697 WUX327697 IL393233 SH393233 ACD393233 ALZ393233 AVV393233 BFR393233 BPN393233 BZJ393233 CJF393233 CTB393233 DCX393233 DMT393233 DWP393233 EGL393233 EQH393233 FAD393233 FJZ393233 FTV393233 GDR393233 GNN393233 GXJ393233 HHF393233 HRB393233 IAX393233 IKT393233 IUP393233 JEL393233 JOH393233 JYD393233 KHZ393233 KRV393233 LBR393233 LLN393233 LVJ393233 MFF393233 MPB393233 MYX393233 NIT393233 NSP393233 OCL393233 OMH393233 OWD393233 PFZ393233 PPV393233 PZR393233 QJN393233 QTJ393233 RDF393233 RNB393233 RWX393233 SGT393233 SQP393233 TAL393233 TKH393233 TUD393233 UDZ393233 UNV393233 UXR393233 VHN393233 VRJ393233 WBF393233 WLB393233 WUX393233 IL458769 SH458769 ACD458769 ALZ458769 AVV458769 BFR458769 BPN458769 BZJ458769 CJF458769 CTB458769 DCX458769 DMT458769 DWP458769 EGL458769 EQH458769 FAD458769 FJZ458769 FTV458769 GDR458769 GNN458769 GXJ458769 HHF458769 HRB458769 IAX458769 IKT458769 IUP458769 JEL458769 JOH458769 JYD458769 KHZ458769 KRV458769 LBR458769 LLN458769 LVJ458769 MFF458769 MPB458769 MYX458769 NIT458769 NSP458769 OCL458769 OMH458769 OWD458769 PFZ458769 PPV458769 PZR458769 QJN458769 QTJ458769 RDF458769 RNB458769 RWX458769 SGT458769 SQP458769 TAL458769 TKH458769 TUD458769 UDZ458769 UNV458769 UXR458769 VHN458769 VRJ458769 WBF458769 WLB458769 WUX458769 IL524305 SH524305 ACD524305 ALZ524305 AVV524305 BFR524305 BPN524305 BZJ524305 CJF524305 CTB524305 DCX524305 DMT524305 DWP524305 EGL524305 EQH524305 FAD524305 FJZ524305 FTV524305 GDR524305 GNN524305 GXJ524305 HHF524305 HRB524305 IAX524305 IKT524305 IUP524305 JEL524305 JOH524305 JYD524305 KHZ524305 KRV524305 LBR524305 LLN524305 LVJ524305 MFF524305 MPB524305 MYX524305 NIT524305 NSP524305 OCL524305 OMH524305 OWD524305 PFZ524305 PPV524305 PZR524305 QJN524305 QTJ524305 RDF524305 RNB524305 RWX524305 SGT524305 SQP524305 TAL524305 TKH524305 TUD524305 UDZ524305 UNV524305 UXR524305 VHN524305 VRJ524305 WBF524305 WLB524305 WUX524305 IL589841 SH589841 ACD589841 ALZ589841 AVV589841 BFR589841 BPN589841 BZJ589841 CJF589841 CTB589841 DCX589841 DMT589841 DWP589841 EGL589841 EQH589841 FAD589841 FJZ589841 FTV589841 GDR589841 GNN589841 GXJ589841 HHF589841 HRB589841 IAX589841 IKT589841 IUP589841 JEL589841 JOH589841 JYD589841 KHZ589841 KRV589841 LBR589841 LLN589841 LVJ589841 MFF589841 MPB589841 MYX589841 NIT589841 NSP589841 OCL589841 OMH589841 OWD589841 PFZ589841 PPV589841 PZR589841 QJN589841 QTJ589841 RDF589841 RNB589841 RWX589841 SGT589841 SQP589841 TAL589841 TKH589841 TUD589841 UDZ589841 UNV589841 UXR589841 VHN589841 VRJ589841 WBF589841 WLB589841 WUX589841 IL655377 SH655377 ACD655377 ALZ655377 AVV655377 BFR655377 BPN655377 BZJ655377 CJF655377 CTB655377 DCX655377 DMT655377 DWP655377 EGL655377 EQH655377 FAD655377 FJZ655377 FTV655377 GDR655377 GNN655377 GXJ655377 HHF655377 HRB655377 IAX655377 IKT655377 IUP655377 JEL655377 JOH655377 JYD655377 KHZ655377 KRV655377 LBR655377 LLN655377 LVJ655377 MFF655377 MPB655377 MYX655377 NIT655377 NSP655377 OCL655377 OMH655377 OWD655377 PFZ655377 PPV655377 PZR655377 QJN655377 QTJ655377 RDF655377 RNB655377 RWX655377 SGT655377 SQP655377 TAL655377 TKH655377 TUD655377 UDZ655377 UNV655377 UXR655377 VHN655377 VRJ655377 WBF655377 WLB655377 WUX655377 IL720913 SH720913 ACD720913 ALZ720913 AVV720913 BFR720913 BPN720913 BZJ720913 CJF720913 CTB720913 DCX720913 DMT720913 DWP720913 EGL720913 EQH720913 FAD720913 FJZ720913 FTV720913 GDR720913 GNN720913 GXJ720913 HHF720913 HRB720913 IAX720913 IKT720913 IUP720913 JEL720913 JOH720913 JYD720913 KHZ720913 KRV720913 LBR720913 LLN720913 LVJ720913 MFF720913 MPB720913 MYX720913 NIT720913 NSP720913 OCL720913 OMH720913 OWD720913 PFZ720913 PPV720913 PZR720913 QJN720913 QTJ720913 RDF720913 RNB720913 RWX720913 SGT720913 SQP720913 TAL720913 TKH720913 TUD720913 UDZ720913 UNV720913 UXR720913 VHN720913 VRJ720913 WBF720913 WLB720913 WUX720913 IL786449 SH786449 ACD786449 ALZ786449 AVV786449 BFR786449 BPN786449 BZJ786449 CJF786449 CTB786449 DCX786449 DMT786449 DWP786449 EGL786449 EQH786449 FAD786449 FJZ786449 FTV786449 GDR786449 GNN786449 GXJ786449 HHF786449 HRB786449 IAX786449 IKT786449 IUP786449 JEL786449 JOH786449 JYD786449 KHZ786449 KRV786449 LBR786449 LLN786449 LVJ786449 MFF786449 MPB786449 MYX786449 NIT786449 NSP786449 OCL786449 OMH786449 OWD786449 PFZ786449 PPV786449 PZR786449 QJN786449 QTJ786449 RDF786449 RNB786449 RWX786449 SGT786449 SQP786449 TAL786449 TKH786449 TUD786449 UDZ786449 UNV786449 UXR786449 VHN786449 VRJ786449 WBF786449 WLB786449 WUX786449 IL851985 SH851985 ACD851985 ALZ851985 AVV851985 BFR851985 BPN851985 BZJ851985 CJF851985 CTB851985 DCX851985 DMT851985 DWP851985 EGL851985 EQH851985 FAD851985 FJZ851985 FTV851985 GDR851985 GNN851985 GXJ851985 HHF851985 HRB851985 IAX851985 IKT851985 IUP851985 JEL851985 JOH851985 JYD851985 KHZ851985 KRV851985 LBR851985 LLN851985 LVJ851985 MFF851985 MPB851985 MYX851985 NIT851985 NSP851985 OCL851985 OMH851985 OWD851985 PFZ851985 PPV851985 PZR851985 QJN851985 QTJ851985 RDF851985 RNB851985 RWX851985 SGT851985 SQP851985 TAL851985 TKH851985 TUD851985 UDZ851985 UNV851985 UXR851985 VHN851985 VRJ851985 WBF851985 WLB851985 WUX851985 IL917521 SH917521 ACD917521 ALZ917521 AVV917521 BFR917521 BPN917521 BZJ917521 CJF917521 CTB917521 DCX917521 DMT917521 DWP917521 EGL917521 EQH917521 FAD917521 FJZ917521 FTV917521 GDR917521 GNN917521 GXJ917521 HHF917521 HRB917521 IAX917521 IKT917521 IUP917521 JEL917521 JOH917521 JYD917521 KHZ917521 KRV917521 LBR917521 LLN917521 LVJ917521 MFF917521 MPB917521 MYX917521 NIT917521 NSP917521 OCL917521 OMH917521 OWD917521 PFZ917521 PPV917521 PZR917521 QJN917521 QTJ917521 RDF917521 RNB917521 RWX917521 SGT917521 SQP917521 TAL917521 TKH917521 TUD917521 UDZ917521 UNV917521 UXR917521 VHN917521 VRJ917521 WBF917521 WLB917521 WUX917521 IL983057 SH983057 ACD983057 ALZ983057 AVV983057 BFR983057 BPN983057 BZJ983057 CJF983057 CTB983057 DCX983057 DMT983057 DWP983057 EGL983057 EQH983057 FAD983057 FJZ983057 FTV983057 GDR983057 GNN983057 GXJ983057 HHF983057 HRB983057 IAX983057 IKT983057 IUP983057 JEL983057 JOH983057 JYD983057 KHZ983057 KRV983057 LBR983057 LLN983057 LVJ983057 MFF983057 MPB983057 MYX983057 NIT983057 NSP983057 OCL983057 OMH983057 OWD983057 PFZ983057 PPV983057 PZR983057 QJN983057 QTJ983057 RDF983057 RNB983057 RWX983057 SGT983057 SQP983057 TAL983057 TKH983057 TUD983057 UDZ983057 UNV983057 UXR983057 VHN983057 VRJ983057 WBF983057 WLB983057 WUX983057 II65558 SE65558 ACA65558 ALW65558 AVS65558 BFO65558 BPK65558 BZG65558 CJC65558 CSY65558 DCU65558 DMQ65558 DWM65558 EGI65558 EQE65558 FAA65558 FJW65558 FTS65558 GDO65558 GNK65558 GXG65558 HHC65558 HQY65558 IAU65558 IKQ65558 IUM65558 JEI65558 JOE65558 JYA65558 KHW65558 KRS65558 LBO65558 LLK65558 LVG65558 MFC65558 MOY65558 MYU65558 NIQ65558 NSM65558 OCI65558 OME65558 OWA65558 PFW65558 PPS65558 PZO65558 QJK65558 QTG65558 RDC65558 RMY65558 RWU65558 SGQ65558 SQM65558 TAI65558 TKE65558 TUA65558 UDW65558 UNS65558 UXO65558 VHK65558 VRG65558 WBC65558 WKY65558 WUU65558 II131094 SE131094 ACA131094 ALW131094 AVS131094 BFO131094 BPK131094 BZG131094 CJC131094 CSY131094 DCU131094 DMQ131094 DWM131094 EGI131094 EQE131094 FAA131094 FJW131094 FTS131094 GDO131094 GNK131094 GXG131094 HHC131094 HQY131094 IAU131094 IKQ131094 IUM131094 JEI131094 JOE131094 JYA131094 KHW131094 KRS131094 LBO131094 LLK131094 LVG131094 MFC131094 MOY131094 MYU131094 NIQ131094 NSM131094 OCI131094 OME131094 OWA131094 PFW131094 PPS131094 PZO131094 QJK131094 QTG131094 RDC131094 RMY131094 RWU131094 SGQ131094 SQM131094 TAI131094 TKE131094 TUA131094 UDW131094 UNS131094 UXO131094 VHK131094 VRG131094 WBC131094 WKY131094 WUU131094 II196630 SE196630 ACA196630 ALW196630 AVS196630 BFO196630 BPK196630 BZG196630 CJC196630 CSY196630 DCU196630 DMQ196630 DWM196630 EGI196630 EQE196630 FAA196630 FJW196630 FTS196630 GDO196630 GNK196630 GXG196630 HHC196630 HQY196630 IAU196630 IKQ196630 IUM196630 JEI196630 JOE196630 JYA196630 KHW196630 KRS196630 LBO196630 LLK196630 LVG196630 MFC196630 MOY196630 MYU196630 NIQ196630 NSM196630 OCI196630 OME196630 OWA196630 PFW196630 PPS196630 PZO196630 QJK196630 QTG196630 RDC196630 RMY196630 RWU196630 SGQ196630 SQM196630 TAI196630 TKE196630 TUA196630 UDW196630 UNS196630 UXO196630 VHK196630 VRG196630 WBC196630 WKY196630 WUU196630 II262166 SE262166 ACA262166 ALW262166 AVS262166 BFO262166 BPK262166 BZG262166 CJC262166 CSY262166 DCU262166 DMQ262166 DWM262166 EGI262166 EQE262166 FAA262166 FJW262166 FTS262166 GDO262166 GNK262166 GXG262166 HHC262166 HQY262166 IAU262166 IKQ262166 IUM262166 JEI262166 JOE262166 JYA262166 KHW262166 KRS262166 LBO262166 LLK262166 LVG262166 MFC262166 MOY262166 MYU262166 NIQ262166 NSM262166 OCI262166 OME262166 OWA262166 PFW262166 PPS262166 PZO262166 QJK262166 QTG262166 RDC262166 RMY262166 RWU262166 SGQ262166 SQM262166 TAI262166 TKE262166 TUA262166 UDW262166 UNS262166 UXO262166 VHK262166 VRG262166 WBC262166 WKY262166 WUU262166 II327702 SE327702 ACA327702 ALW327702 AVS327702 BFO327702 BPK327702 BZG327702 CJC327702 CSY327702 DCU327702 DMQ327702 DWM327702 EGI327702 EQE327702 FAA327702 FJW327702 FTS327702 GDO327702 GNK327702 GXG327702 HHC327702 HQY327702 IAU327702 IKQ327702 IUM327702 JEI327702 JOE327702 JYA327702 KHW327702 KRS327702 LBO327702 LLK327702 LVG327702 MFC327702 MOY327702 MYU327702 NIQ327702 NSM327702 OCI327702 OME327702 OWA327702 PFW327702 PPS327702 PZO327702 QJK327702 QTG327702 RDC327702 RMY327702 RWU327702 SGQ327702 SQM327702 TAI327702 TKE327702 TUA327702 UDW327702 UNS327702 UXO327702 VHK327702 VRG327702 WBC327702 WKY327702 WUU327702 II393238 SE393238 ACA393238 ALW393238 AVS393238 BFO393238 BPK393238 BZG393238 CJC393238 CSY393238 DCU393238 DMQ393238 DWM393238 EGI393238 EQE393238 FAA393238 FJW393238 FTS393238 GDO393238 GNK393238 GXG393238 HHC393238 HQY393238 IAU393238 IKQ393238 IUM393238 JEI393238 JOE393238 JYA393238 KHW393238 KRS393238 LBO393238 LLK393238 LVG393238 MFC393238 MOY393238 MYU393238 NIQ393238 NSM393238 OCI393238 OME393238 OWA393238 PFW393238 PPS393238 PZO393238 QJK393238 QTG393238 RDC393238 RMY393238 RWU393238 SGQ393238 SQM393238 TAI393238 TKE393238 TUA393238 UDW393238 UNS393238 UXO393238 VHK393238 VRG393238 WBC393238 WKY393238 WUU393238 II458774 SE458774 ACA458774 ALW458774 AVS458774 BFO458774 BPK458774 BZG458774 CJC458774 CSY458774 DCU458774 DMQ458774 DWM458774 EGI458774 EQE458774 FAA458774 FJW458774 FTS458774 GDO458774 GNK458774 GXG458774 HHC458774 HQY458774 IAU458774 IKQ458774 IUM458774 JEI458774 JOE458774 JYA458774 KHW458774 KRS458774 LBO458774 LLK458774 LVG458774 MFC458774 MOY458774 MYU458774 NIQ458774 NSM458774 OCI458774 OME458774 OWA458774 PFW458774 PPS458774 PZO458774 QJK458774 QTG458774 RDC458774 RMY458774 RWU458774 SGQ458774 SQM458774 TAI458774 TKE458774 TUA458774 UDW458774 UNS458774 UXO458774 VHK458774 VRG458774 WBC458774 WKY458774 WUU458774 II524310 SE524310 ACA524310 ALW524310 AVS524310 BFO524310 BPK524310 BZG524310 CJC524310 CSY524310 DCU524310 DMQ524310 DWM524310 EGI524310 EQE524310 FAA524310 FJW524310 FTS524310 GDO524310 GNK524310 GXG524310 HHC524310 HQY524310 IAU524310 IKQ524310 IUM524310 JEI524310 JOE524310 JYA524310 KHW524310 KRS524310 LBO524310 LLK524310 LVG524310 MFC524310 MOY524310 MYU524310 NIQ524310 NSM524310 OCI524310 OME524310 OWA524310 PFW524310 PPS524310 PZO524310 QJK524310 QTG524310 RDC524310 RMY524310 RWU524310 SGQ524310 SQM524310 TAI524310 TKE524310 TUA524310 UDW524310 UNS524310 UXO524310 VHK524310 VRG524310 WBC524310 WKY524310 WUU524310 II589846 SE589846 ACA589846 ALW589846 AVS589846 BFO589846 BPK589846 BZG589846 CJC589846 CSY589846 DCU589846 DMQ589846 DWM589846 EGI589846 EQE589846 FAA589846 FJW589846 FTS589846 GDO589846 GNK589846 GXG589846 HHC589846 HQY589846 IAU589846 IKQ589846 IUM589846 JEI589846 JOE589846 JYA589846 KHW589846 KRS589846 LBO589846 LLK589846 LVG589846 MFC589846 MOY589846 MYU589846 NIQ589846 NSM589846 OCI589846 OME589846 OWA589846 PFW589846 PPS589846 PZO589846 QJK589846 QTG589846 RDC589846 RMY589846 RWU589846 SGQ589846 SQM589846 TAI589846 TKE589846 TUA589846 UDW589846 UNS589846 UXO589846 VHK589846 VRG589846 WBC589846 WKY589846 WUU589846 II655382 SE655382 ACA655382 ALW655382 AVS655382 BFO655382 BPK655382 BZG655382 CJC655382 CSY655382 DCU655382 DMQ655382 DWM655382 EGI655382 EQE655382 FAA655382 FJW655382 FTS655382 GDO655382 GNK655382 GXG655382 HHC655382 HQY655382 IAU655382 IKQ655382 IUM655382 JEI655382 JOE655382 JYA655382 KHW655382 KRS655382 LBO655382 LLK655382 LVG655382 MFC655382 MOY655382 MYU655382 NIQ655382 NSM655382 OCI655382 OME655382 OWA655382 PFW655382 PPS655382 PZO655382 QJK655382 QTG655382 RDC655382 RMY655382 RWU655382 SGQ655382 SQM655382 TAI655382 TKE655382 TUA655382 UDW655382 UNS655382 UXO655382 VHK655382 VRG655382 WBC655382 WKY655382 WUU655382 II720918 SE720918 ACA720918 ALW720918 AVS720918 BFO720918 BPK720918 BZG720918 CJC720918 CSY720918 DCU720918 DMQ720918 DWM720918 EGI720918 EQE720918 FAA720918 FJW720918 FTS720918 GDO720918 GNK720918 GXG720918 HHC720918 HQY720918 IAU720918 IKQ720918 IUM720918 JEI720918 JOE720918 JYA720918 KHW720918 KRS720918 LBO720918 LLK720918 LVG720918 MFC720918 MOY720918 MYU720918 NIQ720918 NSM720918 OCI720918 OME720918 OWA720918 PFW720918 PPS720918 PZO720918 QJK720918 QTG720918 RDC720918 RMY720918 RWU720918 SGQ720918 SQM720918 TAI720918 TKE720918 TUA720918 UDW720918 UNS720918 UXO720918 VHK720918 VRG720918 WBC720918 WKY720918 WUU720918 II786454 SE786454 ACA786454 ALW786454 AVS786454 BFO786454 BPK786454 BZG786454 CJC786454 CSY786454 DCU786454 DMQ786454 DWM786454 EGI786454 EQE786454 FAA786454 FJW786454 FTS786454 GDO786454 GNK786454 GXG786454 HHC786454 HQY786454 IAU786454 IKQ786454 IUM786454 JEI786454 JOE786454 JYA786454 KHW786454 KRS786454 LBO786454 LLK786454 LVG786454 MFC786454 MOY786454 MYU786454 NIQ786454 NSM786454 OCI786454 OME786454 OWA786454 PFW786454 PPS786454 PZO786454 QJK786454 QTG786454 RDC786454 RMY786454 RWU786454 SGQ786454 SQM786454 TAI786454 TKE786454 TUA786454 UDW786454 UNS786454 UXO786454 VHK786454 VRG786454 WBC786454 WKY786454 WUU786454 II851990 SE851990 ACA851990 ALW851990 AVS851990 BFO851990 BPK851990 BZG851990 CJC851990 CSY851990 DCU851990 DMQ851990 DWM851990 EGI851990 EQE851990 FAA851990 FJW851990 FTS851990 GDO851990 GNK851990 GXG851990 HHC851990 HQY851990 IAU851990 IKQ851990 IUM851990 JEI851990 JOE851990 JYA851990 KHW851990 KRS851990 LBO851990 LLK851990 LVG851990 MFC851990 MOY851990 MYU851990 NIQ851990 NSM851990 OCI851990 OME851990 OWA851990 PFW851990 PPS851990 PZO851990 QJK851990 QTG851990 RDC851990 RMY851990 RWU851990 SGQ851990 SQM851990 TAI851990 TKE851990 TUA851990 UDW851990 UNS851990 UXO851990 VHK851990 VRG851990 WBC851990 WKY851990 WUU851990 II917526 SE917526 ACA917526 ALW917526 AVS917526 BFO917526 BPK917526 BZG917526 CJC917526 CSY917526 DCU917526 DMQ917526 DWM917526 EGI917526 EQE917526 FAA917526 FJW917526 FTS917526 GDO917526 GNK917526 GXG917526 HHC917526 HQY917526 IAU917526 IKQ917526 IUM917526 JEI917526 JOE917526 JYA917526 KHW917526 KRS917526 LBO917526 LLK917526 LVG917526 MFC917526 MOY917526 MYU917526 NIQ917526 NSM917526 OCI917526 OME917526 OWA917526 PFW917526 PPS917526 PZO917526 QJK917526 QTG917526 RDC917526 RMY917526 RWU917526 SGQ917526 SQM917526 TAI917526 TKE917526 TUA917526 UDW917526 UNS917526 UXO917526 VHK917526 VRG917526 WBC917526 WKY917526 WUU917526 II983062 SE983062 ACA983062 ALW983062 AVS983062 BFO983062 BPK983062 BZG983062 CJC983062 CSY983062 DCU983062 DMQ983062 DWM983062 EGI983062 EQE983062 FAA983062 FJW983062 FTS983062 GDO983062 GNK983062 GXG983062 HHC983062 HQY983062 IAU983062 IKQ983062 IUM983062 JEI983062 JOE983062 JYA983062 KHW983062 KRS983062 LBO983062 LLK983062 LVG983062 MFC983062 MOY983062 MYU983062 NIQ983062 NSM983062 OCI983062 OME983062 OWA983062 PFW983062 PPS983062 PZO983062 QJK983062 QTG983062 RDC983062 RMY983062 RWU983062 SGQ983062 SQM983062 TAI983062 TKE983062 TUA983062 UDW983062 UNS983062 UXO983062 VHK983062 VRG983062 WBC983062 WKY983062 WUU983062 IL65547 SH65547 ACD65547 ALZ65547 AVV65547 BFR65547 BPN65547 BZJ65547 CJF65547 CTB65547 DCX65547 DMT65547 DWP65547 EGL65547 EQH65547 FAD65547 FJZ65547 FTV65547 GDR65547 GNN65547 GXJ65547 HHF65547 HRB65547 IAX65547 IKT65547 IUP65547 JEL65547 JOH65547 JYD65547 KHZ65547 KRV65547 LBR65547 LLN65547 LVJ65547 MFF65547 MPB65547 MYX65547 NIT65547 NSP65547 OCL65547 OMH65547 OWD65547 PFZ65547 PPV65547 PZR65547 QJN65547 QTJ65547 RDF65547 RNB65547 RWX65547 SGT65547 SQP65547 TAL65547 TKH65547 TUD65547 UDZ65547 UNV65547 UXR65547 VHN65547 VRJ65547 WBF65547 WLB65547 WUX65547 IL131083 SH131083 ACD131083 ALZ131083 AVV131083 BFR131083 BPN131083 BZJ131083 CJF131083 CTB131083 DCX131083 DMT131083 DWP131083 EGL131083 EQH131083 FAD131083 FJZ131083 FTV131083 GDR131083 GNN131083 GXJ131083 HHF131083 HRB131083 IAX131083 IKT131083 IUP131083 JEL131083 JOH131083 JYD131083 KHZ131083 KRV131083 LBR131083 LLN131083 LVJ131083 MFF131083 MPB131083 MYX131083 NIT131083 NSP131083 OCL131083 OMH131083 OWD131083 PFZ131083 PPV131083 PZR131083 QJN131083 QTJ131083 RDF131083 RNB131083 RWX131083 SGT131083 SQP131083 TAL131083 TKH131083 TUD131083 UDZ131083 UNV131083 UXR131083 VHN131083 VRJ131083 WBF131083 WLB131083 WUX131083 IL196619 SH196619 ACD196619 ALZ196619 AVV196619 BFR196619 BPN196619 BZJ196619 CJF196619 CTB196619 DCX196619 DMT196619 DWP196619 EGL196619 EQH196619 FAD196619 FJZ196619 FTV196619 GDR196619 GNN196619 GXJ196619 HHF196619 HRB196619 IAX196619 IKT196619 IUP196619 JEL196619 JOH196619 JYD196619 KHZ196619 KRV196619 LBR196619 LLN196619 LVJ196619 MFF196619 MPB196619 MYX196619 NIT196619 NSP196619 OCL196619 OMH196619 OWD196619 PFZ196619 PPV196619 PZR196619 QJN196619 QTJ196619 RDF196619 RNB196619 RWX196619 SGT196619 SQP196619 TAL196619 TKH196619 TUD196619 UDZ196619 UNV196619 UXR196619 VHN196619 VRJ196619 WBF196619 WLB196619 WUX196619 IL262155 SH262155 ACD262155 ALZ262155 AVV262155 BFR262155 BPN262155 BZJ262155 CJF262155 CTB262155 DCX262155 DMT262155 DWP262155 EGL262155 EQH262155 FAD262155 FJZ262155 FTV262155 GDR262155 GNN262155 GXJ262155 HHF262155 HRB262155 IAX262155 IKT262155 IUP262155 JEL262155 JOH262155 JYD262155 KHZ262155 KRV262155 LBR262155 LLN262155 LVJ262155 MFF262155 MPB262155 MYX262155 NIT262155 NSP262155 OCL262155 OMH262155 OWD262155 PFZ262155 PPV262155 PZR262155 QJN262155 QTJ262155 RDF262155 RNB262155 RWX262155 SGT262155 SQP262155 TAL262155 TKH262155 TUD262155 UDZ262155 UNV262155 UXR262155 VHN262155 VRJ262155 WBF262155 WLB262155 WUX262155 IL327691 SH327691 ACD327691 ALZ327691 AVV327691 BFR327691 BPN327691 BZJ327691 CJF327691 CTB327691 DCX327691 DMT327691 DWP327691 EGL327691 EQH327691 FAD327691 FJZ327691 FTV327691 GDR327691 GNN327691 GXJ327691 HHF327691 HRB327691 IAX327691 IKT327691 IUP327691 JEL327691 JOH327691 JYD327691 KHZ327691 KRV327691 LBR327691 LLN327691 LVJ327691 MFF327691 MPB327691 MYX327691 NIT327691 NSP327691 OCL327691 OMH327691 OWD327691 PFZ327691 PPV327691 PZR327691 QJN327691 QTJ327691 RDF327691 RNB327691 RWX327691 SGT327691 SQP327691 TAL327691 TKH327691 TUD327691 UDZ327691 UNV327691 UXR327691 VHN327691 VRJ327691 WBF327691 WLB327691 WUX327691 IL393227 SH393227 ACD393227 ALZ393227 AVV393227 BFR393227 BPN393227 BZJ393227 CJF393227 CTB393227 DCX393227 DMT393227 DWP393227 EGL393227 EQH393227 FAD393227 FJZ393227 FTV393227 GDR393227 GNN393227 GXJ393227 HHF393227 HRB393227 IAX393227 IKT393227 IUP393227 JEL393227 JOH393227 JYD393227 KHZ393227 KRV393227 LBR393227 LLN393227 LVJ393227 MFF393227 MPB393227 MYX393227 NIT393227 NSP393227 OCL393227 OMH393227 OWD393227 PFZ393227 PPV393227 PZR393227 QJN393227 QTJ393227 RDF393227 RNB393227 RWX393227 SGT393227 SQP393227 TAL393227 TKH393227 TUD393227 UDZ393227 UNV393227 UXR393227 VHN393227 VRJ393227 WBF393227 WLB393227 WUX393227 IL458763 SH458763 ACD458763 ALZ458763 AVV458763 BFR458763 BPN458763 BZJ458763 CJF458763 CTB458763 DCX458763 DMT458763 DWP458763 EGL458763 EQH458763 FAD458763 FJZ458763 FTV458763 GDR458763 GNN458763 GXJ458763 HHF458763 HRB458763 IAX458763 IKT458763 IUP458763 JEL458763 JOH458763 JYD458763 KHZ458763 KRV458763 LBR458763 LLN458763 LVJ458763 MFF458763 MPB458763 MYX458763 NIT458763 NSP458763 OCL458763 OMH458763 OWD458763 PFZ458763 PPV458763 PZR458763 QJN458763 QTJ458763 RDF458763 RNB458763 RWX458763 SGT458763 SQP458763 TAL458763 TKH458763 TUD458763 UDZ458763 UNV458763 UXR458763 VHN458763 VRJ458763 WBF458763 WLB458763 WUX458763 IL524299 SH524299 ACD524299 ALZ524299 AVV524299 BFR524299 BPN524299 BZJ524299 CJF524299 CTB524299 DCX524299 DMT524299 DWP524299 EGL524299 EQH524299 FAD524299 FJZ524299 FTV524299 GDR524299 GNN524299 GXJ524299 HHF524299 HRB524299 IAX524299 IKT524299 IUP524299 JEL524299 JOH524299 JYD524299 KHZ524299 KRV524299 LBR524299 LLN524299 LVJ524299 MFF524299 MPB524299 MYX524299 NIT524299 NSP524299 OCL524299 OMH524299 OWD524299 PFZ524299 PPV524299 PZR524299 QJN524299 QTJ524299 RDF524299 RNB524299 RWX524299 SGT524299 SQP524299 TAL524299 TKH524299 TUD524299 UDZ524299 UNV524299 UXR524299 VHN524299 VRJ524299 WBF524299 WLB524299 WUX524299 IL589835 SH589835 ACD589835 ALZ589835 AVV589835 BFR589835 BPN589835 BZJ589835 CJF589835 CTB589835 DCX589835 DMT589835 DWP589835 EGL589835 EQH589835 FAD589835 FJZ589835 FTV589835 GDR589835 GNN589835 GXJ589835 HHF589835 HRB589835 IAX589835 IKT589835 IUP589835 JEL589835 JOH589835 JYD589835 KHZ589835 KRV589835 LBR589835 LLN589835 LVJ589835 MFF589835 MPB589835 MYX589835 NIT589835 NSP589835 OCL589835 OMH589835 OWD589835 PFZ589835 PPV589835 PZR589835 QJN589835 QTJ589835 RDF589835 RNB589835 RWX589835 SGT589835 SQP589835 TAL589835 TKH589835 TUD589835 UDZ589835 UNV589835 UXR589835 VHN589835 VRJ589835 WBF589835 WLB589835 WUX589835 IL655371 SH655371 ACD655371 ALZ655371 AVV655371 BFR655371 BPN655371 BZJ655371 CJF655371 CTB655371 DCX655371 DMT655371 DWP655371 EGL655371 EQH655371 FAD655371 FJZ655371 FTV655371 GDR655371 GNN655371 GXJ655371 HHF655371 HRB655371 IAX655371 IKT655371 IUP655371 JEL655371 JOH655371 JYD655371 KHZ655371 KRV655371 LBR655371 LLN655371 LVJ655371 MFF655371 MPB655371 MYX655371 NIT655371 NSP655371 OCL655371 OMH655371 OWD655371 PFZ655371 PPV655371 PZR655371 QJN655371 QTJ655371 RDF655371 RNB655371 RWX655371 SGT655371 SQP655371 TAL655371 TKH655371 TUD655371 UDZ655371 UNV655371 UXR655371 VHN655371 VRJ655371 WBF655371 WLB655371 WUX655371 IL720907 SH720907 ACD720907 ALZ720907 AVV720907 BFR720907 BPN720907 BZJ720907 CJF720907 CTB720907 DCX720907 DMT720907 DWP720907 EGL720907 EQH720907 FAD720907 FJZ720907 FTV720907 GDR720907 GNN720907 GXJ720907 HHF720907 HRB720907 IAX720907 IKT720907 IUP720907 JEL720907 JOH720907 JYD720907 KHZ720907 KRV720907 LBR720907 LLN720907 LVJ720907 MFF720907 MPB720907 MYX720907 NIT720907 NSP720907 OCL720907 OMH720907 OWD720907 PFZ720907 PPV720907 PZR720907 QJN720907 QTJ720907 RDF720907 RNB720907 RWX720907 SGT720907 SQP720907 TAL720907 TKH720907 TUD720907 UDZ720907 UNV720907 UXR720907 VHN720907 VRJ720907 WBF720907 WLB720907 WUX720907 IL786443 SH786443 ACD786443 ALZ786443 AVV786443 BFR786443 BPN786443 BZJ786443 CJF786443 CTB786443 DCX786443 DMT786443 DWP786443 EGL786443 EQH786443 FAD786443 FJZ786443 FTV786443 GDR786443 GNN786443 GXJ786443 HHF786443 HRB786443 IAX786443 IKT786443 IUP786443 JEL786443 JOH786443 JYD786443 KHZ786443 KRV786443 LBR786443 LLN786443 LVJ786443 MFF786443 MPB786443 MYX786443 NIT786443 NSP786443 OCL786443 OMH786443 OWD786443 PFZ786443 PPV786443 PZR786443 QJN786443 QTJ786443 RDF786443 RNB786443 RWX786443 SGT786443 SQP786443 TAL786443 TKH786443 TUD786443 UDZ786443 UNV786443 UXR786443 VHN786443 VRJ786443 WBF786443 WLB786443 WUX786443 IL851979 SH851979 ACD851979 ALZ851979 AVV851979 BFR851979 BPN851979 BZJ851979 CJF851979 CTB851979 DCX851979 DMT851979 DWP851979 EGL851979 EQH851979 FAD851979 FJZ851979 FTV851979 GDR851979 GNN851979 GXJ851979 HHF851979 HRB851979 IAX851979 IKT851979 IUP851979 JEL851979 JOH851979 JYD851979 KHZ851979 KRV851979 LBR851979 LLN851979 LVJ851979 MFF851979 MPB851979 MYX851979 NIT851979 NSP851979 OCL851979 OMH851979 OWD851979 PFZ851979 PPV851979 PZR851979 QJN851979 QTJ851979 RDF851979 RNB851979 RWX851979 SGT851979 SQP851979 TAL851979 TKH851979 TUD851979 UDZ851979 UNV851979 UXR851979 VHN851979 VRJ851979 WBF851979 WLB851979 WUX851979 IL917515 SH917515 ACD917515 ALZ917515 AVV917515 BFR917515 BPN917515 BZJ917515 CJF917515 CTB917515 DCX917515 DMT917515 DWP917515 EGL917515 EQH917515 FAD917515 FJZ917515 FTV917515 GDR917515 GNN917515 GXJ917515 HHF917515 HRB917515 IAX917515 IKT917515 IUP917515 JEL917515 JOH917515 JYD917515 KHZ917515 KRV917515 LBR917515 LLN917515 LVJ917515 MFF917515 MPB917515 MYX917515 NIT917515 NSP917515 OCL917515 OMH917515 OWD917515 PFZ917515 PPV917515 PZR917515 QJN917515 QTJ917515 RDF917515 RNB917515 RWX917515 SGT917515 SQP917515 TAL917515 TKH917515 TUD917515 UDZ917515 UNV917515 UXR917515 VHN917515 VRJ917515 WBF917515 WLB917515 WUX917515 IL983051 SH983051 ACD983051 ALZ983051 AVV983051 BFR983051 BPN983051 BZJ983051 CJF983051 CTB983051 DCX983051 DMT983051 DWP983051 EGL983051 EQH983051 FAD983051 FJZ983051 FTV983051 GDR983051 GNN983051 GXJ983051 HHF983051 HRB983051 IAX983051 IKT983051 IUP983051 JEL983051 JOH983051 JYD983051 KHZ983051 KRV983051 LBR983051 LLN983051 LVJ983051 MFF983051 MPB983051 MYX983051 NIT983051 NSP983051 OCL983051 OMH983051 OWD983051 PFZ983051 PPV983051 PZR983051 QJN983051 QTJ983051 RDF983051 RNB983051 RWX983051 SGT983051 SQP983051 TAL983051 TKH983051 TUD983051 UDZ983051 UNV983051 UXR983051 VHN983051 VRJ983051 WBF983051 WLB983051 WUX983051 IL65575:IN65575 SH65575:SJ65575 ACD65575:ACF65575 ALZ65575:AMB65575 AVV65575:AVX65575 BFR65575:BFT65575 BPN65575:BPP65575 BZJ65575:BZL65575 CJF65575:CJH65575 CTB65575:CTD65575 DCX65575:DCZ65575 DMT65575:DMV65575 DWP65575:DWR65575 EGL65575:EGN65575 EQH65575:EQJ65575 FAD65575:FAF65575 FJZ65575:FKB65575 FTV65575:FTX65575 GDR65575:GDT65575 GNN65575:GNP65575 GXJ65575:GXL65575 HHF65575:HHH65575 HRB65575:HRD65575 IAX65575:IAZ65575 IKT65575:IKV65575 IUP65575:IUR65575 JEL65575:JEN65575 JOH65575:JOJ65575 JYD65575:JYF65575 KHZ65575:KIB65575 KRV65575:KRX65575 LBR65575:LBT65575 LLN65575:LLP65575 LVJ65575:LVL65575 MFF65575:MFH65575 MPB65575:MPD65575 MYX65575:MYZ65575 NIT65575:NIV65575 NSP65575:NSR65575 OCL65575:OCN65575 OMH65575:OMJ65575 OWD65575:OWF65575 PFZ65575:PGB65575 PPV65575:PPX65575 PZR65575:PZT65575 QJN65575:QJP65575 QTJ65575:QTL65575 RDF65575:RDH65575 RNB65575:RND65575 RWX65575:RWZ65575 SGT65575:SGV65575 SQP65575:SQR65575 TAL65575:TAN65575 TKH65575:TKJ65575 TUD65575:TUF65575 UDZ65575:UEB65575 UNV65575:UNX65575 UXR65575:UXT65575 VHN65575:VHP65575 VRJ65575:VRL65575 WBF65575:WBH65575 WLB65575:WLD65575 WUX65575:WUZ65575 IL131111:IN131111 SH131111:SJ131111 ACD131111:ACF131111 ALZ131111:AMB131111 AVV131111:AVX131111 BFR131111:BFT131111 BPN131111:BPP131111 BZJ131111:BZL131111 CJF131111:CJH131111 CTB131111:CTD131111 DCX131111:DCZ131111 DMT131111:DMV131111 DWP131111:DWR131111 EGL131111:EGN131111 EQH131111:EQJ131111 FAD131111:FAF131111 FJZ131111:FKB131111 FTV131111:FTX131111 GDR131111:GDT131111 GNN131111:GNP131111 GXJ131111:GXL131111 HHF131111:HHH131111 HRB131111:HRD131111 IAX131111:IAZ131111 IKT131111:IKV131111 IUP131111:IUR131111 JEL131111:JEN131111 JOH131111:JOJ131111 JYD131111:JYF131111 KHZ131111:KIB131111 KRV131111:KRX131111 LBR131111:LBT131111 LLN131111:LLP131111 LVJ131111:LVL131111 MFF131111:MFH131111 MPB131111:MPD131111 MYX131111:MYZ131111 NIT131111:NIV131111 NSP131111:NSR131111 OCL131111:OCN131111 OMH131111:OMJ131111 OWD131111:OWF131111 PFZ131111:PGB131111 PPV131111:PPX131111 PZR131111:PZT131111 QJN131111:QJP131111 QTJ131111:QTL131111 RDF131111:RDH131111 RNB131111:RND131111 RWX131111:RWZ131111 SGT131111:SGV131111 SQP131111:SQR131111 TAL131111:TAN131111 TKH131111:TKJ131111 TUD131111:TUF131111 UDZ131111:UEB131111 UNV131111:UNX131111 UXR131111:UXT131111 VHN131111:VHP131111 VRJ131111:VRL131111 WBF131111:WBH131111 WLB131111:WLD131111 WUX131111:WUZ131111 IL196647:IN196647 SH196647:SJ196647 ACD196647:ACF196647 ALZ196647:AMB196647 AVV196647:AVX196647 BFR196647:BFT196647 BPN196647:BPP196647 BZJ196647:BZL196647 CJF196647:CJH196647 CTB196647:CTD196647 DCX196647:DCZ196647 DMT196647:DMV196647 DWP196647:DWR196647 EGL196647:EGN196647 EQH196647:EQJ196647 FAD196647:FAF196647 FJZ196647:FKB196647 FTV196647:FTX196647 GDR196647:GDT196647 GNN196647:GNP196647 GXJ196647:GXL196647 HHF196647:HHH196647 HRB196647:HRD196647 IAX196647:IAZ196647 IKT196647:IKV196647 IUP196647:IUR196647 JEL196647:JEN196647 JOH196647:JOJ196647 JYD196647:JYF196647 KHZ196647:KIB196647 KRV196647:KRX196647 LBR196647:LBT196647 LLN196647:LLP196647 LVJ196647:LVL196647 MFF196647:MFH196647 MPB196647:MPD196647 MYX196647:MYZ196647 NIT196647:NIV196647 NSP196647:NSR196647 OCL196647:OCN196647 OMH196647:OMJ196647 OWD196647:OWF196647 PFZ196647:PGB196647 PPV196647:PPX196647 PZR196647:PZT196647 QJN196647:QJP196647 QTJ196647:QTL196647 RDF196647:RDH196647 RNB196647:RND196647 RWX196647:RWZ196647 SGT196647:SGV196647 SQP196647:SQR196647 TAL196647:TAN196647 TKH196647:TKJ196647 TUD196647:TUF196647 UDZ196647:UEB196647 UNV196647:UNX196647 UXR196647:UXT196647 VHN196647:VHP196647 VRJ196647:VRL196647 WBF196647:WBH196647 WLB196647:WLD196647 WUX196647:WUZ196647 IL262183:IN262183 SH262183:SJ262183 ACD262183:ACF262183 ALZ262183:AMB262183 AVV262183:AVX262183 BFR262183:BFT262183 BPN262183:BPP262183 BZJ262183:BZL262183 CJF262183:CJH262183 CTB262183:CTD262183 DCX262183:DCZ262183 DMT262183:DMV262183 DWP262183:DWR262183 EGL262183:EGN262183 EQH262183:EQJ262183 FAD262183:FAF262183 FJZ262183:FKB262183 FTV262183:FTX262183 GDR262183:GDT262183 GNN262183:GNP262183 GXJ262183:GXL262183 HHF262183:HHH262183 HRB262183:HRD262183 IAX262183:IAZ262183 IKT262183:IKV262183 IUP262183:IUR262183 JEL262183:JEN262183 JOH262183:JOJ262183 JYD262183:JYF262183 KHZ262183:KIB262183 KRV262183:KRX262183 LBR262183:LBT262183 LLN262183:LLP262183 LVJ262183:LVL262183 MFF262183:MFH262183 MPB262183:MPD262183 MYX262183:MYZ262183 NIT262183:NIV262183 NSP262183:NSR262183 OCL262183:OCN262183 OMH262183:OMJ262183 OWD262183:OWF262183 PFZ262183:PGB262183 PPV262183:PPX262183 PZR262183:PZT262183 QJN262183:QJP262183 QTJ262183:QTL262183 RDF262183:RDH262183 RNB262183:RND262183 RWX262183:RWZ262183 SGT262183:SGV262183 SQP262183:SQR262183 TAL262183:TAN262183 TKH262183:TKJ262183 TUD262183:TUF262183 UDZ262183:UEB262183 UNV262183:UNX262183 UXR262183:UXT262183 VHN262183:VHP262183 VRJ262183:VRL262183 WBF262183:WBH262183 WLB262183:WLD262183 WUX262183:WUZ262183 IL327719:IN327719 SH327719:SJ327719 ACD327719:ACF327719 ALZ327719:AMB327719 AVV327719:AVX327719 BFR327719:BFT327719 BPN327719:BPP327719 BZJ327719:BZL327719 CJF327719:CJH327719 CTB327719:CTD327719 DCX327719:DCZ327719 DMT327719:DMV327719 DWP327719:DWR327719 EGL327719:EGN327719 EQH327719:EQJ327719 FAD327719:FAF327719 FJZ327719:FKB327719 FTV327719:FTX327719 GDR327719:GDT327719 GNN327719:GNP327719 GXJ327719:GXL327719 HHF327719:HHH327719 HRB327719:HRD327719 IAX327719:IAZ327719 IKT327719:IKV327719 IUP327719:IUR327719 JEL327719:JEN327719 JOH327719:JOJ327719 JYD327719:JYF327719 KHZ327719:KIB327719 KRV327719:KRX327719 LBR327719:LBT327719 LLN327719:LLP327719 LVJ327719:LVL327719 MFF327719:MFH327719 MPB327719:MPD327719 MYX327719:MYZ327719 NIT327719:NIV327719 NSP327719:NSR327719 OCL327719:OCN327719 OMH327719:OMJ327719 OWD327719:OWF327719 PFZ327719:PGB327719 PPV327719:PPX327719 PZR327719:PZT327719 QJN327719:QJP327719 QTJ327719:QTL327719 RDF327719:RDH327719 RNB327719:RND327719 RWX327719:RWZ327719 SGT327719:SGV327719 SQP327719:SQR327719 TAL327719:TAN327719 TKH327719:TKJ327719 TUD327719:TUF327719 UDZ327719:UEB327719 UNV327719:UNX327719 UXR327719:UXT327719 VHN327719:VHP327719 VRJ327719:VRL327719 WBF327719:WBH327719 WLB327719:WLD327719 WUX327719:WUZ327719 IL393255:IN393255 SH393255:SJ393255 ACD393255:ACF393255 ALZ393255:AMB393255 AVV393255:AVX393255 BFR393255:BFT393255 BPN393255:BPP393255 BZJ393255:BZL393255 CJF393255:CJH393255 CTB393255:CTD393255 DCX393255:DCZ393255 DMT393255:DMV393255 DWP393255:DWR393255 EGL393255:EGN393255 EQH393255:EQJ393255 FAD393255:FAF393255 FJZ393255:FKB393255 FTV393255:FTX393255 GDR393255:GDT393255 GNN393255:GNP393255 GXJ393255:GXL393255 HHF393255:HHH393255 HRB393255:HRD393255 IAX393255:IAZ393255 IKT393255:IKV393255 IUP393255:IUR393255 JEL393255:JEN393255 JOH393255:JOJ393255 JYD393255:JYF393255 KHZ393255:KIB393255 KRV393255:KRX393255 LBR393255:LBT393255 LLN393255:LLP393255 LVJ393255:LVL393255 MFF393255:MFH393255 MPB393255:MPD393255 MYX393255:MYZ393255 NIT393255:NIV393255 NSP393255:NSR393255 OCL393255:OCN393255 OMH393255:OMJ393255 OWD393255:OWF393255 PFZ393255:PGB393255 PPV393255:PPX393255 PZR393255:PZT393255 QJN393255:QJP393255 QTJ393255:QTL393255 RDF393255:RDH393255 RNB393255:RND393255 RWX393255:RWZ393255 SGT393255:SGV393255 SQP393255:SQR393255 TAL393255:TAN393255 TKH393255:TKJ393255 TUD393255:TUF393255 UDZ393255:UEB393255 UNV393255:UNX393255 UXR393255:UXT393255 VHN393255:VHP393255 VRJ393255:VRL393255 WBF393255:WBH393255 WLB393255:WLD393255 WUX393255:WUZ393255 IL458791:IN458791 SH458791:SJ458791 ACD458791:ACF458791 ALZ458791:AMB458791 AVV458791:AVX458791 BFR458791:BFT458791 BPN458791:BPP458791 BZJ458791:BZL458791 CJF458791:CJH458791 CTB458791:CTD458791 DCX458791:DCZ458791 DMT458791:DMV458791 DWP458791:DWR458791 EGL458791:EGN458791 EQH458791:EQJ458791 FAD458791:FAF458791 FJZ458791:FKB458791 FTV458791:FTX458791 GDR458791:GDT458791 GNN458791:GNP458791 GXJ458791:GXL458791 HHF458791:HHH458791 HRB458791:HRD458791 IAX458791:IAZ458791 IKT458791:IKV458791 IUP458791:IUR458791 JEL458791:JEN458791 JOH458791:JOJ458791 JYD458791:JYF458791 KHZ458791:KIB458791 KRV458791:KRX458791 LBR458791:LBT458791 LLN458791:LLP458791 LVJ458791:LVL458791 MFF458791:MFH458791 MPB458791:MPD458791 MYX458791:MYZ458791 NIT458791:NIV458791 NSP458791:NSR458791 OCL458791:OCN458791 OMH458791:OMJ458791 OWD458791:OWF458791 PFZ458791:PGB458791 PPV458791:PPX458791 PZR458791:PZT458791 QJN458791:QJP458791 QTJ458791:QTL458791 RDF458791:RDH458791 RNB458791:RND458791 RWX458791:RWZ458791 SGT458791:SGV458791 SQP458791:SQR458791 TAL458791:TAN458791 TKH458791:TKJ458791 TUD458791:TUF458791 UDZ458791:UEB458791 UNV458791:UNX458791 UXR458791:UXT458791 VHN458791:VHP458791 VRJ458791:VRL458791 WBF458791:WBH458791 WLB458791:WLD458791 WUX458791:WUZ458791 IL524327:IN524327 SH524327:SJ524327 ACD524327:ACF524327 ALZ524327:AMB524327 AVV524327:AVX524327 BFR524327:BFT524327 BPN524327:BPP524327 BZJ524327:BZL524327 CJF524327:CJH524327 CTB524327:CTD524327 DCX524327:DCZ524327 DMT524327:DMV524327 DWP524327:DWR524327 EGL524327:EGN524327 EQH524327:EQJ524327 FAD524327:FAF524327 FJZ524327:FKB524327 FTV524327:FTX524327 GDR524327:GDT524327 GNN524327:GNP524327 GXJ524327:GXL524327 HHF524327:HHH524327 HRB524327:HRD524327 IAX524327:IAZ524327 IKT524327:IKV524327 IUP524327:IUR524327 JEL524327:JEN524327 JOH524327:JOJ524327 JYD524327:JYF524327 KHZ524327:KIB524327 KRV524327:KRX524327 LBR524327:LBT524327 LLN524327:LLP524327 LVJ524327:LVL524327 MFF524327:MFH524327 MPB524327:MPD524327 MYX524327:MYZ524327 NIT524327:NIV524327 NSP524327:NSR524327 OCL524327:OCN524327 OMH524327:OMJ524327 OWD524327:OWF524327 PFZ524327:PGB524327 PPV524327:PPX524327 PZR524327:PZT524327 QJN524327:QJP524327 QTJ524327:QTL524327 RDF524327:RDH524327 RNB524327:RND524327 RWX524327:RWZ524327 SGT524327:SGV524327 SQP524327:SQR524327 TAL524327:TAN524327 TKH524327:TKJ524327 TUD524327:TUF524327 UDZ524327:UEB524327 UNV524327:UNX524327 UXR524327:UXT524327 VHN524327:VHP524327 VRJ524327:VRL524327 WBF524327:WBH524327 WLB524327:WLD524327 WUX524327:WUZ524327 IL589863:IN589863 SH589863:SJ589863 ACD589863:ACF589863 ALZ589863:AMB589863 AVV589863:AVX589863 BFR589863:BFT589863 BPN589863:BPP589863 BZJ589863:BZL589863 CJF589863:CJH589863 CTB589863:CTD589863 DCX589863:DCZ589863 DMT589863:DMV589863 DWP589863:DWR589863 EGL589863:EGN589863 EQH589863:EQJ589863 FAD589863:FAF589863 FJZ589863:FKB589863 FTV589863:FTX589863 GDR589863:GDT589863 GNN589863:GNP589863 GXJ589863:GXL589863 HHF589863:HHH589863 HRB589863:HRD589863 IAX589863:IAZ589863 IKT589863:IKV589863 IUP589863:IUR589863 JEL589863:JEN589863 JOH589863:JOJ589863 JYD589863:JYF589863 KHZ589863:KIB589863 KRV589863:KRX589863 LBR589863:LBT589863 LLN589863:LLP589863 LVJ589863:LVL589863 MFF589863:MFH589863 MPB589863:MPD589863 MYX589863:MYZ589863 NIT589863:NIV589863 NSP589863:NSR589863 OCL589863:OCN589863 OMH589863:OMJ589863 OWD589863:OWF589863 PFZ589863:PGB589863 PPV589863:PPX589863 PZR589863:PZT589863 QJN589863:QJP589863 QTJ589863:QTL589863 RDF589863:RDH589863 RNB589863:RND589863 RWX589863:RWZ589863 SGT589863:SGV589863 SQP589863:SQR589863 TAL589863:TAN589863 TKH589863:TKJ589863 TUD589863:TUF589863 UDZ589863:UEB589863 UNV589863:UNX589863 UXR589863:UXT589863 VHN589863:VHP589863 VRJ589863:VRL589863 WBF589863:WBH589863 WLB589863:WLD589863 WUX589863:WUZ589863 IL655399:IN655399 SH655399:SJ655399 ACD655399:ACF655399 ALZ655399:AMB655399 AVV655399:AVX655399 BFR655399:BFT655399 BPN655399:BPP655399 BZJ655399:BZL655399 CJF655399:CJH655399 CTB655399:CTD655399 DCX655399:DCZ655399 DMT655399:DMV655399 DWP655399:DWR655399 EGL655399:EGN655399 EQH655399:EQJ655399 FAD655399:FAF655399 FJZ655399:FKB655399 FTV655399:FTX655399 GDR655399:GDT655399 GNN655399:GNP655399 GXJ655399:GXL655399 HHF655399:HHH655399 HRB655399:HRD655399 IAX655399:IAZ655399 IKT655399:IKV655399 IUP655399:IUR655399 JEL655399:JEN655399 JOH655399:JOJ655399 JYD655399:JYF655399 KHZ655399:KIB655399 KRV655399:KRX655399 LBR655399:LBT655399 LLN655399:LLP655399 LVJ655399:LVL655399 MFF655399:MFH655399 MPB655399:MPD655399 MYX655399:MYZ655399 NIT655399:NIV655399 NSP655399:NSR655399 OCL655399:OCN655399 OMH655399:OMJ655399 OWD655399:OWF655399 PFZ655399:PGB655399 PPV655399:PPX655399 PZR655399:PZT655399 QJN655399:QJP655399 QTJ655399:QTL655399 RDF655399:RDH655399 RNB655399:RND655399 RWX655399:RWZ655399 SGT655399:SGV655399 SQP655399:SQR655399 TAL655399:TAN655399 TKH655399:TKJ655399 TUD655399:TUF655399 UDZ655399:UEB655399 UNV655399:UNX655399 UXR655399:UXT655399 VHN655399:VHP655399 VRJ655399:VRL655399 WBF655399:WBH655399 WLB655399:WLD655399 WUX655399:WUZ655399 IL720935:IN720935 SH720935:SJ720935 ACD720935:ACF720935 ALZ720935:AMB720935 AVV720935:AVX720935 BFR720935:BFT720935 BPN720935:BPP720935 BZJ720935:BZL720935 CJF720935:CJH720935 CTB720935:CTD720935 DCX720935:DCZ720935 DMT720935:DMV720935 DWP720935:DWR720935 EGL720935:EGN720935 EQH720935:EQJ720935 FAD720935:FAF720935 FJZ720935:FKB720935 FTV720935:FTX720935 GDR720935:GDT720935 GNN720935:GNP720935 GXJ720935:GXL720935 HHF720935:HHH720935 HRB720935:HRD720935 IAX720935:IAZ720935 IKT720935:IKV720935 IUP720935:IUR720935 JEL720935:JEN720935 JOH720935:JOJ720935 JYD720935:JYF720935 KHZ720935:KIB720935 KRV720935:KRX720935 LBR720935:LBT720935 LLN720935:LLP720935 LVJ720935:LVL720935 MFF720935:MFH720935 MPB720935:MPD720935 MYX720935:MYZ720935 NIT720935:NIV720935 NSP720935:NSR720935 OCL720935:OCN720935 OMH720935:OMJ720935 OWD720935:OWF720935 PFZ720935:PGB720935 PPV720935:PPX720935 PZR720935:PZT720935 QJN720935:QJP720935 QTJ720935:QTL720935 RDF720935:RDH720935 RNB720935:RND720935 RWX720935:RWZ720935 SGT720935:SGV720935 SQP720935:SQR720935 TAL720935:TAN720935 TKH720935:TKJ720935 TUD720935:TUF720935 UDZ720935:UEB720935 UNV720935:UNX720935 UXR720935:UXT720935 VHN720935:VHP720935 VRJ720935:VRL720935 WBF720935:WBH720935 WLB720935:WLD720935 WUX720935:WUZ720935 IL786471:IN786471 SH786471:SJ786471 ACD786471:ACF786471 ALZ786471:AMB786471 AVV786471:AVX786471 BFR786471:BFT786471 BPN786471:BPP786471 BZJ786471:BZL786471 CJF786471:CJH786471 CTB786471:CTD786471 DCX786471:DCZ786471 DMT786471:DMV786471 DWP786471:DWR786471 EGL786471:EGN786471 EQH786471:EQJ786471 FAD786471:FAF786471 FJZ786471:FKB786471 FTV786471:FTX786471 GDR786471:GDT786471 GNN786471:GNP786471 GXJ786471:GXL786471 HHF786471:HHH786471 HRB786471:HRD786471 IAX786471:IAZ786471 IKT786471:IKV786471 IUP786471:IUR786471 JEL786471:JEN786471 JOH786471:JOJ786471 JYD786471:JYF786471 KHZ786471:KIB786471 KRV786471:KRX786471 LBR786471:LBT786471 LLN786471:LLP786471 LVJ786471:LVL786471 MFF786471:MFH786471 MPB786471:MPD786471 MYX786471:MYZ786471 NIT786471:NIV786471 NSP786471:NSR786471 OCL786471:OCN786471 OMH786471:OMJ786471 OWD786471:OWF786471 PFZ786471:PGB786471 PPV786471:PPX786471 PZR786471:PZT786471 QJN786471:QJP786471 QTJ786471:QTL786471 RDF786471:RDH786471 RNB786471:RND786471 RWX786471:RWZ786471 SGT786471:SGV786471 SQP786471:SQR786471 TAL786471:TAN786471 TKH786471:TKJ786471 TUD786471:TUF786471 UDZ786471:UEB786471 UNV786471:UNX786471 UXR786471:UXT786471 VHN786471:VHP786471 VRJ786471:VRL786471 WBF786471:WBH786471 WLB786471:WLD786471 WUX786471:WUZ786471 IL852007:IN852007 SH852007:SJ852007 ACD852007:ACF852007 ALZ852007:AMB852007 AVV852007:AVX852007 BFR852007:BFT852007 BPN852007:BPP852007 BZJ852007:BZL852007 CJF852007:CJH852007 CTB852007:CTD852007 DCX852007:DCZ852007 DMT852007:DMV852007 DWP852007:DWR852007 EGL852007:EGN852007 EQH852007:EQJ852007 FAD852007:FAF852007 FJZ852007:FKB852007 FTV852007:FTX852007 GDR852007:GDT852007 GNN852007:GNP852007 GXJ852007:GXL852007 HHF852007:HHH852007 HRB852007:HRD852007 IAX852007:IAZ852007 IKT852007:IKV852007 IUP852007:IUR852007 JEL852007:JEN852007 JOH852007:JOJ852007 JYD852007:JYF852007 KHZ852007:KIB852007 KRV852007:KRX852007 LBR852007:LBT852007 LLN852007:LLP852007 LVJ852007:LVL852007 MFF852007:MFH852007 MPB852007:MPD852007 MYX852007:MYZ852007 NIT852007:NIV852007 NSP852007:NSR852007 OCL852007:OCN852007 OMH852007:OMJ852007 OWD852007:OWF852007 PFZ852007:PGB852007 PPV852007:PPX852007 PZR852007:PZT852007 QJN852007:QJP852007 QTJ852007:QTL852007 RDF852007:RDH852007 RNB852007:RND852007 RWX852007:RWZ852007 SGT852007:SGV852007 SQP852007:SQR852007 TAL852007:TAN852007 TKH852007:TKJ852007 TUD852007:TUF852007 UDZ852007:UEB852007 UNV852007:UNX852007 UXR852007:UXT852007 VHN852007:VHP852007 VRJ852007:VRL852007 WBF852007:WBH852007 WLB852007:WLD852007 WUX852007:WUZ852007 IL917543:IN917543 SH917543:SJ917543 ACD917543:ACF917543 ALZ917543:AMB917543 AVV917543:AVX917543 BFR917543:BFT917543 BPN917543:BPP917543 BZJ917543:BZL917543 CJF917543:CJH917543 CTB917543:CTD917543 DCX917543:DCZ917543 DMT917543:DMV917543 DWP917543:DWR917543 EGL917543:EGN917543 EQH917543:EQJ917543 FAD917543:FAF917543 FJZ917543:FKB917543 FTV917543:FTX917543 GDR917543:GDT917543 GNN917543:GNP917543 GXJ917543:GXL917543 HHF917543:HHH917543 HRB917543:HRD917543 IAX917543:IAZ917543 IKT917543:IKV917543 IUP917543:IUR917543 JEL917543:JEN917543 JOH917543:JOJ917543 JYD917543:JYF917543 KHZ917543:KIB917543 KRV917543:KRX917543 LBR917543:LBT917543 LLN917543:LLP917543 LVJ917543:LVL917543 MFF917543:MFH917543 MPB917543:MPD917543 MYX917543:MYZ917543 NIT917543:NIV917543 NSP917543:NSR917543 OCL917543:OCN917543 OMH917543:OMJ917543 OWD917543:OWF917543 PFZ917543:PGB917543 PPV917543:PPX917543 PZR917543:PZT917543 QJN917543:QJP917543 QTJ917543:QTL917543 RDF917543:RDH917543 RNB917543:RND917543 RWX917543:RWZ917543 SGT917543:SGV917543 SQP917543:SQR917543 TAL917543:TAN917543 TKH917543:TKJ917543 TUD917543:TUF917543 UDZ917543:UEB917543 UNV917543:UNX917543 UXR917543:UXT917543 VHN917543:VHP917543 VRJ917543:VRL917543 WBF917543:WBH917543 WLB917543:WLD917543 WUX917543:WUZ917543 IL983079:IN983079 SH983079:SJ983079 ACD983079:ACF983079 ALZ983079:AMB983079 AVV983079:AVX983079 BFR983079:BFT983079 BPN983079:BPP983079 BZJ983079:BZL983079 CJF983079:CJH983079 CTB983079:CTD983079 DCX983079:DCZ983079 DMT983079:DMV983079 DWP983079:DWR983079 EGL983079:EGN983079 EQH983079:EQJ983079 FAD983079:FAF983079 FJZ983079:FKB983079 FTV983079:FTX983079 GDR983079:GDT983079 GNN983079:GNP983079 GXJ983079:GXL983079 HHF983079:HHH983079 HRB983079:HRD983079 IAX983079:IAZ983079 IKT983079:IKV983079 IUP983079:IUR983079 JEL983079:JEN983079 JOH983079:JOJ983079 JYD983079:JYF983079 KHZ983079:KIB983079 KRV983079:KRX983079 LBR983079:LBT983079 LLN983079:LLP983079 LVJ983079:LVL983079 MFF983079:MFH983079 MPB983079:MPD983079 MYX983079:MYZ983079 NIT983079:NIV983079 NSP983079:NSR983079 OCL983079:OCN983079 OMH983079:OMJ983079 OWD983079:OWF983079 PFZ983079:PGB983079 PPV983079:PPX983079 PZR983079:PZT983079 QJN983079:QJP983079 QTJ983079:QTL983079 RDF983079:RDH983079 RNB983079:RND983079 RWX983079:RWZ983079 SGT983079:SGV983079 SQP983079:SQR983079 TAL983079:TAN983079 TKH983079:TKJ983079 TUD983079:TUF983079 UDZ983079:UEB983079 UNV983079:UNX983079 UXR983079:UXT983079 VHN983079:VHP983079 VRJ983079:VRL983079 WBF983079:WBH983079 WLB983079:WLD983079 WUX983079:WUZ983079 IQ65573:IS65574 SM65573:SO65574 ACI65573:ACK65574 AME65573:AMG65574 AWA65573:AWC65574 BFW65573:BFY65574 BPS65573:BPU65574 BZO65573:BZQ65574 CJK65573:CJM65574 CTG65573:CTI65574 DDC65573:DDE65574 DMY65573:DNA65574 DWU65573:DWW65574 EGQ65573:EGS65574 EQM65573:EQO65574 FAI65573:FAK65574 FKE65573:FKG65574 FUA65573:FUC65574 GDW65573:GDY65574 GNS65573:GNU65574 GXO65573:GXQ65574 HHK65573:HHM65574 HRG65573:HRI65574 IBC65573:IBE65574 IKY65573:ILA65574 IUU65573:IUW65574 JEQ65573:JES65574 JOM65573:JOO65574 JYI65573:JYK65574 KIE65573:KIG65574 KSA65573:KSC65574 LBW65573:LBY65574 LLS65573:LLU65574 LVO65573:LVQ65574 MFK65573:MFM65574 MPG65573:MPI65574 MZC65573:MZE65574 NIY65573:NJA65574 NSU65573:NSW65574 OCQ65573:OCS65574 OMM65573:OMO65574 OWI65573:OWK65574 PGE65573:PGG65574 PQA65573:PQC65574 PZW65573:PZY65574 QJS65573:QJU65574 QTO65573:QTQ65574 RDK65573:RDM65574 RNG65573:RNI65574 RXC65573:RXE65574 SGY65573:SHA65574 SQU65573:SQW65574 TAQ65573:TAS65574 TKM65573:TKO65574 TUI65573:TUK65574 UEE65573:UEG65574 UOA65573:UOC65574 UXW65573:UXY65574 VHS65573:VHU65574 VRO65573:VRQ65574 WBK65573:WBM65574 WLG65573:WLI65574 WVC65573:WVE65574 IQ131109:IS131110 SM131109:SO131110 ACI131109:ACK131110 AME131109:AMG131110 AWA131109:AWC131110 BFW131109:BFY131110 BPS131109:BPU131110 BZO131109:BZQ131110 CJK131109:CJM131110 CTG131109:CTI131110 DDC131109:DDE131110 DMY131109:DNA131110 DWU131109:DWW131110 EGQ131109:EGS131110 EQM131109:EQO131110 FAI131109:FAK131110 FKE131109:FKG131110 FUA131109:FUC131110 GDW131109:GDY131110 GNS131109:GNU131110 GXO131109:GXQ131110 HHK131109:HHM131110 HRG131109:HRI131110 IBC131109:IBE131110 IKY131109:ILA131110 IUU131109:IUW131110 JEQ131109:JES131110 JOM131109:JOO131110 JYI131109:JYK131110 KIE131109:KIG131110 KSA131109:KSC131110 LBW131109:LBY131110 LLS131109:LLU131110 LVO131109:LVQ131110 MFK131109:MFM131110 MPG131109:MPI131110 MZC131109:MZE131110 NIY131109:NJA131110 NSU131109:NSW131110 OCQ131109:OCS131110 OMM131109:OMO131110 OWI131109:OWK131110 PGE131109:PGG131110 PQA131109:PQC131110 PZW131109:PZY131110 QJS131109:QJU131110 QTO131109:QTQ131110 RDK131109:RDM131110 RNG131109:RNI131110 RXC131109:RXE131110 SGY131109:SHA131110 SQU131109:SQW131110 TAQ131109:TAS131110 TKM131109:TKO131110 TUI131109:TUK131110 UEE131109:UEG131110 UOA131109:UOC131110 UXW131109:UXY131110 VHS131109:VHU131110 VRO131109:VRQ131110 WBK131109:WBM131110 WLG131109:WLI131110 WVC131109:WVE131110 IQ196645:IS196646 SM196645:SO196646 ACI196645:ACK196646 AME196645:AMG196646 AWA196645:AWC196646 BFW196645:BFY196646 BPS196645:BPU196646 BZO196645:BZQ196646 CJK196645:CJM196646 CTG196645:CTI196646 DDC196645:DDE196646 DMY196645:DNA196646 DWU196645:DWW196646 EGQ196645:EGS196646 EQM196645:EQO196646 FAI196645:FAK196646 FKE196645:FKG196646 FUA196645:FUC196646 GDW196645:GDY196646 GNS196645:GNU196646 GXO196645:GXQ196646 HHK196645:HHM196646 HRG196645:HRI196646 IBC196645:IBE196646 IKY196645:ILA196646 IUU196645:IUW196646 JEQ196645:JES196646 JOM196645:JOO196646 JYI196645:JYK196646 KIE196645:KIG196646 KSA196645:KSC196646 LBW196645:LBY196646 LLS196645:LLU196646 LVO196645:LVQ196646 MFK196645:MFM196646 MPG196645:MPI196646 MZC196645:MZE196646 NIY196645:NJA196646 NSU196645:NSW196646 OCQ196645:OCS196646 OMM196645:OMO196646 OWI196645:OWK196646 PGE196645:PGG196646 PQA196645:PQC196646 PZW196645:PZY196646 QJS196645:QJU196646 QTO196645:QTQ196646 RDK196645:RDM196646 RNG196645:RNI196646 RXC196645:RXE196646 SGY196645:SHA196646 SQU196645:SQW196646 TAQ196645:TAS196646 TKM196645:TKO196646 TUI196645:TUK196646 UEE196645:UEG196646 UOA196645:UOC196646 UXW196645:UXY196646 VHS196645:VHU196646 VRO196645:VRQ196646 WBK196645:WBM196646 WLG196645:WLI196646 WVC196645:WVE196646 IQ262181:IS262182 SM262181:SO262182 ACI262181:ACK262182 AME262181:AMG262182 AWA262181:AWC262182 BFW262181:BFY262182 BPS262181:BPU262182 BZO262181:BZQ262182 CJK262181:CJM262182 CTG262181:CTI262182 DDC262181:DDE262182 DMY262181:DNA262182 DWU262181:DWW262182 EGQ262181:EGS262182 EQM262181:EQO262182 FAI262181:FAK262182 FKE262181:FKG262182 FUA262181:FUC262182 GDW262181:GDY262182 GNS262181:GNU262182 GXO262181:GXQ262182 HHK262181:HHM262182 HRG262181:HRI262182 IBC262181:IBE262182 IKY262181:ILA262182 IUU262181:IUW262182 JEQ262181:JES262182 JOM262181:JOO262182 JYI262181:JYK262182 KIE262181:KIG262182 KSA262181:KSC262182 LBW262181:LBY262182 LLS262181:LLU262182 LVO262181:LVQ262182 MFK262181:MFM262182 MPG262181:MPI262182 MZC262181:MZE262182 NIY262181:NJA262182 NSU262181:NSW262182 OCQ262181:OCS262182 OMM262181:OMO262182 OWI262181:OWK262182 PGE262181:PGG262182 PQA262181:PQC262182 PZW262181:PZY262182 QJS262181:QJU262182 QTO262181:QTQ262182 RDK262181:RDM262182 RNG262181:RNI262182 RXC262181:RXE262182 SGY262181:SHA262182 SQU262181:SQW262182 TAQ262181:TAS262182 TKM262181:TKO262182 TUI262181:TUK262182 UEE262181:UEG262182 UOA262181:UOC262182 UXW262181:UXY262182 VHS262181:VHU262182 VRO262181:VRQ262182 WBK262181:WBM262182 WLG262181:WLI262182 WVC262181:WVE262182 IQ327717:IS327718 SM327717:SO327718 ACI327717:ACK327718 AME327717:AMG327718 AWA327717:AWC327718 BFW327717:BFY327718 BPS327717:BPU327718 BZO327717:BZQ327718 CJK327717:CJM327718 CTG327717:CTI327718 DDC327717:DDE327718 DMY327717:DNA327718 DWU327717:DWW327718 EGQ327717:EGS327718 EQM327717:EQO327718 FAI327717:FAK327718 FKE327717:FKG327718 FUA327717:FUC327718 GDW327717:GDY327718 GNS327717:GNU327718 GXO327717:GXQ327718 HHK327717:HHM327718 HRG327717:HRI327718 IBC327717:IBE327718 IKY327717:ILA327718 IUU327717:IUW327718 JEQ327717:JES327718 JOM327717:JOO327718 JYI327717:JYK327718 KIE327717:KIG327718 KSA327717:KSC327718 LBW327717:LBY327718 LLS327717:LLU327718 LVO327717:LVQ327718 MFK327717:MFM327718 MPG327717:MPI327718 MZC327717:MZE327718 NIY327717:NJA327718 NSU327717:NSW327718 OCQ327717:OCS327718 OMM327717:OMO327718 OWI327717:OWK327718 PGE327717:PGG327718 PQA327717:PQC327718 PZW327717:PZY327718 QJS327717:QJU327718 QTO327717:QTQ327718 RDK327717:RDM327718 RNG327717:RNI327718 RXC327717:RXE327718 SGY327717:SHA327718 SQU327717:SQW327718 TAQ327717:TAS327718 TKM327717:TKO327718 TUI327717:TUK327718 UEE327717:UEG327718 UOA327717:UOC327718 UXW327717:UXY327718 VHS327717:VHU327718 VRO327717:VRQ327718 WBK327717:WBM327718 WLG327717:WLI327718 WVC327717:WVE327718 IQ393253:IS393254 SM393253:SO393254 ACI393253:ACK393254 AME393253:AMG393254 AWA393253:AWC393254 BFW393253:BFY393254 BPS393253:BPU393254 BZO393253:BZQ393254 CJK393253:CJM393254 CTG393253:CTI393254 DDC393253:DDE393254 DMY393253:DNA393254 DWU393253:DWW393254 EGQ393253:EGS393254 EQM393253:EQO393254 FAI393253:FAK393254 FKE393253:FKG393254 FUA393253:FUC393254 GDW393253:GDY393254 GNS393253:GNU393254 GXO393253:GXQ393254 HHK393253:HHM393254 HRG393253:HRI393254 IBC393253:IBE393254 IKY393253:ILA393254 IUU393253:IUW393254 JEQ393253:JES393254 JOM393253:JOO393254 JYI393253:JYK393254 KIE393253:KIG393254 KSA393253:KSC393254 LBW393253:LBY393254 LLS393253:LLU393254 LVO393253:LVQ393254 MFK393253:MFM393254 MPG393253:MPI393254 MZC393253:MZE393254 NIY393253:NJA393254 NSU393253:NSW393254 OCQ393253:OCS393254 OMM393253:OMO393254 OWI393253:OWK393254 PGE393253:PGG393254 PQA393253:PQC393254 PZW393253:PZY393254 QJS393253:QJU393254 QTO393253:QTQ393254 RDK393253:RDM393254 RNG393253:RNI393254 RXC393253:RXE393254 SGY393253:SHA393254 SQU393253:SQW393254 TAQ393253:TAS393254 TKM393253:TKO393254 TUI393253:TUK393254 UEE393253:UEG393254 UOA393253:UOC393254 UXW393253:UXY393254 VHS393253:VHU393254 VRO393253:VRQ393254 WBK393253:WBM393254 WLG393253:WLI393254 WVC393253:WVE393254 IQ458789:IS458790 SM458789:SO458790 ACI458789:ACK458790 AME458789:AMG458790 AWA458789:AWC458790 BFW458789:BFY458790 BPS458789:BPU458790 BZO458789:BZQ458790 CJK458789:CJM458790 CTG458789:CTI458790 DDC458789:DDE458790 DMY458789:DNA458790 DWU458789:DWW458790 EGQ458789:EGS458790 EQM458789:EQO458790 FAI458789:FAK458790 FKE458789:FKG458790 FUA458789:FUC458790 GDW458789:GDY458790 GNS458789:GNU458790 GXO458789:GXQ458790 HHK458789:HHM458790 HRG458789:HRI458790 IBC458789:IBE458790 IKY458789:ILA458790 IUU458789:IUW458790 JEQ458789:JES458790 JOM458789:JOO458790 JYI458789:JYK458790 KIE458789:KIG458790 KSA458789:KSC458790 LBW458789:LBY458790 LLS458789:LLU458790 LVO458789:LVQ458790 MFK458789:MFM458790 MPG458789:MPI458790 MZC458789:MZE458790 NIY458789:NJA458790 NSU458789:NSW458790 OCQ458789:OCS458790 OMM458789:OMO458790 OWI458789:OWK458790 PGE458789:PGG458790 PQA458789:PQC458790 PZW458789:PZY458790 QJS458789:QJU458790 QTO458789:QTQ458790 RDK458789:RDM458790 RNG458789:RNI458790 RXC458789:RXE458790 SGY458789:SHA458790 SQU458789:SQW458790 TAQ458789:TAS458790 TKM458789:TKO458790 TUI458789:TUK458790 UEE458789:UEG458790 UOA458789:UOC458790 UXW458789:UXY458790 VHS458789:VHU458790 VRO458789:VRQ458790 WBK458789:WBM458790 WLG458789:WLI458790 WVC458789:WVE458790 IQ524325:IS524326 SM524325:SO524326 ACI524325:ACK524326 AME524325:AMG524326 AWA524325:AWC524326 BFW524325:BFY524326 BPS524325:BPU524326 BZO524325:BZQ524326 CJK524325:CJM524326 CTG524325:CTI524326 DDC524325:DDE524326 DMY524325:DNA524326 DWU524325:DWW524326 EGQ524325:EGS524326 EQM524325:EQO524326 FAI524325:FAK524326 FKE524325:FKG524326 FUA524325:FUC524326 GDW524325:GDY524326 GNS524325:GNU524326 GXO524325:GXQ524326 HHK524325:HHM524326 HRG524325:HRI524326 IBC524325:IBE524326 IKY524325:ILA524326 IUU524325:IUW524326 JEQ524325:JES524326 JOM524325:JOO524326 JYI524325:JYK524326 KIE524325:KIG524326 KSA524325:KSC524326 LBW524325:LBY524326 LLS524325:LLU524326 LVO524325:LVQ524326 MFK524325:MFM524326 MPG524325:MPI524326 MZC524325:MZE524326 NIY524325:NJA524326 NSU524325:NSW524326 OCQ524325:OCS524326 OMM524325:OMO524326 OWI524325:OWK524326 PGE524325:PGG524326 PQA524325:PQC524326 PZW524325:PZY524326 QJS524325:QJU524326 QTO524325:QTQ524326 RDK524325:RDM524326 RNG524325:RNI524326 RXC524325:RXE524326 SGY524325:SHA524326 SQU524325:SQW524326 TAQ524325:TAS524326 TKM524325:TKO524326 TUI524325:TUK524326 UEE524325:UEG524326 UOA524325:UOC524326 UXW524325:UXY524326 VHS524325:VHU524326 VRO524325:VRQ524326 WBK524325:WBM524326 WLG524325:WLI524326 WVC524325:WVE524326 IQ589861:IS589862 SM589861:SO589862 ACI589861:ACK589862 AME589861:AMG589862 AWA589861:AWC589862 BFW589861:BFY589862 BPS589861:BPU589862 BZO589861:BZQ589862 CJK589861:CJM589862 CTG589861:CTI589862 DDC589861:DDE589862 DMY589861:DNA589862 DWU589861:DWW589862 EGQ589861:EGS589862 EQM589861:EQO589862 FAI589861:FAK589862 FKE589861:FKG589862 FUA589861:FUC589862 GDW589861:GDY589862 GNS589861:GNU589862 GXO589861:GXQ589862 HHK589861:HHM589862 HRG589861:HRI589862 IBC589861:IBE589862 IKY589861:ILA589862 IUU589861:IUW589862 JEQ589861:JES589862 JOM589861:JOO589862 JYI589861:JYK589862 KIE589861:KIG589862 KSA589861:KSC589862 LBW589861:LBY589862 LLS589861:LLU589862 LVO589861:LVQ589862 MFK589861:MFM589862 MPG589861:MPI589862 MZC589861:MZE589862 NIY589861:NJA589862 NSU589861:NSW589862 OCQ589861:OCS589862 OMM589861:OMO589862 OWI589861:OWK589862 PGE589861:PGG589862 PQA589861:PQC589862 PZW589861:PZY589862 QJS589861:QJU589862 QTO589861:QTQ589862 RDK589861:RDM589862 RNG589861:RNI589862 RXC589861:RXE589862 SGY589861:SHA589862 SQU589861:SQW589862 TAQ589861:TAS589862 TKM589861:TKO589862 TUI589861:TUK589862 UEE589861:UEG589862 UOA589861:UOC589862 UXW589861:UXY589862 VHS589861:VHU589862 VRO589861:VRQ589862 WBK589861:WBM589862 WLG589861:WLI589862 WVC589861:WVE589862 IQ655397:IS655398 SM655397:SO655398 ACI655397:ACK655398 AME655397:AMG655398 AWA655397:AWC655398 BFW655397:BFY655398 BPS655397:BPU655398 BZO655397:BZQ655398 CJK655397:CJM655398 CTG655397:CTI655398 DDC655397:DDE655398 DMY655397:DNA655398 DWU655397:DWW655398 EGQ655397:EGS655398 EQM655397:EQO655398 FAI655397:FAK655398 FKE655397:FKG655398 FUA655397:FUC655398 GDW655397:GDY655398 GNS655397:GNU655398 GXO655397:GXQ655398 HHK655397:HHM655398 HRG655397:HRI655398 IBC655397:IBE655398 IKY655397:ILA655398 IUU655397:IUW655398 JEQ655397:JES655398 JOM655397:JOO655398 JYI655397:JYK655398 KIE655397:KIG655398 KSA655397:KSC655398 LBW655397:LBY655398 LLS655397:LLU655398 LVO655397:LVQ655398 MFK655397:MFM655398 MPG655397:MPI655398 MZC655397:MZE655398 NIY655397:NJA655398 NSU655397:NSW655398 OCQ655397:OCS655398 OMM655397:OMO655398 OWI655397:OWK655398 PGE655397:PGG655398 PQA655397:PQC655398 PZW655397:PZY655398 QJS655397:QJU655398 QTO655397:QTQ655398 RDK655397:RDM655398 RNG655397:RNI655398 RXC655397:RXE655398 SGY655397:SHA655398 SQU655397:SQW655398 TAQ655397:TAS655398 TKM655397:TKO655398 TUI655397:TUK655398 UEE655397:UEG655398 UOA655397:UOC655398 UXW655397:UXY655398 VHS655397:VHU655398 VRO655397:VRQ655398 WBK655397:WBM655398 WLG655397:WLI655398 WVC655397:WVE655398 IQ720933:IS720934 SM720933:SO720934 ACI720933:ACK720934 AME720933:AMG720934 AWA720933:AWC720934 BFW720933:BFY720934 BPS720933:BPU720934 BZO720933:BZQ720934 CJK720933:CJM720934 CTG720933:CTI720934 DDC720933:DDE720934 DMY720933:DNA720934 DWU720933:DWW720934 EGQ720933:EGS720934 EQM720933:EQO720934 FAI720933:FAK720934 FKE720933:FKG720934 FUA720933:FUC720934 GDW720933:GDY720934 GNS720933:GNU720934 GXO720933:GXQ720934 HHK720933:HHM720934 HRG720933:HRI720934 IBC720933:IBE720934 IKY720933:ILA720934 IUU720933:IUW720934 JEQ720933:JES720934 JOM720933:JOO720934 JYI720933:JYK720934 KIE720933:KIG720934 KSA720933:KSC720934 LBW720933:LBY720934 LLS720933:LLU720934 LVO720933:LVQ720934 MFK720933:MFM720934 MPG720933:MPI720934 MZC720933:MZE720934 NIY720933:NJA720934 NSU720933:NSW720934 OCQ720933:OCS720934 OMM720933:OMO720934 OWI720933:OWK720934 PGE720933:PGG720934 PQA720933:PQC720934 PZW720933:PZY720934 QJS720933:QJU720934 QTO720933:QTQ720934 RDK720933:RDM720934 RNG720933:RNI720934 RXC720933:RXE720934 SGY720933:SHA720934 SQU720933:SQW720934 TAQ720933:TAS720934 TKM720933:TKO720934 TUI720933:TUK720934 UEE720933:UEG720934 UOA720933:UOC720934 UXW720933:UXY720934 VHS720933:VHU720934 VRO720933:VRQ720934 WBK720933:WBM720934 WLG720933:WLI720934 WVC720933:WVE720934 IQ786469:IS786470 SM786469:SO786470 ACI786469:ACK786470 AME786469:AMG786470 AWA786469:AWC786470 BFW786469:BFY786470 BPS786469:BPU786470 BZO786469:BZQ786470 CJK786469:CJM786470 CTG786469:CTI786470 DDC786469:DDE786470 DMY786469:DNA786470 DWU786469:DWW786470 EGQ786469:EGS786470 EQM786469:EQO786470 FAI786469:FAK786470 FKE786469:FKG786470 FUA786469:FUC786470 GDW786469:GDY786470 GNS786469:GNU786470 GXO786469:GXQ786470 HHK786469:HHM786470 HRG786469:HRI786470 IBC786469:IBE786470 IKY786469:ILA786470 IUU786469:IUW786470 JEQ786469:JES786470 JOM786469:JOO786470 JYI786469:JYK786470 KIE786469:KIG786470 KSA786469:KSC786470 LBW786469:LBY786470 LLS786469:LLU786470 LVO786469:LVQ786470 MFK786469:MFM786470 MPG786469:MPI786470 MZC786469:MZE786470 NIY786469:NJA786470 NSU786469:NSW786470 OCQ786469:OCS786470 OMM786469:OMO786470 OWI786469:OWK786470 PGE786469:PGG786470 PQA786469:PQC786470 PZW786469:PZY786470 QJS786469:QJU786470 QTO786469:QTQ786470 RDK786469:RDM786470 RNG786469:RNI786470 RXC786469:RXE786470 SGY786469:SHA786470 SQU786469:SQW786470 TAQ786469:TAS786470 TKM786469:TKO786470 TUI786469:TUK786470 UEE786469:UEG786470 UOA786469:UOC786470 UXW786469:UXY786470 VHS786469:VHU786470 VRO786469:VRQ786470 WBK786469:WBM786470 WLG786469:WLI786470 WVC786469:WVE786470 IQ852005:IS852006 SM852005:SO852006 ACI852005:ACK852006 AME852005:AMG852006 AWA852005:AWC852006 BFW852005:BFY852006 BPS852005:BPU852006 BZO852005:BZQ852006 CJK852005:CJM852006 CTG852005:CTI852006 DDC852005:DDE852006 DMY852005:DNA852006 DWU852005:DWW852006 EGQ852005:EGS852006 EQM852005:EQO852006 FAI852005:FAK852006 FKE852005:FKG852006 FUA852005:FUC852006 GDW852005:GDY852006 GNS852005:GNU852006 GXO852005:GXQ852006 HHK852005:HHM852006 HRG852005:HRI852006 IBC852005:IBE852006 IKY852005:ILA852006 IUU852005:IUW852006 JEQ852005:JES852006 JOM852005:JOO852006 JYI852005:JYK852006 KIE852005:KIG852006 KSA852005:KSC852006 LBW852005:LBY852006 LLS852005:LLU852006 LVO852005:LVQ852006 MFK852005:MFM852006 MPG852005:MPI852006 MZC852005:MZE852006 NIY852005:NJA852006 NSU852005:NSW852006 OCQ852005:OCS852006 OMM852005:OMO852006 OWI852005:OWK852006 PGE852005:PGG852006 PQA852005:PQC852006 PZW852005:PZY852006 QJS852005:QJU852006 QTO852005:QTQ852006 RDK852005:RDM852006 RNG852005:RNI852006 RXC852005:RXE852006 SGY852005:SHA852006 SQU852005:SQW852006 TAQ852005:TAS852006 TKM852005:TKO852006 TUI852005:TUK852006 UEE852005:UEG852006 UOA852005:UOC852006 UXW852005:UXY852006 VHS852005:VHU852006 VRO852005:VRQ852006 WBK852005:WBM852006 WLG852005:WLI852006 WVC852005:WVE852006 IQ917541:IS917542 SM917541:SO917542 ACI917541:ACK917542 AME917541:AMG917542 AWA917541:AWC917542 BFW917541:BFY917542 BPS917541:BPU917542 BZO917541:BZQ917542 CJK917541:CJM917542 CTG917541:CTI917542 DDC917541:DDE917542 DMY917541:DNA917542 DWU917541:DWW917542 EGQ917541:EGS917542 EQM917541:EQO917542 FAI917541:FAK917542 FKE917541:FKG917542 FUA917541:FUC917542 GDW917541:GDY917542 GNS917541:GNU917542 GXO917541:GXQ917542 HHK917541:HHM917542 HRG917541:HRI917542 IBC917541:IBE917542 IKY917541:ILA917542 IUU917541:IUW917542 JEQ917541:JES917542 JOM917541:JOO917542 JYI917541:JYK917542 KIE917541:KIG917542 KSA917541:KSC917542 LBW917541:LBY917542 LLS917541:LLU917542 LVO917541:LVQ917542 MFK917541:MFM917542 MPG917541:MPI917542 MZC917541:MZE917542 NIY917541:NJA917542 NSU917541:NSW917542 OCQ917541:OCS917542 OMM917541:OMO917542 OWI917541:OWK917542 PGE917541:PGG917542 PQA917541:PQC917542 PZW917541:PZY917542 QJS917541:QJU917542 QTO917541:QTQ917542 RDK917541:RDM917542 RNG917541:RNI917542 RXC917541:RXE917542 SGY917541:SHA917542 SQU917541:SQW917542 TAQ917541:TAS917542 TKM917541:TKO917542 TUI917541:TUK917542 UEE917541:UEG917542 UOA917541:UOC917542 UXW917541:UXY917542 VHS917541:VHU917542 VRO917541:VRQ917542 WBK917541:WBM917542 WLG917541:WLI917542 WVC917541:WVE917542 IQ983077:IS983078 SM983077:SO983078 ACI983077:ACK983078 AME983077:AMG983078 AWA983077:AWC983078 BFW983077:BFY983078 BPS983077:BPU983078 BZO983077:BZQ983078 CJK983077:CJM983078 CTG983077:CTI983078 DDC983077:DDE983078 DMY983077:DNA983078 DWU983077:DWW983078 EGQ983077:EGS983078 EQM983077:EQO983078 FAI983077:FAK983078 FKE983077:FKG983078 FUA983077:FUC983078 GDW983077:GDY983078 GNS983077:GNU983078 GXO983077:GXQ983078 HHK983077:HHM983078 HRG983077:HRI983078 IBC983077:IBE983078 IKY983077:ILA983078 IUU983077:IUW983078 JEQ983077:JES983078 JOM983077:JOO983078 JYI983077:JYK983078 KIE983077:KIG983078 KSA983077:KSC983078 LBW983077:LBY983078 LLS983077:LLU983078 LVO983077:LVQ983078 MFK983077:MFM983078 MPG983077:MPI983078 MZC983077:MZE983078 NIY983077:NJA983078 NSU983077:NSW983078 OCQ983077:OCS983078 OMM983077:OMO983078 OWI983077:OWK983078 PGE983077:PGG983078 PQA983077:PQC983078 PZW983077:PZY983078 QJS983077:QJU983078 QTO983077:QTQ983078 RDK983077:RDM983078 RNG983077:RNI983078 RXC983077:RXE983078 SGY983077:SHA983078 SQU983077:SQW983078 TAQ983077:TAS983078 TKM983077:TKO983078 TUI983077:TUK983078 UEE983077:UEG983078 UOA983077:UOC983078 UXW983077:UXY983078 VHS983077:VHU983078 VRO983077:VRQ983078 WBK983077:WBM983078 WLG983077:WLI983078 WVC983077:WVE983078 P65538 HW65536 RS65536 ABO65536 ALK65536 AVG65536 BFC65536 BOY65536 BYU65536 CIQ65536 CSM65536 DCI65536 DME65536 DWA65536 EFW65536 EPS65536 EZO65536 FJK65536 FTG65536 GDC65536 GMY65536 GWU65536 HGQ65536 HQM65536 IAI65536 IKE65536 IUA65536 JDW65536 JNS65536 JXO65536 KHK65536 KRG65536 LBC65536 LKY65536 LUU65536 MEQ65536 MOM65536 MYI65536 NIE65536 NSA65536 OBW65536 OLS65536 OVO65536 PFK65536 PPG65536 PZC65536 QIY65536 QSU65536 RCQ65536 RMM65536 RWI65536 SGE65536 SQA65536 SZW65536 TJS65536 TTO65536 UDK65536 UNG65536 UXC65536 VGY65536 VQU65536 WAQ65536 WKM65536 WUI65536 P131074 HW131072 RS131072 ABO131072 ALK131072 AVG131072 BFC131072 BOY131072 BYU131072 CIQ131072 CSM131072 DCI131072 DME131072 DWA131072 EFW131072 EPS131072 EZO131072 FJK131072 FTG131072 GDC131072 GMY131072 GWU131072 HGQ131072 HQM131072 IAI131072 IKE131072 IUA131072 JDW131072 JNS131072 JXO131072 KHK131072 KRG131072 LBC131072 LKY131072 LUU131072 MEQ131072 MOM131072 MYI131072 NIE131072 NSA131072 OBW131072 OLS131072 OVO131072 PFK131072 PPG131072 PZC131072 QIY131072 QSU131072 RCQ131072 RMM131072 RWI131072 SGE131072 SQA131072 SZW131072 TJS131072 TTO131072 UDK131072 UNG131072 UXC131072 VGY131072 VQU131072 WAQ131072 WKM131072 WUI131072 P196610 HW196608 RS196608 ABO196608 ALK196608 AVG196608 BFC196608 BOY196608 BYU196608 CIQ196608 CSM196608 DCI196608 DME196608 DWA196608 EFW196608 EPS196608 EZO196608 FJK196608 FTG196608 GDC196608 GMY196608 GWU196608 HGQ196608 HQM196608 IAI196608 IKE196608 IUA196608 JDW196608 JNS196608 JXO196608 KHK196608 KRG196608 LBC196608 LKY196608 LUU196608 MEQ196608 MOM196608 MYI196608 NIE196608 NSA196608 OBW196608 OLS196608 OVO196608 PFK196608 PPG196608 PZC196608 QIY196608 QSU196608 RCQ196608 RMM196608 RWI196608 SGE196608 SQA196608 SZW196608 TJS196608 TTO196608 UDK196608 UNG196608 UXC196608 VGY196608 VQU196608 WAQ196608 WKM196608 WUI196608 P262146 HW262144 RS262144 ABO262144 ALK262144 AVG262144 BFC262144 BOY262144 BYU262144 CIQ262144 CSM262144 DCI262144 DME262144 DWA262144 EFW262144 EPS262144 EZO262144 FJK262144 FTG262144 GDC262144 GMY262144 GWU262144 HGQ262144 HQM262144 IAI262144 IKE262144 IUA262144 JDW262144 JNS262144 JXO262144 KHK262144 KRG262144 LBC262144 LKY262144 LUU262144 MEQ262144 MOM262144 MYI262144 NIE262144 NSA262144 OBW262144 OLS262144 OVO262144 PFK262144 PPG262144 PZC262144 QIY262144 QSU262144 RCQ262144 RMM262144 RWI262144 SGE262144 SQA262144 SZW262144 TJS262144 TTO262144 UDK262144 UNG262144 UXC262144 VGY262144 VQU262144 WAQ262144 WKM262144 WUI262144 P327682 HW327680 RS327680 ABO327680 ALK327680 AVG327680 BFC327680 BOY327680 BYU327680 CIQ327680 CSM327680 DCI327680 DME327680 DWA327680 EFW327680 EPS327680 EZO327680 FJK327680 FTG327680 GDC327680 GMY327680 GWU327680 HGQ327680 HQM327680 IAI327680 IKE327680 IUA327680 JDW327680 JNS327680 JXO327680 KHK327680 KRG327680 LBC327680 LKY327680 LUU327680 MEQ327680 MOM327680 MYI327680 NIE327680 NSA327680 OBW327680 OLS327680 OVO327680 PFK327680 PPG327680 PZC327680 QIY327680 QSU327680 RCQ327680 RMM327680 RWI327680 SGE327680 SQA327680 SZW327680 TJS327680 TTO327680 UDK327680 UNG327680 UXC327680 VGY327680 VQU327680 WAQ327680 WKM327680 WUI327680 P393218 HW393216 RS393216 ABO393216 ALK393216 AVG393216 BFC393216 BOY393216 BYU393216 CIQ393216 CSM393216 DCI393216 DME393216 DWA393216 EFW393216 EPS393216 EZO393216 FJK393216 FTG393216 GDC393216 GMY393216 GWU393216 HGQ393216 HQM393216 IAI393216 IKE393216 IUA393216 JDW393216 JNS393216 JXO393216 KHK393216 KRG393216 LBC393216 LKY393216 LUU393216 MEQ393216 MOM393216 MYI393216 NIE393216 NSA393216 OBW393216 OLS393216 OVO393216 PFK393216 PPG393216 PZC393216 QIY393216 QSU393216 RCQ393216 RMM393216 RWI393216 SGE393216 SQA393216 SZW393216 TJS393216 TTO393216 UDK393216 UNG393216 UXC393216 VGY393216 VQU393216 WAQ393216 WKM393216 WUI393216 P458754 HW458752 RS458752 ABO458752 ALK458752 AVG458752 BFC458752 BOY458752 BYU458752 CIQ458752 CSM458752 DCI458752 DME458752 DWA458752 EFW458752 EPS458752 EZO458752 FJK458752 FTG458752 GDC458752 GMY458752 GWU458752 HGQ458752 HQM458752 IAI458752 IKE458752 IUA458752 JDW458752 JNS458752 JXO458752 KHK458752 KRG458752 LBC458752 LKY458752 LUU458752 MEQ458752 MOM458752 MYI458752 NIE458752 NSA458752 OBW458752 OLS458752 OVO458752 PFK458752 PPG458752 PZC458752 QIY458752 QSU458752 RCQ458752 RMM458752 RWI458752 SGE458752 SQA458752 SZW458752 TJS458752 TTO458752 UDK458752 UNG458752 UXC458752 VGY458752 VQU458752 WAQ458752 WKM458752 WUI458752 P524290 HW524288 RS524288 ABO524288 ALK524288 AVG524288 BFC524288 BOY524288 BYU524288 CIQ524288 CSM524288 DCI524288 DME524288 DWA524288 EFW524288 EPS524288 EZO524288 FJK524288 FTG524288 GDC524288 GMY524288 GWU524288 HGQ524288 HQM524288 IAI524288 IKE524288 IUA524288 JDW524288 JNS524288 JXO524288 KHK524288 KRG524288 LBC524288 LKY524288 LUU524288 MEQ524288 MOM524288 MYI524288 NIE524288 NSA524288 OBW524288 OLS524288 OVO524288 PFK524288 PPG524288 PZC524288 QIY524288 QSU524288 RCQ524288 RMM524288 RWI524288 SGE524288 SQA524288 SZW524288 TJS524288 TTO524288 UDK524288 UNG524288 UXC524288 VGY524288 VQU524288 WAQ524288 WKM524288 WUI524288 P589826 HW589824 RS589824 ABO589824 ALK589824 AVG589824 BFC589824 BOY589824 BYU589824 CIQ589824 CSM589824 DCI589824 DME589824 DWA589824 EFW589824 EPS589824 EZO589824 FJK589824 FTG589824 GDC589824 GMY589824 GWU589824 HGQ589824 HQM589824 IAI589824 IKE589824 IUA589824 JDW589824 JNS589824 JXO589824 KHK589824 KRG589824 LBC589824 LKY589824 LUU589824 MEQ589824 MOM589824 MYI589824 NIE589824 NSA589824 OBW589824 OLS589824 OVO589824 PFK589824 PPG589824 PZC589824 QIY589824 QSU589824 RCQ589824 RMM589824 RWI589824 SGE589824 SQA589824 SZW589824 TJS589824 TTO589824 UDK589824 UNG589824 UXC589824 VGY589824 VQU589824 WAQ589824 WKM589824 WUI589824 P655362 HW655360 RS655360 ABO655360 ALK655360 AVG655360 BFC655360 BOY655360 BYU655360 CIQ655360 CSM655360 DCI655360 DME655360 DWA655360 EFW655360 EPS655360 EZO655360 FJK655360 FTG655360 GDC655360 GMY655360 GWU655360 HGQ655360 HQM655360 IAI655360 IKE655360 IUA655360 JDW655360 JNS655360 JXO655360 KHK655360 KRG655360 LBC655360 LKY655360 LUU655360 MEQ655360 MOM655360 MYI655360 NIE655360 NSA655360 OBW655360 OLS655360 OVO655360 PFK655360 PPG655360 PZC655360 QIY655360 QSU655360 RCQ655360 RMM655360 RWI655360 SGE655360 SQA655360 SZW655360 TJS655360 TTO655360 UDK655360 UNG655360 UXC655360 VGY655360 VQU655360 WAQ655360 WKM655360 WUI655360 P720898 HW720896 RS720896 ABO720896 ALK720896 AVG720896 BFC720896 BOY720896 BYU720896 CIQ720896 CSM720896 DCI720896 DME720896 DWA720896 EFW720896 EPS720896 EZO720896 FJK720896 FTG720896 GDC720896 GMY720896 GWU720896 HGQ720896 HQM720896 IAI720896 IKE720896 IUA720896 JDW720896 JNS720896 JXO720896 KHK720896 KRG720896 LBC720896 LKY720896 LUU720896 MEQ720896 MOM720896 MYI720896 NIE720896 NSA720896 OBW720896 OLS720896 OVO720896 PFK720896 PPG720896 PZC720896 QIY720896 QSU720896 RCQ720896 RMM720896 RWI720896 SGE720896 SQA720896 SZW720896 TJS720896 TTO720896 UDK720896 UNG720896 UXC720896 VGY720896 VQU720896 WAQ720896 WKM720896 WUI720896 P786434 HW786432 RS786432 ABO786432 ALK786432 AVG786432 BFC786432 BOY786432 BYU786432 CIQ786432 CSM786432 DCI786432 DME786432 DWA786432 EFW786432 EPS786432 EZO786432 FJK786432 FTG786432 GDC786432 GMY786432 GWU786432 HGQ786432 HQM786432 IAI786432 IKE786432 IUA786432 JDW786432 JNS786432 JXO786432 KHK786432 KRG786432 LBC786432 LKY786432 LUU786432 MEQ786432 MOM786432 MYI786432 NIE786432 NSA786432 OBW786432 OLS786432 OVO786432 PFK786432 PPG786432 PZC786432 QIY786432 QSU786432 RCQ786432 RMM786432 RWI786432 SGE786432 SQA786432 SZW786432 TJS786432 TTO786432 UDK786432 UNG786432 UXC786432 VGY786432 VQU786432 WAQ786432 WKM786432 WUI786432 P851970 HW851968 RS851968 ABO851968 ALK851968 AVG851968 BFC851968 BOY851968 BYU851968 CIQ851968 CSM851968 DCI851968 DME851968 DWA851968 EFW851968 EPS851968 EZO851968 FJK851968 FTG851968 GDC851968 GMY851968 GWU851968 HGQ851968 HQM851968 IAI851968 IKE851968 IUA851968 JDW851968 JNS851968 JXO851968 KHK851968 KRG851968 LBC851968 LKY851968 LUU851968 MEQ851968 MOM851968 MYI851968 NIE851968 NSA851968 OBW851968 OLS851968 OVO851968 PFK851968 PPG851968 PZC851968 QIY851968 QSU851968 RCQ851968 RMM851968 RWI851968 SGE851968 SQA851968 SZW851968 TJS851968 TTO851968 UDK851968 UNG851968 UXC851968 VGY851968 VQU851968 WAQ851968 WKM851968 WUI851968 P917506 HW917504 RS917504 ABO917504 ALK917504 AVG917504 BFC917504 BOY917504 BYU917504 CIQ917504 CSM917504 DCI917504 DME917504 DWA917504 EFW917504 EPS917504 EZO917504 FJK917504 FTG917504 GDC917504 GMY917504 GWU917504 HGQ917504 HQM917504 IAI917504 IKE917504 IUA917504 JDW917504 JNS917504 JXO917504 KHK917504 KRG917504 LBC917504 LKY917504 LUU917504 MEQ917504 MOM917504 MYI917504 NIE917504 NSA917504 OBW917504 OLS917504 OVO917504 PFK917504 PPG917504 PZC917504 QIY917504 QSU917504 RCQ917504 RMM917504 RWI917504 SGE917504 SQA917504 SZW917504 TJS917504 TTO917504 UDK917504 UNG917504 UXC917504 VGY917504 VQU917504 WAQ917504 WKM917504 WUI917504 P983042 HW983040 RS983040 ABO983040 ALK983040 AVG983040 BFC983040 BOY983040 BYU983040 CIQ983040 CSM983040 DCI983040 DME983040 DWA983040 EFW983040 EPS983040 EZO983040 FJK983040 FTG983040 GDC983040 GMY983040 GWU983040 HGQ983040 HQM983040 IAI983040 IKE983040 IUA983040 JDW983040 JNS983040 JXO983040 KHK983040 KRG983040 LBC983040 LKY983040 LUU983040 MEQ983040 MOM983040 MYI983040 NIE983040 NSA983040 OBW983040 OLS983040 OVO983040 PFK983040 PPG983040 PZC983040 QIY983040 QSU983040 RCQ983040 RMM983040 RWI983040 SGE983040 SQA983040 SZW983040 TJS983040 TTO983040 UDK983040 UNG983040 UXC983040 VGY983040 VQU983040 WAQ983040 WKM983040 WUI983040 IQ65564:IS65565 SM65564:SO65565 ACI65564:ACK65565 AME65564:AMG65565 AWA65564:AWC65565 BFW65564:BFY65565 BPS65564:BPU65565 BZO65564:BZQ65565 CJK65564:CJM65565 CTG65564:CTI65565 DDC65564:DDE65565 DMY65564:DNA65565 DWU65564:DWW65565 EGQ65564:EGS65565 EQM65564:EQO65565 FAI65564:FAK65565 FKE65564:FKG65565 FUA65564:FUC65565 GDW65564:GDY65565 GNS65564:GNU65565 GXO65564:GXQ65565 HHK65564:HHM65565 HRG65564:HRI65565 IBC65564:IBE65565 IKY65564:ILA65565 IUU65564:IUW65565 JEQ65564:JES65565 JOM65564:JOO65565 JYI65564:JYK65565 KIE65564:KIG65565 KSA65564:KSC65565 LBW65564:LBY65565 LLS65564:LLU65565 LVO65564:LVQ65565 MFK65564:MFM65565 MPG65564:MPI65565 MZC65564:MZE65565 NIY65564:NJA65565 NSU65564:NSW65565 OCQ65564:OCS65565 OMM65564:OMO65565 OWI65564:OWK65565 PGE65564:PGG65565 PQA65564:PQC65565 PZW65564:PZY65565 QJS65564:QJU65565 QTO65564:QTQ65565 RDK65564:RDM65565 RNG65564:RNI65565 RXC65564:RXE65565 SGY65564:SHA65565 SQU65564:SQW65565 TAQ65564:TAS65565 TKM65564:TKO65565 TUI65564:TUK65565 UEE65564:UEG65565 UOA65564:UOC65565 UXW65564:UXY65565 VHS65564:VHU65565 VRO65564:VRQ65565 WBK65564:WBM65565 WLG65564:WLI65565 WVC65564:WVE65565 IQ131100:IS131101 SM131100:SO131101 ACI131100:ACK131101 AME131100:AMG131101 AWA131100:AWC131101 BFW131100:BFY131101 BPS131100:BPU131101 BZO131100:BZQ131101 CJK131100:CJM131101 CTG131100:CTI131101 DDC131100:DDE131101 DMY131100:DNA131101 DWU131100:DWW131101 EGQ131100:EGS131101 EQM131100:EQO131101 FAI131100:FAK131101 FKE131100:FKG131101 FUA131100:FUC131101 GDW131100:GDY131101 GNS131100:GNU131101 GXO131100:GXQ131101 HHK131100:HHM131101 HRG131100:HRI131101 IBC131100:IBE131101 IKY131100:ILA131101 IUU131100:IUW131101 JEQ131100:JES131101 JOM131100:JOO131101 JYI131100:JYK131101 KIE131100:KIG131101 KSA131100:KSC131101 LBW131100:LBY131101 LLS131100:LLU131101 LVO131100:LVQ131101 MFK131100:MFM131101 MPG131100:MPI131101 MZC131100:MZE131101 NIY131100:NJA131101 NSU131100:NSW131101 OCQ131100:OCS131101 OMM131100:OMO131101 OWI131100:OWK131101 PGE131100:PGG131101 PQA131100:PQC131101 PZW131100:PZY131101 QJS131100:QJU131101 QTO131100:QTQ131101 RDK131100:RDM131101 RNG131100:RNI131101 RXC131100:RXE131101 SGY131100:SHA131101 SQU131100:SQW131101 TAQ131100:TAS131101 TKM131100:TKO131101 TUI131100:TUK131101 UEE131100:UEG131101 UOA131100:UOC131101 UXW131100:UXY131101 VHS131100:VHU131101 VRO131100:VRQ131101 WBK131100:WBM131101 WLG131100:WLI131101 WVC131100:WVE131101 IQ196636:IS196637 SM196636:SO196637 ACI196636:ACK196637 AME196636:AMG196637 AWA196636:AWC196637 BFW196636:BFY196637 BPS196636:BPU196637 BZO196636:BZQ196637 CJK196636:CJM196637 CTG196636:CTI196637 DDC196636:DDE196637 DMY196636:DNA196637 DWU196636:DWW196637 EGQ196636:EGS196637 EQM196636:EQO196637 FAI196636:FAK196637 FKE196636:FKG196637 FUA196636:FUC196637 GDW196636:GDY196637 GNS196636:GNU196637 GXO196636:GXQ196637 HHK196636:HHM196637 HRG196636:HRI196637 IBC196636:IBE196637 IKY196636:ILA196637 IUU196636:IUW196637 JEQ196636:JES196637 JOM196636:JOO196637 JYI196636:JYK196637 KIE196636:KIG196637 KSA196636:KSC196637 LBW196636:LBY196637 LLS196636:LLU196637 LVO196636:LVQ196637 MFK196636:MFM196637 MPG196636:MPI196637 MZC196636:MZE196637 NIY196636:NJA196637 NSU196636:NSW196637 OCQ196636:OCS196637 OMM196636:OMO196637 OWI196636:OWK196637 PGE196636:PGG196637 PQA196636:PQC196637 PZW196636:PZY196637 QJS196636:QJU196637 QTO196636:QTQ196637 RDK196636:RDM196637 RNG196636:RNI196637 RXC196636:RXE196637 SGY196636:SHA196637 SQU196636:SQW196637 TAQ196636:TAS196637 TKM196636:TKO196637 TUI196636:TUK196637 UEE196636:UEG196637 UOA196636:UOC196637 UXW196636:UXY196637 VHS196636:VHU196637 VRO196636:VRQ196637 WBK196636:WBM196637 WLG196636:WLI196637 WVC196636:WVE196637 IQ262172:IS262173 SM262172:SO262173 ACI262172:ACK262173 AME262172:AMG262173 AWA262172:AWC262173 BFW262172:BFY262173 BPS262172:BPU262173 BZO262172:BZQ262173 CJK262172:CJM262173 CTG262172:CTI262173 DDC262172:DDE262173 DMY262172:DNA262173 DWU262172:DWW262173 EGQ262172:EGS262173 EQM262172:EQO262173 FAI262172:FAK262173 FKE262172:FKG262173 FUA262172:FUC262173 GDW262172:GDY262173 GNS262172:GNU262173 GXO262172:GXQ262173 HHK262172:HHM262173 HRG262172:HRI262173 IBC262172:IBE262173 IKY262172:ILA262173 IUU262172:IUW262173 JEQ262172:JES262173 JOM262172:JOO262173 JYI262172:JYK262173 KIE262172:KIG262173 KSA262172:KSC262173 LBW262172:LBY262173 LLS262172:LLU262173 LVO262172:LVQ262173 MFK262172:MFM262173 MPG262172:MPI262173 MZC262172:MZE262173 NIY262172:NJA262173 NSU262172:NSW262173 OCQ262172:OCS262173 OMM262172:OMO262173 OWI262172:OWK262173 PGE262172:PGG262173 PQA262172:PQC262173 PZW262172:PZY262173 QJS262172:QJU262173 QTO262172:QTQ262173 RDK262172:RDM262173 RNG262172:RNI262173 RXC262172:RXE262173 SGY262172:SHA262173 SQU262172:SQW262173 TAQ262172:TAS262173 TKM262172:TKO262173 TUI262172:TUK262173 UEE262172:UEG262173 UOA262172:UOC262173 UXW262172:UXY262173 VHS262172:VHU262173 VRO262172:VRQ262173 WBK262172:WBM262173 WLG262172:WLI262173 WVC262172:WVE262173 IQ327708:IS327709 SM327708:SO327709 ACI327708:ACK327709 AME327708:AMG327709 AWA327708:AWC327709 BFW327708:BFY327709 BPS327708:BPU327709 BZO327708:BZQ327709 CJK327708:CJM327709 CTG327708:CTI327709 DDC327708:DDE327709 DMY327708:DNA327709 DWU327708:DWW327709 EGQ327708:EGS327709 EQM327708:EQO327709 FAI327708:FAK327709 FKE327708:FKG327709 FUA327708:FUC327709 GDW327708:GDY327709 GNS327708:GNU327709 GXO327708:GXQ327709 HHK327708:HHM327709 HRG327708:HRI327709 IBC327708:IBE327709 IKY327708:ILA327709 IUU327708:IUW327709 JEQ327708:JES327709 JOM327708:JOO327709 JYI327708:JYK327709 KIE327708:KIG327709 KSA327708:KSC327709 LBW327708:LBY327709 LLS327708:LLU327709 LVO327708:LVQ327709 MFK327708:MFM327709 MPG327708:MPI327709 MZC327708:MZE327709 NIY327708:NJA327709 NSU327708:NSW327709 OCQ327708:OCS327709 OMM327708:OMO327709 OWI327708:OWK327709 PGE327708:PGG327709 PQA327708:PQC327709 PZW327708:PZY327709 QJS327708:QJU327709 QTO327708:QTQ327709 RDK327708:RDM327709 RNG327708:RNI327709 RXC327708:RXE327709 SGY327708:SHA327709 SQU327708:SQW327709 TAQ327708:TAS327709 TKM327708:TKO327709 TUI327708:TUK327709 UEE327708:UEG327709 UOA327708:UOC327709 UXW327708:UXY327709 VHS327708:VHU327709 VRO327708:VRQ327709 WBK327708:WBM327709 WLG327708:WLI327709 WVC327708:WVE327709 IQ393244:IS393245 SM393244:SO393245 ACI393244:ACK393245 AME393244:AMG393245 AWA393244:AWC393245 BFW393244:BFY393245 BPS393244:BPU393245 BZO393244:BZQ393245 CJK393244:CJM393245 CTG393244:CTI393245 DDC393244:DDE393245 DMY393244:DNA393245 DWU393244:DWW393245 EGQ393244:EGS393245 EQM393244:EQO393245 FAI393244:FAK393245 FKE393244:FKG393245 FUA393244:FUC393245 GDW393244:GDY393245 GNS393244:GNU393245 GXO393244:GXQ393245 HHK393244:HHM393245 HRG393244:HRI393245 IBC393244:IBE393245 IKY393244:ILA393245 IUU393244:IUW393245 JEQ393244:JES393245 JOM393244:JOO393245 JYI393244:JYK393245 KIE393244:KIG393245 KSA393244:KSC393245 LBW393244:LBY393245 LLS393244:LLU393245 LVO393244:LVQ393245 MFK393244:MFM393245 MPG393244:MPI393245 MZC393244:MZE393245 NIY393244:NJA393245 NSU393244:NSW393245 OCQ393244:OCS393245 OMM393244:OMO393245 OWI393244:OWK393245 PGE393244:PGG393245 PQA393244:PQC393245 PZW393244:PZY393245 QJS393244:QJU393245 QTO393244:QTQ393245 RDK393244:RDM393245 RNG393244:RNI393245 RXC393244:RXE393245 SGY393244:SHA393245 SQU393244:SQW393245 TAQ393244:TAS393245 TKM393244:TKO393245 TUI393244:TUK393245 UEE393244:UEG393245 UOA393244:UOC393245 UXW393244:UXY393245 VHS393244:VHU393245 VRO393244:VRQ393245 WBK393244:WBM393245 WLG393244:WLI393245 WVC393244:WVE393245 IQ458780:IS458781 SM458780:SO458781 ACI458780:ACK458781 AME458780:AMG458781 AWA458780:AWC458781 BFW458780:BFY458781 BPS458780:BPU458781 BZO458780:BZQ458781 CJK458780:CJM458781 CTG458780:CTI458781 DDC458780:DDE458781 DMY458780:DNA458781 DWU458780:DWW458781 EGQ458780:EGS458781 EQM458780:EQO458781 FAI458780:FAK458781 FKE458780:FKG458781 FUA458780:FUC458781 GDW458780:GDY458781 GNS458780:GNU458781 GXO458780:GXQ458781 HHK458780:HHM458781 HRG458780:HRI458781 IBC458780:IBE458781 IKY458780:ILA458781 IUU458780:IUW458781 JEQ458780:JES458781 JOM458780:JOO458781 JYI458780:JYK458781 KIE458780:KIG458781 KSA458780:KSC458781 LBW458780:LBY458781 LLS458780:LLU458781 LVO458780:LVQ458781 MFK458780:MFM458781 MPG458780:MPI458781 MZC458780:MZE458781 NIY458780:NJA458781 NSU458780:NSW458781 OCQ458780:OCS458781 OMM458780:OMO458781 OWI458780:OWK458781 PGE458780:PGG458781 PQA458780:PQC458781 PZW458780:PZY458781 QJS458780:QJU458781 QTO458780:QTQ458781 RDK458780:RDM458781 RNG458780:RNI458781 RXC458780:RXE458781 SGY458780:SHA458781 SQU458780:SQW458781 TAQ458780:TAS458781 TKM458780:TKO458781 TUI458780:TUK458781 UEE458780:UEG458781 UOA458780:UOC458781 UXW458780:UXY458781 VHS458780:VHU458781 VRO458780:VRQ458781 WBK458780:WBM458781 WLG458780:WLI458781 WVC458780:WVE458781 IQ524316:IS524317 SM524316:SO524317 ACI524316:ACK524317 AME524316:AMG524317 AWA524316:AWC524317 BFW524316:BFY524317 BPS524316:BPU524317 BZO524316:BZQ524317 CJK524316:CJM524317 CTG524316:CTI524317 DDC524316:DDE524317 DMY524316:DNA524317 DWU524316:DWW524317 EGQ524316:EGS524317 EQM524316:EQO524317 FAI524316:FAK524317 FKE524316:FKG524317 FUA524316:FUC524317 GDW524316:GDY524317 GNS524316:GNU524317 GXO524316:GXQ524317 HHK524316:HHM524317 HRG524316:HRI524317 IBC524316:IBE524317 IKY524316:ILA524317 IUU524316:IUW524317 JEQ524316:JES524317 JOM524316:JOO524317 JYI524316:JYK524317 KIE524316:KIG524317 KSA524316:KSC524317 LBW524316:LBY524317 LLS524316:LLU524317 LVO524316:LVQ524317 MFK524316:MFM524317 MPG524316:MPI524317 MZC524316:MZE524317 NIY524316:NJA524317 NSU524316:NSW524317 OCQ524316:OCS524317 OMM524316:OMO524317 OWI524316:OWK524317 PGE524316:PGG524317 PQA524316:PQC524317 PZW524316:PZY524317 QJS524316:QJU524317 QTO524316:QTQ524317 RDK524316:RDM524317 RNG524316:RNI524317 RXC524316:RXE524317 SGY524316:SHA524317 SQU524316:SQW524317 TAQ524316:TAS524317 TKM524316:TKO524317 TUI524316:TUK524317 UEE524316:UEG524317 UOA524316:UOC524317 UXW524316:UXY524317 VHS524316:VHU524317 VRO524316:VRQ524317 WBK524316:WBM524317 WLG524316:WLI524317 WVC524316:WVE524317 IQ589852:IS589853 SM589852:SO589853 ACI589852:ACK589853 AME589852:AMG589853 AWA589852:AWC589853 BFW589852:BFY589853 BPS589852:BPU589853 BZO589852:BZQ589853 CJK589852:CJM589853 CTG589852:CTI589853 DDC589852:DDE589853 DMY589852:DNA589853 DWU589852:DWW589853 EGQ589852:EGS589853 EQM589852:EQO589853 FAI589852:FAK589853 FKE589852:FKG589853 FUA589852:FUC589853 GDW589852:GDY589853 GNS589852:GNU589853 GXO589852:GXQ589853 HHK589852:HHM589853 HRG589852:HRI589853 IBC589852:IBE589853 IKY589852:ILA589853 IUU589852:IUW589853 JEQ589852:JES589853 JOM589852:JOO589853 JYI589852:JYK589853 KIE589852:KIG589853 KSA589852:KSC589853 LBW589852:LBY589853 LLS589852:LLU589853 LVO589852:LVQ589853 MFK589852:MFM589853 MPG589852:MPI589853 MZC589852:MZE589853 NIY589852:NJA589853 NSU589852:NSW589853 OCQ589852:OCS589853 OMM589852:OMO589853 OWI589852:OWK589853 PGE589852:PGG589853 PQA589852:PQC589853 PZW589852:PZY589853 QJS589852:QJU589853 QTO589852:QTQ589853 RDK589852:RDM589853 RNG589852:RNI589853 RXC589852:RXE589853 SGY589852:SHA589853 SQU589852:SQW589853 TAQ589852:TAS589853 TKM589852:TKO589853 TUI589852:TUK589853 UEE589852:UEG589853 UOA589852:UOC589853 UXW589852:UXY589853 VHS589852:VHU589853 VRO589852:VRQ589853 WBK589852:WBM589853 WLG589852:WLI589853 WVC589852:WVE589853 IQ655388:IS655389 SM655388:SO655389 ACI655388:ACK655389 AME655388:AMG655389 AWA655388:AWC655389 BFW655388:BFY655389 BPS655388:BPU655389 BZO655388:BZQ655389 CJK655388:CJM655389 CTG655388:CTI655389 DDC655388:DDE655389 DMY655388:DNA655389 DWU655388:DWW655389 EGQ655388:EGS655389 EQM655388:EQO655389 FAI655388:FAK655389 FKE655388:FKG655389 FUA655388:FUC655389 GDW655388:GDY655389 GNS655388:GNU655389 GXO655388:GXQ655389 HHK655388:HHM655389 HRG655388:HRI655389 IBC655388:IBE655389 IKY655388:ILA655389 IUU655388:IUW655389 JEQ655388:JES655389 JOM655388:JOO655389 JYI655388:JYK655389 KIE655388:KIG655389 KSA655388:KSC655389 LBW655388:LBY655389 LLS655388:LLU655389 LVO655388:LVQ655389 MFK655388:MFM655389 MPG655388:MPI655389 MZC655388:MZE655389 NIY655388:NJA655389 NSU655388:NSW655389 OCQ655388:OCS655389 OMM655388:OMO655389 OWI655388:OWK655389 PGE655388:PGG655389 PQA655388:PQC655389 PZW655388:PZY655389 QJS655388:QJU655389 QTO655388:QTQ655389 RDK655388:RDM655389 RNG655388:RNI655389 RXC655388:RXE655389 SGY655388:SHA655389 SQU655388:SQW655389 TAQ655388:TAS655389 TKM655388:TKO655389 TUI655388:TUK655389 UEE655388:UEG655389 UOA655388:UOC655389 UXW655388:UXY655389 VHS655388:VHU655389 VRO655388:VRQ655389 WBK655388:WBM655389 WLG655388:WLI655389 WVC655388:WVE655389 IQ720924:IS720925 SM720924:SO720925 ACI720924:ACK720925 AME720924:AMG720925 AWA720924:AWC720925 BFW720924:BFY720925 BPS720924:BPU720925 BZO720924:BZQ720925 CJK720924:CJM720925 CTG720924:CTI720925 DDC720924:DDE720925 DMY720924:DNA720925 DWU720924:DWW720925 EGQ720924:EGS720925 EQM720924:EQO720925 FAI720924:FAK720925 FKE720924:FKG720925 FUA720924:FUC720925 GDW720924:GDY720925 GNS720924:GNU720925 GXO720924:GXQ720925 HHK720924:HHM720925 HRG720924:HRI720925 IBC720924:IBE720925 IKY720924:ILA720925 IUU720924:IUW720925 JEQ720924:JES720925 JOM720924:JOO720925 JYI720924:JYK720925 KIE720924:KIG720925 KSA720924:KSC720925 LBW720924:LBY720925 LLS720924:LLU720925 LVO720924:LVQ720925 MFK720924:MFM720925 MPG720924:MPI720925 MZC720924:MZE720925 NIY720924:NJA720925 NSU720924:NSW720925 OCQ720924:OCS720925 OMM720924:OMO720925 OWI720924:OWK720925 PGE720924:PGG720925 PQA720924:PQC720925 PZW720924:PZY720925 QJS720924:QJU720925 QTO720924:QTQ720925 RDK720924:RDM720925 RNG720924:RNI720925 RXC720924:RXE720925 SGY720924:SHA720925 SQU720924:SQW720925 TAQ720924:TAS720925 TKM720924:TKO720925 TUI720924:TUK720925 UEE720924:UEG720925 UOA720924:UOC720925 UXW720924:UXY720925 VHS720924:VHU720925 VRO720924:VRQ720925 WBK720924:WBM720925 WLG720924:WLI720925 WVC720924:WVE720925 IQ786460:IS786461 SM786460:SO786461 ACI786460:ACK786461 AME786460:AMG786461 AWA786460:AWC786461 BFW786460:BFY786461 BPS786460:BPU786461 BZO786460:BZQ786461 CJK786460:CJM786461 CTG786460:CTI786461 DDC786460:DDE786461 DMY786460:DNA786461 DWU786460:DWW786461 EGQ786460:EGS786461 EQM786460:EQO786461 FAI786460:FAK786461 FKE786460:FKG786461 FUA786460:FUC786461 GDW786460:GDY786461 GNS786460:GNU786461 GXO786460:GXQ786461 HHK786460:HHM786461 HRG786460:HRI786461 IBC786460:IBE786461 IKY786460:ILA786461 IUU786460:IUW786461 JEQ786460:JES786461 JOM786460:JOO786461 JYI786460:JYK786461 KIE786460:KIG786461 KSA786460:KSC786461 LBW786460:LBY786461 LLS786460:LLU786461 LVO786460:LVQ786461 MFK786460:MFM786461 MPG786460:MPI786461 MZC786460:MZE786461 NIY786460:NJA786461 NSU786460:NSW786461 OCQ786460:OCS786461 OMM786460:OMO786461 OWI786460:OWK786461 PGE786460:PGG786461 PQA786460:PQC786461 PZW786460:PZY786461 QJS786460:QJU786461 QTO786460:QTQ786461 RDK786460:RDM786461 RNG786460:RNI786461 RXC786460:RXE786461 SGY786460:SHA786461 SQU786460:SQW786461 TAQ786460:TAS786461 TKM786460:TKO786461 TUI786460:TUK786461 UEE786460:UEG786461 UOA786460:UOC786461 UXW786460:UXY786461 VHS786460:VHU786461 VRO786460:VRQ786461 WBK786460:WBM786461 WLG786460:WLI786461 WVC786460:WVE786461 IQ851996:IS851997 SM851996:SO851997 ACI851996:ACK851997 AME851996:AMG851997 AWA851996:AWC851997 BFW851996:BFY851997 BPS851996:BPU851997 BZO851996:BZQ851997 CJK851996:CJM851997 CTG851996:CTI851997 DDC851996:DDE851997 DMY851996:DNA851997 DWU851996:DWW851997 EGQ851996:EGS851997 EQM851996:EQO851997 FAI851996:FAK851997 FKE851996:FKG851997 FUA851996:FUC851997 GDW851996:GDY851997 GNS851996:GNU851997 GXO851996:GXQ851997 HHK851996:HHM851997 HRG851996:HRI851997 IBC851996:IBE851997 IKY851996:ILA851997 IUU851996:IUW851997 JEQ851996:JES851997 JOM851996:JOO851997 JYI851996:JYK851997 KIE851996:KIG851997 KSA851996:KSC851997 LBW851996:LBY851997 LLS851996:LLU851997 LVO851996:LVQ851997 MFK851996:MFM851997 MPG851996:MPI851997 MZC851996:MZE851997 NIY851996:NJA851997 NSU851996:NSW851997 OCQ851996:OCS851997 OMM851996:OMO851997 OWI851996:OWK851997 PGE851996:PGG851997 PQA851996:PQC851997 PZW851996:PZY851997 QJS851996:QJU851997 QTO851996:QTQ851997 RDK851996:RDM851997 RNG851996:RNI851997 RXC851996:RXE851997 SGY851996:SHA851997 SQU851996:SQW851997 TAQ851996:TAS851997 TKM851996:TKO851997 TUI851996:TUK851997 UEE851996:UEG851997 UOA851996:UOC851997 UXW851996:UXY851997 VHS851996:VHU851997 VRO851996:VRQ851997 WBK851996:WBM851997 WLG851996:WLI851997 WVC851996:WVE851997 IQ917532:IS917533 SM917532:SO917533 ACI917532:ACK917533 AME917532:AMG917533 AWA917532:AWC917533 BFW917532:BFY917533 BPS917532:BPU917533 BZO917532:BZQ917533 CJK917532:CJM917533 CTG917532:CTI917533 DDC917532:DDE917533 DMY917532:DNA917533 DWU917532:DWW917533 EGQ917532:EGS917533 EQM917532:EQO917533 FAI917532:FAK917533 FKE917532:FKG917533 FUA917532:FUC917533 GDW917532:GDY917533 GNS917532:GNU917533 GXO917532:GXQ917533 HHK917532:HHM917533 HRG917532:HRI917533 IBC917532:IBE917533 IKY917532:ILA917533 IUU917532:IUW917533 JEQ917532:JES917533 JOM917532:JOO917533 JYI917532:JYK917533 KIE917532:KIG917533 KSA917532:KSC917533 LBW917532:LBY917533 LLS917532:LLU917533 LVO917532:LVQ917533 MFK917532:MFM917533 MPG917532:MPI917533 MZC917532:MZE917533 NIY917532:NJA917533 NSU917532:NSW917533 OCQ917532:OCS917533 OMM917532:OMO917533 OWI917532:OWK917533 PGE917532:PGG917533 PQA917532:PQC917533 PZW917532:PZY917533 QJS917532:QJU917533 QTO917532:QTQ917533 RDK917532:RDM917533 RNG917532:RNI917533 RXC917532:RXE917533 SGY917532:SHA917533 SQU917532:SQW917533 TAQ917532:TAS917533 TKM917532:TKO917533 TUI917532:TUK917533 UEE917532:UEG917533 UOA917532:UOC917533 UXW917532:UXY917533 VHS917532:VHU917533 VRO917532:VRQ917533 WBK917532:WBM917533 WLG917532:WLI917533 WVC917532:WVE917533 IQ983068:IS983069 SM983068:SO983069 ACI983068:ACK983069 AME983068:AMG983069 AWA983068:AWC983069 BFW983068:BFY983069 BPS983068:BPU983069 BZO983068:BZQ983069 CJK983068:CJM983069 CTG983068:CTI983069 DDC983068:DDE983069 DMY983068:DNA983069 DWU983068:DWW983069 EGQ983068:EGS983069 EQM983068:EQO983069 FAI983068:FAK983069 FKE983068:FKG983069 FUA983068:FUC983069 GDW983068:GDY983069 GNS983068:GNU983069 GXO983068:GXQ983069 HHK983068:HHM983069 HRG983068:HRI983069 IBC983068:IBE983069 IKY983068:ILA983069 IUU983068:IUW983069 JEQ983068:JES983069 JOM983068:JOO983069 JYI983068:JYK983069 KIE983068:KIG983069 KSA983068:KSC983069 LBW983068:LBY983069 LLS983068:LLU983069 LVO983068:LVQ983069 MFK983068:MFM983069 MPG983068:MPI983069 MZC983068:MZE983069 NIY983068:NJA983069 NSU983068:NSW983069 OCQ983068:OCS983069 OMM983068:OMO983069 OWI983068:OWK983069 PGE983068:PGG983069 PQA983068:PQC983069 PZW983068:PZY983069 QJS983068:QJU983069 QTO983068:QTQ983069 RDK983068:RDM983069 RNG983068:RNI983069 RXC983068:RXE983069 SGY983068:SHA983069 SQU983068:SQW983069 TAQ983068:TAS983069 TKM983068:TKO983069 TUI983068:TUK983069 UEE983068:UEG983069 UOA983068:UOC983069 UXW983068:UXY983069 VHS983068:VHU983069 VRO983068:VRQ983069 WBK983068:WBM983069 WLG983068:WLI983069 WVC983068:WVE983069 IQ65569:IS65569 SM65569:SO65569 ACI65569:ACK65569 AME65569:AMG65569 AWA65569:AWC65569 BFW65569:BFY65569 BPS65569:BPU65569 BZO65569:BZQ65569 CJK65569:CJM65569 CTG65569:CTI65569 DDC65569:DDE65569 DMY65569:DNA65569 DWU65569:DWW65569 EGQ65569:EGS65569 EQM65569:EQO65569 FAI65569:FAK65569 FKE65569:FKG65569 FUA65569:FUC65569 GDW65569:GDY65569 GNS65569:GNU65569 GXO65569:GXQ65569 HHK65569:HHM65569 HRG65569:HRI65569 IBC65569:IBE65569 IKY65569:ILA65569 IUU65569:IUW65569 JEQ65569:JES65569 JOM65569:JOO65569 JYI65569:JYK65569 KIE65569:KIG65569 KSA65569:KSC65569 LBW65569:LBY65569 LLS65569:LLU65569 LVO65569:LVQ65569 MFK65569:MFM65569 MPG65569:MPI65569 MZC65569:MZE65569 NIY65569:NJA65569 NSU65569:NSW65569 OCQ65569:OCS65569 OMM65569:OMO65569 OWI65569:OWK65569 PGE65569:PGG65569 PQA65569:PQC65569 PZW65569:PZY65569 QJS65569:QJU65569 QTO65569:QTQ65569 RDK65569:RDM65569 RNG65569:RNI65569 RXC65569:RXE65569 SGY65569:SHA65569 SQU65569:SQW65569 TAQ65569:TAS65569 TKM65569:TKO65569 TUI65569:TUK65569 UEE65569:UEG65569 UOA65569:UOC65569 UXW65569:UXY65569 VHS65569:VHU65569 VRO65569:VRQ65569 WBK65569:WBM65569 WLG65569:WLI65569 WVC65569:WVE65569 IQ131105:IS131105 SM131105:SO131105 ACI131105:ACK131105 AME131105:AMG131105 AWA131105:AWC131105 BFW131105:BFY131105 BPS131105:BPU131105 BZO131105:BZQ131105 CJK131105:CJM131105 CTG131105:CTI131105 DDC131105:DDE131105 DMY131105:DNA131105 DWU131105:DWW131105 EGQ131105:EGS131105 EQM131105:EQO131105 FAI131105:FAK131105 FKE131105:FKG131105 FUA131105:FUC131105 GDW131105:GDY131105 GNS131105:GNU131105 GXO131105:GXQ131105 HHK131105:HHM131105 HRG131105:HRI131105 IBC131105:IBE131105 IKY131105:ILA131105 IUU131105:IUW131105 JEQ131105:JES131105 JOM131105:JOO131105 JYI131105:JYK131105 KIE131105:KIG131105 KSA131105:KSC131105 LBW131105:LBY131105 LLS131105:LLU131105 LVO131105:LVQ131105 MFK131105:MFM131105 MPG131105:MPI131105 MZC131105:MZE131105 NIY131105:NJA131105 NSU131105:NSW131105 OCQ131105:OCS131105 OMM131105:OMO131105 OWI131105:OWK131105 PGE131105:PGG131105 PQA131105:PQC131105 PZW131105:PZY131105 QJS131105:QJU131105 QTO131105:QTQ131105 RDK131105:RDM131105 RNG131105:RNI131105 RXC131105:RXE131105 SGY131105:SHA131105 SQU131105:SQW131105 TAQ131105:TAS131105 TKM131105:TKO131105 TUI131105:TUK131105 UEE131105:UEG131105 UOA131105:UOC131105 UXW131105:UXY131105 VHS131105:VHU131105 VRO131105:VRQ131105 WBK131105:WBM131105 WLG131105:WLI131105 WVC131105:WVE131105 IQ196641:IS196641 SM196641:SO196641 ACI196641:ACK196641 AME196641:AMG196641 AWA196641:AWC196641 BFW196641:BFY196641 BPS196641:BPU196641 BZO196641:BZQ196641 CJK196641:CJM196641 CTG196641:CTI196641 DDC196641:DDE196641 DMY196641:DNA196641 DWU196641:DWW196641 EGQ196641:EGS196641 EQM196641:EQO196641 FAI196641:FAK196641 FKE196641:FKG196641 FUA196641:FUC196641 GDW196641:GDY196641 GNS196641:GNU196641 GXO196641:GXQ196641 HHK196641:HHM196641 HRG196641:HRI196641 IBC196641:IBE196641 IKY196641:ILA196641 IUU196641:IUW196641 JEQ196641:JES196641 JOM196641:JOO196641 JYI196641:JYK196641 KIE196641:KIG196641 KSA196641:KSC196641 LBW196641:LBY196641 LLS196641:LLU196641 LVO196641:LVQ196641 MFK196641:MFM196641 MPG196641:MPI196641 MZC196641:MZE196641 NIY196641:NJA196641 NSU196641:NSW196641 OCQ196641:OCS196641 OMM196641:OMO196641 OWI196641:OWK196641 PGE196641:PGG196641 PQA196641:PQC196641 PZW196641:PZY196641 QJS196641:QJU196641 QTO196641:QTQ196641 RDK196641:RDM196641 RNG196641:RNI196641 RXC196641:RXE196641 SGY196641:SHA196641 SQU196641:SQW196641 TAQ196641:TAS196641 TKM196641:TKO196641 TUI196641:TUK196641 UEE196641:UEG196641 UOA196641:UOC196641 UXW196641:UXY196641 VHS196641:VHU196641 VRO196641:VRQ196641 WBK196641:WBM196641 WLG196641:WLI196641 WVC196641:WVE196641 IQ262177:IS262177 SM262177:SO262177 ACI262177:ACK262177 AME262177:AMG262177 AWA262177:AWC262177 BFW262177:BFY262177 BPS262177:BPU262177 BZO262177:BZQ262177 CJK262177:CJM262177 CTG262177:CTI262177 DDC262177:DDE262177 DMY262177:DNA262177 DWU262177:DWW262177 EGQ262177:EGS262177 EQM262177:EQO262177 FAI262177:FAK262177 FKE262177:FKG262177 FUA262177:FUC262177 GDW262177:GDY262177 GNS262177:GNU262177 GXO262177:GXQ262177 HHK262177:HHM262177 HRG262177:HRI262177 IBC262177:IBE262177 IKY262177:ILA262177 IUU262177:IUW262177 JEQ262177:JES262177 JOM262177:JOO262177 JYI262177:JYK262177 KIE262177:KIG262177 KSA262177:KSC262177 LBW262177:LBY262177 LLS262177:LLU262177 LVO262177:LVQ262177 MFK262177:MFM262177 MPG262177:MPI262177 MZC262177:MZE262177 NIY262177:NJA262177 NSU262177:NSW262177 OCQ262177:OCS262177 OMM262177:OMO262177 OWI262177:OWK262177 PGE262177:PGG262177 PQA262177:PQC262177 PZW262177:PZY262177 QJS262177:QJU262177 QTO262177:QTQ262177 RDK262177:RDM262177 RNG262177:RNI262177 RXC262177:RXE262177 SGY262177:SHA262177 SQU262177:SQW262177 TAQ262177:TAS262177 TKM262177:TKO262177 TUI262177:TUK262177 UEE262177:UEG262177 UOA262177:UOC262177 UXW262177:UXY262177 VHS262177:VHU262177 VRO262177:VRQ262177 WBK262177:WBM262177 WLG262177:WLI262177 WVC262177:WVE262177 IQ327713:IS327713 SM327713:SO327713 ACI327713:ACK327713 AME327713:AMG327713 AWA327713:AWC327713 BFW327713:BFY327713 BPS327713:BPU327713 BZO327713:BZQ327713 CJK327713:CJM327713 CTG327713:CTI327713 DDC327713:DDE327713 DMY327713:DNA327713 DWU327713:DWW327713 EGQ327713:EGS327713 EQM327713:EQO327713 FAI327713:FAK327713 FKE327713:FKG327713 FUA327713:FUC327713 GDW327713:GDY327713 GNS327713:GNU327713 GXO327713:GXQ327713 HHK327713:HHM327713 HRG327713:HRI327713 IBC327713:IBE327713 IKY327713:ILA327713 IUU327713:IUW327713 JEQ327713:JES327713 JOM327713:JOO327713 JYI327713:JYK327713 KIE327713:KIG327713 KSA327713:KSC327713 LBW327713:LBY327713 LLS327713:LLU327713 LVO327713:LVQ327713 MFK327713:MFM327713 MPG327713:MPI327713 MZC327713:MZE327713 NIY327713:NJA327713 NSU327713:NSW327713 OCQ327713:OCS327713 OMM327713:OMO327713 OWI327713:OWK327713 PGE327713:PGG327713 PQA327713:PQC327713 PZW327713:PZY327713 QJS327713:QJU327713 QTO327713:QTQ327713 RDK327713:RDM327713 RNG327713:RNI327713 RXC327713:RXE327713 SGY327713:SHA327713 SQU327713:SQW327713 TAQ327713:TAS327713 TKM327713:TKO327713 TUI327713:TUK327713 UEE327713:UEG327713 UOA327713:UOC327713 UXW327713:UXY327713 VHS327713:VHU327713 VRO327713:VRQ327713 WBK327713:WBM327713 WLG327713:WLI327713 WVC327713:WVE327713 IQ393249:IS393249 SM393249:SO393249 ACI393249:ACK393249 AME393249:AMG393249 AWA393249:AWC393249 BFW393249:BFY393249 BPS393249:BPU393249 BZO393249:BZQ393249 CJK393249:CJM393249 CTG393249:CTI393249 DDC393249:DDE393249 DMY393249:DNA393249 DWU393249:DWW393249 EGQ393249:EGS393249 EQM393249:EQO393249 FAI393249:FAK393249 FKE393249:FKG393249 FUA393249:FUC393249 GDW393249:GDY393249 GNS393249:GNU393249 GXO393249:GXQ393249 HHK393249:HHM393249 HRG393249:HRI393249 IBC393249:IBE393249 IKY393249:ILA393249 IUU393249:IUW393249 JEQ393249:JES393249 JOM393249:JOO393249 JYI393249:JYK393249 KIE393249:KIG393249 KSA393249:KSC393249 LBW393249:LBY393249 LLS393249:LLU393249 LVO393249:LVQ393249 MFK393249:MFM393249 MPG393249:MPI393249 MZC393249:MZE393249 NIY393249:NJA393249 NSU393249:NSW393249 OCQ393249:OCS393249 OMM393249:OMO393249 OWI393249:OWK393249 PGE393249:PGG393249 PQA393249:PQC393249 PZW393249:PZY393249 QJS393249:QJU393249 QTO393249:QTQ393249 RDK393249:RDM393249 RNG393249:RNI393249 RXC393249:RXE393249 SGY393249:SHA393249 SQU393249:SQW393249 TAQ393249:TAS393249 TKM393249:TKO393249 TUI393249:TUK393249 UEE393249:UEG393249 UOA393249:UOC393249 UXW393249:UXY393249 VHS393249:VHU393249 VRO393249:VRQ393249 WBK393249:WBM393249 WLG393249:WLI393249 WVC393249:WVE393249 IQ458785:IS458785 SM458785:SO458785 ACI458785:ACK458785 AME458785:AMG458785 AWA458785:AWC458785 BFW458785:BFY458785 BPS458785:BPU458785 BZO458785:BZQ458785 CJK458785:CJM458785 CTG458785:CTI458785 DDC458785:DDE458785 DMY458785:DNA458785 DWU458785:DWW458785 EGQ458785:EGS458785 EQM458785:EQO458785 FAI458785:FAK458785 FKE458785:FKG458785 FUA458785:FUC458785 GDW458785:GDY458785 GNS458785:GNU458785 GXO458785:GXQ458785 HHK458785:HHM458785 HRG458785:HRI458785 IBC458785:IBE458785 IKY458785:ILA458785 IUU458785:IUW458785 JEQ458785:JES458785 JOM458785:JOO458785 JYI458785:JYK458785 KIE458785:KIG458785 KSA458785:KSC458785 LBW458785:LBY458785 LLS458785:LLU458785 LVO458785:LVQ458785 MFK458785:MFM458785 MPG458785:MPI458785 MZC458785:MZE458785 NIY458785:NJA458785 NSU458785:NSW458785 OCQ458785:OCS458785 OMM458785:OMO458785 OWI458785:OWK458785 PGE458785:PGG458785 PQA458785:PQC458785 PZW458785:PZY458785 QJS458785:QJU458785 QTO458785:QTQ458785 RDK458785:RDM458785 RNG458785:RNI458785 RXC458785:RXE458785 SGY458785:SHA458785 SQU458785:SQW458785 TAQ458785:TAS458785 TKM458785:TKO458785 TUI458785:TUK458785 UEE458785:UEG458785 UOA458785:UOC458785 UXW458785:UXY458785 VHS458785:VHU458785 VRO458785:VRQ458785 WBK458785:WBM458785 WLG458785:WLI458785 WVC458785:WVE458785 IQ524321:IS524321 SM524321:SO524321 ACI524321:ACK524321 AME524321:AMG524321 AWA524321:AWC524321 BFW524321:BFY524321 BPS524321:BPU524321 BZO524321:BZQ524321 CJK524321:CJM524321 CTG524321:CTI524321 DDC524321:DDE524321 DMY524321:DNA524321 DWU524321:DWW524321 EGQ524321:EGS524321 EQM524321:EQO524321 FAI524321:FAK524321 FKE524321:FKG524321 FUA524321:FUC524321 GDW524321:GDY524321 GNS524321:GNU524321 GXO524321:GXQ524321 HHK524321:HHM524321 HRG524321:HRI524321 IBC524321:IBE524321 IKY524321:ILA524321 IUU524321:IUW524321 JEQ524321:JES524321 JOM524321:JOO524321 JYI524321:JYK524321 KIE524321:KIG524321 KSA524321:KSC524321 LBW524321:LBY524321 LLS524321:LLU524321 LVO524321:LVQ524321 MFK524321:MFM524321 MPG524321:MPI524321 MZC524321:MZE524321 NIY524321:NJA524321 NSU524321:NSW524321 OCQ524321:OCS524321 OMM524321:OMO524321 OWI524321:OWK524321 PGE524321:PGG524321 PQA524321:PQC524321 PZW524321:PZY524321 QJS524321:QJU524321 QTO524321:QTQ524321 RDK524321:RDM524321 RNG524321:RNI524321 RXC524321:RXE524321 SGY524321:SHA524321 SQU524321:SQW524321 TAQ524321:TAS524321 TKM524321:TKO524321 TUI524321:TUK524321 UEE524321:UEG524321 UOA524321:UOC524321 UXW524321:UXY524321 VHS524321:VHU524321 VRO524321:VRQ524321 WBK524321:WBM524321 WLG524321:WLI524321 WVC524321:WVE524321 IQ589857:IS589857 SM589857:SO589857 ACI589857:ACK589857 AME589857:AMG589857 AWA589857:AWC589857 BFW589857:BFY589857 BPS589857:BPU589857 BZO589857:BZQ589857 CJK589857:CJM589857 CTG589857:CTI589857 DDC589857:DDE589857 DMY589857:DNA589857 DWU589857:DWW589857 EGQ589857:EGS589857 EQM589857:EQO589857 FAI589857:FAK589857 FKE589857:FKG589857 FUA589857:FUC589857 GDW589857:GDY589857 GNS589857:GNU589857 GXO589857:GXQ589857 HHK589857:HHM589857 HRG589857:HRI589857 IBC589857:IBE589857 IKY589857:ILA589857 IUU589857:IUW589857 JEQ589857:JES589857 JOM589857:JOO589857 JYI589857:JYK589857 KIE589857:KIG589857 KSA589857:KSC589857 LBW589857:LBY589857 LLS589857:LLU589857 LVO589857:LVQ589857 MFK589857:MFM589857 MPG589857:MPI589857 MZC589857:MZE589857 NIY589857:NJA589857 NSU589857:NSW589857 OCQ589857:OCS589857 OMM589857:OMO589857 OWI589857:OWK589857 PGE589857:PGG589857 PQA589857:PQC589857 PZW589857:PZY589857 QJS589857:QJU589857 QTO589857:QTQ589857 RDK589857:RDM589857 RNG589857:RNI589857 RXC589857:RXE589857 SGY589857:SHA589857 SQU589857:SQW589857 TAQ589857:TAS589857 TKM589857:TKO589857 TUI589857:TUK589857 UEE589857:UEG589857 UOA589857:UOC589857 UXW589857:UXY589857 VHS589857:VHU589857 VRO589857:VRQ589857 WBK589857:WBM589857 WLG589857:WLI589857 WVC589857:WVE589857 IQ655393:IS655393 SM655393:SO655393 ACI655393:ACK655393 AME655393:AMG655393 AWA655393:AWC655393 BFW655393:BFY655393 BPS655393:BPU655393 BZO655393:BZQ655393 CJK655393:CJM655393 CTG655393:CTI655393 DDC655393:DDE655393 DMY655393:DNA655393 DWU655393:DWW655393 EGQ655393:EGS655393 EQM655393:EQO655393 FAI655393:FAK655393 FKE655393:FKG655393 FUA655393:FUC655393 GDW655393:GDY655393 GNS655393:GNU655393 GXO655393:GXQ655393 HHK655393:HHM655393 HRG655393:HRI655393 IBC655393:IBE655393 IKY655393:ILA655393 IUU655393:IUW655393 JEQ655393:JES655393 JOM655393:JOO655393 JYI655393:JYK655393 KIE655393:KIG655393 KSA655393:KSC655393 LBW655393:LBY655393 LLS655393:LLU655393 LVO655393:LVQ655393 MFK655393:MFM655393 MPG655393:MPI655393 MZC655393:MZE655393 NIY655393:NJA655393 NSU655393:NSW655393 OCQ655393:OCS655393 OMM655393:OMO655393 OWI655393:OWK655393 PGE655393:PGG655393 PQA655393:PQC655393 PZW655393:PZY655393 QJS655393:QJU655393 QTO655393:QTQ655393 RDK655393:RDM655393 RNG655393:RNI655393 RXC655393:RXE655393 SGY655393:SHA655393 SQU655393:SQW655393 TAQ655393:TAS655393 TKM655393:TKO655393 TUI655393:TUK655393 UEE655393:UEG655393 UOA655393:UOC655393 UXW655393:UXY655393 VHS655393:VHU655393 VRO655393:VRQ655393 WBK655393:WBM655393 WLG655393:WLI655393 WVC655393:WVE655393 IQ720929:IS720929 SM720929:SO720929 ACI720929:ACK720929 AME720929:AMG720929 AWA720929:AWC720929 BFW720929:BFY720929 BPS720929:BPU720929 BZO720929:BZQ720929 CJK720929:CJM720929 CTG720929:CTI720929 DDC720929:DDE720929 DMY720929:DNA720929 DWU720929:DWW720929 EGQ720929:EGS720929 EQM720929:EQO720929 FAI720929:FAK720929 FKE720929:FKG720929 FUA720929:FUC720929 GDW720929:GDY720929 GNS720929:GNU720929 GXO720929:GXQ720929 HHK720929:HHM720929 HRG720929:HRI720929 IBC720929:IBE720929 IKY720929:ILA720929 IUU720929:IUW720929 JEQ720929:JES720929 JOM720929:JOO720929 JYI720929:JYK720929 KIE720929:KIG720929 KSA720929:KSC720929 LBW720929:LBY720929 LLS720929:LLU720929 LVO720929:LVQ720929 MFK720929:MFM720929 MPG720929:MPI720929 MZC720929:MZE720929 NIY720929:NJA720929 NSU720929:NSW720929 OCQ720929:OCS720929 OMM720929:OMO720929 OWI720929:OWK720929 PGE720929:PGG720929 PQA720929:PQC720929 PZW720929:PZY720929 QJS720929:QJU720929 QTO720929:QTQ720929 RDK720929:RDM720929 RNG720929:RNI720929 RXC720929:RXE720929 SGY720929:SHA720929 SQU720929:SQW720929 TAQ720929:TAS720929 TKM720929:TKO720929 TUI720929:TUK720929 UEE720929:UEG720929 UOA720929:UOC720929 UXW720929:UXY720929 VHS720929:VHU720929 VRO720929:VRQ720929 WBK720929:WBM720929 WLG720929:WLI720929 WVC720929:WVE720929 IQ786465:IS786465 SM786465:SO786465 ACI786465:ACK786465 AME786465:AMG786465 AWA786465:AWC786465 BFW786465:BFY786465 BPS786465:BPU786465 BZO786465:BZQ786465 CJK786465:CJM786465 CTG786465:CTI786465 DDC786465:DDE786465 DMY786465:DNA786465 DWU786465:DWW786465 EGQ786465:EGS786465 EQM786465:EQO786465 FAI786465:FAK786465 FKE786465:FKG786465 FUA786465:FUC786465 GDW786465:GDY786465 GNS786465:GNU786465 GXO786465:GXQ786465 HHK786465:HHM786465 HRG786465:HRI786465 IBC786465:IBE786465 IKY786465:ILA786465 IUU786465:IUW786465 JEQ786465:JES786465 JOM786465:JOO786465 JYI786465:JYK786465 KIE786465:KIG786465 KSA786465:KSC786465 LBW786465:LBY786465 LLS786465:LLU786465 LVO786465:LVQ786465 MFK786465:MFM786465 MPG786465:MPI786465 MZC786465:MZE786465 NIY786465:NJA786465 NSU786465:NSW786465 OCQ786465:OCS786465 OMM786465:OMO786465 OWI786465:OWK786465 PGE786465:PGG786465 PQA786465:PQC786465 PZW786465:PZY786465 QJS786465:QJU786465 QTO786465:QTQ786465 RDK786465:RDM786465 RNG786465:RNI786465 RXC786465:RXE786465 SGY786465:SHA786465 SQU786465:SQW786465 TAQ786465:TAS786465 TKM786465:TKO786465 TUI786465:TUK786465 UEE786465:UEG786465 UOA786465:UOC786465 UXW786465:UXY786465 VHS786465:VHU786465 VRO786465:VRQ786465 WBK786465:WBM786465 WLG786465:WLI786465 WVC786465:WVE786465 IQ852001:IS852001 SM852001:SO852001 ACI852001:ACK852001 AME852001:AMG852001 AWA852001:AWC852001 BFW852001:BFY852001 BPS852001:BPU852001 BZO852001:BZQ852001 CJK852001:CJM852001 CTG852001:CTI852001 DDC852001:DDE852001 DMY852001:DNA852001 DWU852001:DWW852001 EGQ852001:EGS852001 EQM852001:EQO852001 FAI852001:FAK852001 FKE852001:FKG852001 FUA852001:FUC852001 GDW852001:GDY852001 GNS852001:GNU852001 GXO852001:GXQ852001 HHK852001:HHM852001 HRG852001:HRI852001 IBC852001:IBE852001 IKY852001:ILA852001 IUU852001:IUW852001 JEQ852001:JES852001 JOM852001:JOO852001 JYI852001:JYK852001 KIE852001:KIG852001 KSA852001:KSC852001 LBW852001:LBY852001 LLS852001:LLU852001 LVO852001:LVQ852001 MFK852001:MFM852001 MPG852001:MPI852001 MZC852001:MZE852001 NIY852001:NJA852001 NSU852001:NSW852001 OCQ852001:OCS852001 OMM852001:OMO852001 OWI852001:OWK852001 PGE852001:PGG852001 PQA852001:PQC852001 PZW852001:PZY852001 QJS852001:QJU852001 QTO852001:QTQ852001 RDK852001:RDM852001 RNG852001:RNI852001 RXC852001:RXE852001 SGY852001:SHA852001 SQU852001:SQW852001 TAQ852001:TAS852001 TKM852001:TKO852001 TUI852001:TUK852001 UEE852001:UEG852001 UOA852001:UOC852001 UXW852001:UXY852001 VHS852001:VHU852001 VRO852001:VRQ852001 WBK852001:WBM852001 WLG852001:WLI852001 WVC852001:WVE852001 IQ917537:IS917537 SM917537:SO917537 ACI917537:ACK917537 AME917537:AMG917537 AWA917537:AWC917537 BFW917537:BFY917537 BPS917537:BPU917537 BZO917537:BZQ917537 CJK917537:CJM917537 CTG917537:CTI917537 DDC917537:DDE917537 DMY917537:DNA917537 DWU917537:DWW917537 EGQ917537:EGS917537 EQM917537:EQO917537 FAI917537:FAK917537 FKE917537:FKG917537 FUA917537:FUC917537 GDW917537:GDY917537 GNS917537:GNU917537 GXO917537:GXQ917537 HHK917537:HHM917537 HRG917537:HRI917537 IBC917537:IBE917537 IKY917537:ILA917537 IUU917537:IUW917537 JEQ917537:JES917537 JOM917537:JOO917537 JYI917537:JYK917537 KIE917537:KIG917537 KSA917537:KSC917537 LBW917537:LBY917537 LLS917537:LLU917537 LVO917537:LVQ917537 MFK917537:MFM917537 MPG917537:MPI917537 MZC917537:MZE917537 NIY917537:NJA917537 NSU917537:NSW917537 OCQ917537:OCS917537 OMM917537:OMO917537 OWI917537:OWK917537 PGE917537:PGG917537 PQA917537:PQC917537 PZW917537:PZY917537 QJS917537:QJU917537 QTO917537:QTQ917537 RDK917537:RDM917537 RNG917537:RNI917537 RXC917537:RXE917537 SGY917537:SHA917537 SQU917537:SQW917537 TAQ917537:TAS917537 TKM917537:TKO917537 TUI917537:TUK917537 UEE917537:UEG917537 UOA917537:UOC917537 UXW917537:UXY917537 VHS917537:VHU917537 VRO917537:VRQ917537 WBK917537:WBM917537 WLG917537:WLI917537 WVC917537:WVE917537 IQ983073:IS983073 SM983073:SO983073 ACI983073:ACK983073 AME983073:AMG983073 AWA983073:AWC983073 BFW983073:BFY983073 BPS983073:BPU983073 BZO983073:BZQ983073 CJK983073:CJM983073 CTG983073:CTI983073 DDC983073:DDE983073 DMY983073:DNA983073 DWU983073:DWW983073 EGQ983073:EGS983073 EQM983073:EQO983073 FAI983073:FAK983073 FKE983073:FKG983073 FUA983073:FUC983073 GDW983073:GDY983073 GNS983073:GNU983073 GXO983073:GXQ983073 HHK983073:HHM983073 HRG983073:HRI983073 IBC983073:IBE983073 IKY983073:ILA983073 IUU983073:IUW983073 JEQ983073:JES983073 JOM983073:JOO983073 JYI983073:JYK983073 KIE983073:KIG983073 KSA983073:KSC983073 LBW983073:LBY983073 LLS983073:LLU983073 LVO983073:LVQ983073 MFK983073:MFM983073 MPG983073:MPI983073 MZC983073:MZE983073 NIY983073:NJA983073 NSU983073:NSW983073 OCQ983073:OCS983073 OMM983073:OMO983073 OWI983073:OWK983073 PGE983073:PGG983073 PQA983073:PQC983073 PZW983073:PZY983073 QJS983073:QJU983073 QTO983073:QTQ983073 RDK983073:RDM983073 RNG983073:RNI983073 RXC983073:RXE983073 SGY983073:SHA983073 SQU983073:SQW983073 TAQ983073:TAS983073 TKM983073:TKO983073 TUI983073:TUK983073 UEE983073:UEG983073 UOA983073:UOC983073 UXW983073:UXY983073 VHS983073:VHU983073 VRO983073:VRQ983073 WBK983073:WBM983073 WLG983073:WLI983073 WVC983073:WVE983073 IQ65563 SM65563 ACI65563 AME65563 AWA65563 BFW65563 BPS65563 BZO65563 CJK65563 CTG65563 DDC65563 DMY65563 DWU65563 EGQ65563 EQM65563 FAI65563 FKE65563 FUA65563 GDW65563 GNS65563 GXO65563 HHK65563 HRG65563 IBC65563 IKY65563 IUU65563 JEQ65563 JOM65563 JYI65563 KIE65563 KSA65563 LBW65563 LLS65563 LVO65563 MFK65563 MPG65563 MZC65563 NIY65563 NSU65563 OCQ65563 OMM65563 OWI65563 PGE65563 PQA65563 PZW65563 QJS65563 QTO65563 RDK65563 RNG65563 RXC65563 SGY65563 SQU65563 TAQ65563 TKM65563 TUI65563 UEE65563 UOA65563 UXW65563 VHS65563 VRO65563 WBK65563 WLG65563 WVC65563 IQ131099 SM131099 ACI131099 AME131099 AWA131099 BFW131099 BPS131099 BZO131099 CJK131099 CTG131099 DDC131099 DMY131099 DWU131099 EGQ131099 EQM131099 FAI131099 FKE131099 FUA131099 GDW131099 GNS131099 GXO131099 HHK131099 HRG131099 IBC131099 IKY131099 IUU131099 JEQ131099 JOM131099 JYI131099 KIE131099 KSA131099 LBW131099 LLS131099 LVO131099 MFK131099 MPG131099 MZC131099 NIY131099 NSU131099 OCQ131099 OMM131099 OWI131099 PGE131099 PQA131099 PZW131099 QJS131099 QTO131099 RDK131099 RNG131099 RXC131099 SGY131099 SQU131099 TAQ131099 TKM131099 TUI131099 UEE131099 UOA131099 UXW131099 VHS131099 VRO131099 WBK131099 WLG131099 WVC131099 IQ196635 SM196635 ACI196635 AME196635 AWA196635 BFW196635 BPS196635 BZO196635 CJK196635 CTG196635 DDC196635 DMY196635 DWU196635 EGQ196635 EQM196635 FAI196635 FKE196635 FUA196635 GDW196635 GNS196635 GXO196635 HHK196635 HRG196635 IBC196635 IKY196635 IUU196635 JEQ196635 JOM196635 JYI196635 KIE196635 KSA196635 LBW196635 LLS196635 LVO196635 MFK196635 MPG196635 MZC196635 NIY196635 NSU196635 OCQ196635 OMM196635 OWI196635 PGE196635 PQA196635 PZW196635 QJS196635 QTO196635 RDK196635 RNG196635 RXC196635 SGY196635 SQU196635 TAQ196635 TKM196635 TUI196635 UEE196635 UOA196635 UXW196635 VHS196635 VRO196635 WBK196635 WLG196635 WVC196635 IQ262171 SM262171 ACI262171 AME262171 AWA262171 BFW262171 BPS262171 BZO262171 CJK262171 CTG262171 DDC262171 DMY262171 DWU262171 EGQ262171 EQM262171 FAI262171 FKE262171 FUA262171 GDW262171 GNS262171 GXO262171 HHK262171 HRG262171 IBC262171 IKY262171 IUU262171 JEQ262171 JOM262171 JYI262171 KIE262171 KSA262171 LBW262171 LLS262171 LVO262171 MFK262171 MPG262171 MZC262171 NIY262171 NSU262171 OCQ262171 OMM262171 OWI262171 PGE262171 PQA262171 PZW262171 QJS262171 QTO262171 RDK262171 RNG262171 RXC262171 SGY262171 SQU262171 TAQ262171 TKM262171 TUI262171 UEE262171 UOA262171 UXW262171 VHS262171 VRO262171 WBK262171 WLG262171 WVC262171 IQ327707 SM327707 ACI327707 AME327707 AWA327707 BFW327707 BPS327707 BZO327707 CJK327707 CTG327707 DDC327707 DMY327707 DWU327707 EGQ327707 EQM327707 FAI327707 FKE327707 FUA327707 GDW327707 GNS327707 GXO327707 HHK327707 HRG327707 IBC327707 IKY327707 IUU327707 JEQ327707 JOM327707 JYI327707 KIE327707 KSA327707 LBW327707 LLS327707 LVO327707 MFK327707 MPG327707 MZC327707 NIY327707 NSU327707 OCQ327707 OMM327707 OWI327707 PGE327707 PQA327707 PZW327707 QJS327707 QTO327707 RDK327707 RNG327707 RXC327707 SGY327707 SQU327707 TAQ327707 TKM327707 TUI327707 UEE327707 UOA327707 UXW327707 VHS327707 VRO327707 WBK327707 WLG327707 WVC327707 IQ393243 SM393243 ACI393243 AME393243 AWA393243 BFW393243 BPS393243 BZO393243 CJK393243 CTG393243 DDC393243 DMY393243 DWU393243 EGQ393243 EQM393243 FAI393243 FKE393243 FUA393243 GDW393243 GNS393243 GXO393243 HHK393243 HRG393243 IBC393243 IKY393243 IUU393243 JEQ393243 JOM393243 JYI393243 KIE393243 KSA393243 LBW393243 LLS393243 LVO393243 MFK393243 MPG393243 MZC393243 NIY393243 NSU393243 OCQ393243 OMM393243 OWI393243 PGE393243 PQA393243 PZW393243 QJS393243 QTO393243 RDK393243 RNG393243 RXC393243 SGY393243 SQU393243 TAQ393243 TKM393243 TUI393243 UEE393243 UOA393243 UXW393243 VHS393243 VRO393243 WBK393243 WLG393243 WVC393243 IQ458779 SM458779 ACI458779 AME458779 AWA458779 BFW458779 BPS458779 BZO458779 CJK458779 CTG458779 DDC458779 DMY458779 DWU458779 EGQ458779 EQM458779 FAI458779 FKE458779 FUA458779 GDW458779 GNS458779 GXO458779 HHK458779 HRG458779 IBC458779 IKY458779 IUU458779 JEQ458779 JOM458779 JYI458779 KIE458779 KSA458779 LBW458779 LLS458779 LVO458779 MFK458779 MPG458779 MZC458779 NIY458779 NSU458779 OCQ458779 OMM458779 OWI458779 PGE458779 PQA458779 PZW458779 QJS458779 QTO458779 RDK458779 RNG458779 RXC458779 SGY458779 SQU458779 TAQ458779 TKM458779 TUI458779 UEE458779 UOA458779 UXW458779 VHS458779 VRO458779 WBK458779 WLG458779 WVC458779 IQ524315 SM524315 ACI524315 AME524315 AWA524315 BFW524315 BPS524315 BZO524315 CJK524315 CTG524315 DDC524315 DMY524315 DWU524315 EGQ524315 EQM524315 FAI524315 FKE524315 FUA524315 GDW524315 GNS524315 GXO524315 HHK524315 HRG524315 IBC524315 IKY524315 IUU524315 JEQ524315 JOM524315 JYI524315 KIE524315 KSA524315 LBW524315 LLS524315 LVO524315 MFK524315 MPG524315 MZC524315 NIY524315 NSU524315 OCQ524315 OMM524315 OWI524315 PGE524315 PQA524315 PZW524315 QJS524315 QTO524315 RDK524315 RNG524315 RXC524315 SGY524315 SQU524315 TAQ524315 TKM524315 TUI524315 UEE524315 UOA524315 UXW524315 VHS524315 VRO524315 WBK524315 WLG524315 WVC524315 IQ589851 SM589851 ACI589851 AME589851 AWA589851 BFW589851 BPS589851 BZO589851 CJK589851 CTG589851 DDC589851 DMY589851 DWU589851 EGQ589851 EQM589851 FAI589851 FKE589851 FUA589851 GDW589851 GNS589851 GXO589851 HHK589851 HRG589851 IBC589851 IKY589851 IUU589851 JEQ589851 JOM589851 JYI589851 KIE589851 KSA589851 LBW589851 LLS589851 LVO589851 MFK589851 MPG589851 MZC589851 NIY589851 NSU589851 OCQ589851 OMM589851 OWI589851 PGE589851 PQA589851 PZW589851 QJS589851 QTO589851 RDK589851 RNG589851 RXC589851 SGY589851 SQU589851 TAQ589851 TKM589851 TUI589851 UEE589851 UOA589851 UXW589851 VHS589851 VRO589851 WBK589851 WLG589851 WVC589851 IQ655387 SM655387 ACI655387 AME655387 AWA655387 BFW655387 BPS655387 BZO655387 CJK655387 CTG655387 DDC655387 DMY655387 DWU655387 EGQ655387 EQM655387 FAI655387 FKE655387 FUA655387 GDW655387 GNS655387 GXO655387 HHK655387 HRG655387 IBC655387 IKY655387 IUU655387 JEQ655387 JOM655387 JYI655387 KIE655387 KSA655387 LBW655387 LLS655387 LVO655387 MFK655387 MPG655387 MZC655387 NIY655387 NSU655387 OCQ655387 OMM655387 OWI655387 PGE655387 PQA655387 PZW655387 QJS655387 QTO655387 RDK655387 RNG655387 RXC655387 SGY655387 SQU655387 TAQ655387 TKM655387 TUI655387 UEE655387 UOA655387 UXW655387 VHS655387 VRO655387 WBK655387 WLG655387 WVC655387 IQ720923 SM720923 ACI720923 AME720923 AWA720923 BFW720923 BPS720923 BZO720923 CJK720923 CTG720923 DDC720923 DMY720923 DWU720923 EGQ720923 EQM720923 FAI720923 FKE720923 FUA720923 GDW720923 GNS720923 GXO720923 HHK720923 HRG720923 IBC720923 IKY720923 IUU720923 JEQ720923 JOM720923 JYI720923 KIE720923 KSA720923 LBW720923 LLS720923 LVO720923 MFK720923 MPG720923 MZC720923 NIY720923 NSU720923 OCQ720923 OMM720923 OWI720923 PGE720923 PQA720923 PZW720923 QJS720923 QTO720923 RDK720923 RNG720923 RXC720923 SGY720923 SQU720923 TAQ720923 TKM720923 TUI720923 UEE720923 UOA720923 UXW720923 VHS720923 VRO720923 WBK720923 WLG720923 WVC720923 IQ786459 SM786459 ACI786459 AME786459 AWA786459 BFW786459 BPS786459 BZO786459 CJK786459 CTG786459 DDC786459 DMY786459 DWU786459 EGQ786459 EQM786459 FAI786459 FKE786459 FUA786459 GDW786459 GNS786459 GXO786459 HHK786459 HRG786459 IBC786459 IKY786459 IUU786459 JEQ786459 JOM786459 JYI786459 KIE786459 KSA786459 LBW786459 LLS786459 LVO786459 MFK786459 MPG786459 MZC786459 NIY786459 NSU786459 OCQ786459 OMM786459 OWI786459 PGE786459 PQA786459 PZW786459 QJS786459 QTO786459 RDK786459 RNG786459 RXC786459 SGY786459 SQU786459 TAQ786459 TKM786459 TUI786459 UEE786459 UOA786459 UXW786459 VHS786459 VRO786459 WBK786459 WLG786459 WVC786459 IQ851995 SM851995 ACI851995 AME851995 AWA851995 BFW851995 BPS851995 BZO851995 CJK851995 CTG851995 DDC851995 DMY851995 DWU851995 EGQ851995 EQM851995 FAI851995 FKE851995 FUA851995 GDW851995 GNS851995 GXO851995 HHK851995 HRG851995 IBC851995 IKY851995 IUU851995 JEQ851995 JOM851995 JYI851995 KIE851995 KSA851995 LBW851995 LLS851995 LVO851995 MFK851995 MPG851995 MZC851995 NIY851995 NSU851995 OCQ851995 OMM851995 OWI851995 PGE851995 PQA851995 PZW851995 QJS851995 QTO851995 RDK851995 RNG851995 RXC851995 SGY851995 SQU851995 TAQ851995 TKM851995 TUI851995 UEE851995 UOA851995 UXW851995 VHS851995 VRO851995 WBK851995 WLG851995 WVC851995 IQ917531 SM917531 ACI917531 AME917531 AWA917531 BFW917531 BPS917531 BZO917531 CJK917531 CTG917531 DDC917531 DMY917531 DWU917531 EGQ917531 EQM917531 FAI917531 FKE917531 FUA917531 GDW917531 GNS917531 GXO917531 HHK917531 HRG917531 IBC917531 IKY917531 IUU917531 JEQ917531 JOM917531 JYI917531 KIE917531 KSA917531 LBW917531 LLS917531 LVO917531 MFK917531 MPG917531 MZC917531 NIY917531 NSU917531 OCQ917531 OMM917531 OWI917531 PGE917531 PQA917531 PZW917531 QJS917531 QTO917531 RDK917531 RNG917531 RXC917531 SGY917531 SQU917531 TAQ917531 TKM917531 TUI917531 UEE917531 UOA917531 UXW917531 VHS917531 VRO917531 WBK917531 WLG917531 WVC917531 IQ983067 SM983067 ACI983067 AME983067 AWA983067 BFW983067 BPS983067 BZO983067 CJK983067 CTG983067 DDC983067 DMY983067 DWU983067 EGQ983067 EQM983067 FAI983067 FKE983067 FUA983067 GDW983067 GNS983067 GXO983067 HHK983067 HRG983067 IBC983067 IKY983067 IUU983067 JEQ983067 JOM983067 JYI983067 KIE983067 KSA983067 LBW983067 LLS983067 LVO983067 MFK983067 MPG983067 MZC983067 NIY983067 NSU983067 OCQ983067 OMM983067 OWI983067 PGE983067 PQA983067 PZW983067 QJS983067 QTO983067 RDK983067 RNG983067 RXC983067 SGY983067 SQU983067 TAQ983067 TKM983067 TUI983067 UEE983067 UOA983067 UXW983067 VHS983067 VRO983067 WBK983067 WLG983067 WVC983067 IQ65568 SM65568 ACI65568 AME65568 AWA65568 BFW65568 BPS65568 BZO65568 CJK65568 CTG65568 DDC65568 DMY65568 DWU65568 EGQ65568 EQM65568 FAI65568 FKE65568 FUA65568 GDW65568 GNS65568 GXO65568 HHK65568 HRG65568 IBC65568 IKY65568 IUU65568 JEQ65568 JOM65568 JYI65568 KIE65568 KSA65568 LBW65568 LLS65568 LVO65568 MFK65568 MPG65568 MZC65568 NIY65568 NSU65568 OCQ65568 OMM65568 OWI65568 PGE65568 PQA65568 PZW65568 QJS65568 QTO65568 RDK65568 RNG65568 RXC65568 SGY65568 SQU65568 TAQ65568 TKM65568 TUI65568 UEE65568 UOA65568 UXW65568 VHS65568 VRO65568 WBK65568 WLG65568 WVC65568 IQ131104 SM131104 ACI131104 AME131104 AWA131104 BFW131104 BPS131104 BZO131104 CJK131104 CTG131104 DDC131104 DMY131104 DWU131104 EGQ131104 EQM131104 FAI131104 FKE131104 FUA131104 GDW131104 GNS131104 GXO131104 HHK131104 HRG131104 IBC131104 IKY131104 IUU131104 JEQ131104 JOM131104 JYI131104 KIE131104 KSA131104 LBW131104 LLS131104 LVO131104 MFK131104 MPG131104 MZC131104 NIY131104 NSU131104 OCQ131104 OMM131104 OWI131104 PGE131104 PQA131104 PZW131104 QJS131104 QTO131104 RDK131104 RNG131104 RXC131104 SGY131104 SQU131104 TAQ131104 TKM131104 TUI131104 UEE131104 UOA131104 UXW131104 VHS131104 VRO131104 WBK131104 WLG131104 WVC131104 IQ196640 SM196640 ACI196640 AME196640 AWA196640 BFW196640 BPS196640 BZO196640 CJK196640 CTG196640 DDC196640 DMY196640 DWU196640 EGQ196640 EQM196640 FAI196640 FKE196640 FUA196640 GDW196640 GNS196640 GXO196640 HHK196640 HRG196640 IBC196640 IKY196640 IUU196640 JEQ196640 JOM196640 JYI196640 KIE196640 KSA196640 LBW196640 LLS196640 LVO196640 MFK196640 MPG196640 MZC196640 NIY196640 NSU196640 OCQ196640 OMM196640 OWI196640 PGE196640 PQA196640 PZW196640 QJS196640 QTO196640 RDK196640 RNG196640 RXC196640 SGY196640 SQU196640 TAQ196640 TKM196640 TUI196640 UEE196640 UOA196640 UXW196640 VHS196640 VRO196640 WBK196640 WLG196640 WVC196640 IQ262176 SM262176 ACI262176 AME262176 AWA262176 BFW262176 BPS262176 BZO262176 CJK262176 CTG262176 DDC262176 DMY262176 DWU262176 EGQ262176 EQM262176 FAI262176 FKE262176 FUA262176 GDW262176 GNS262176 GXO262176 HHK262176 HRG262176 IBC262176 IKY262176 IUU262176 JEQ262176 JOM262176 JYI262176 KIE262176 KSA262176 LBW262176 LLS262176 LVO262176 MFK262176 MPG262176 MZC262176 NIY262176 NSU262176 OCQ262176 OMM262176 OWI262176 PGE262176 PQA262176 PZW262176 QJS262176 QTO262176 RDK262176 RNG262176 RXC262176 SGY262176 SQU262176 TAQ262176 TKM262176 TUI262176 UEE262176 UOA262176 UXW262176 VHS262176 VRO262176 WBK262176 WLG262176 WVC262176 IQ327712 SM327712 ACI327712 AME327712 AWA327712 BFW327712 BPS327712 BZO327712 CJK327712 CTG327712 DDC327712 DMY327712 DWU327712 EGQ327712 EQM327712 FAI327712 FKE327712 FUA327712 GDW327712 GNS327712 GXO327712 HHK327712 HRG327712 IBC327712 IKY327712 IUU327712 JEQ327712 JOM327712 JYI327712 KIE327712 KSA327712 LBW327712 LLS327712 LVO327712 MFK327712 MPG327712 MZC327712 NIY327712 NSU327712 OCQ327712 OMM327712 OWI327712 PGE327712 PQA327712 PZW327712 QJS327712 QTO327712 RDK327712 RNG327712 RXC327712 SGY327712 SQU327712 TAQ327712 TKM327712 TUI327712 UEE327712 UOA327712 UXW327712 VHS327712 VRO327712 WBK327712 WLG327712 WVC327712 IQ393248 SM393248 ACI393248 AME393248 AWA393248 BFW393248 BPS393248 BZO393248 CJK393248 CTG393248 DDC393248 DMY393248 DWU393248 EGQ393248 EQM393248 FAI393248 FKE393248 FUA393248 GDW393248 GNS393248 GXO393248 HHK393248 HRG393248 IBC393248 IKY393248 IUU393248 JEQ393248 JOM393248 JYI393248 KIE393248 KSA393248 LBW393248 LLS393248 LVO393248 MFK393248 MPG393248 MZC393248 NIY393248 NSU393248 OCQ393248 OMM393248 OWI393248 PGE393248 PQA393248 PZW393248 QJS393248 QTO393248 RDK393248 RNG393248 RXC393248 SGY393248 SQU393248 TAQ393248 TKM393248 TUI393248 UEE393248 UOA393248 UXW393248 VHS393248 VRO393248 WBK393248 WLG393248 WVC393248 IQ458784 SM458784 ACI458784 AME458784 AWA458784 BFW458784 BPS458784 BZO458784 CJK458784 CTG458784 DDC458784 DMY458784 DWU458784 EGQ458784 EQM458784 FAI458784 FKE458784 FUA458784 GDW458784 GNS458784 GXO458784 HHK458784 HRG458784 IBC458784 IKY458784 IUU458784 JEQ458784 JOM458784 JYI458784 KIE458784 KSA458784 LBW458784 LLS458784 LVO458784 MFK458784 MPG458784 MZC458784 NIY458784 NSU458784 OCQ458784 OMM458784 OWI458784 PGE458784 PQA458784 PZW458784 QJS458784 QTO458784 RDK458784 RNG458784 RXC458784 SGY458784 SQU458784 TAQ458784 TKM458784 TUI458784 UEE458784 UOA458784 UXW458784 VHS458784 VRO458784 WBK458784 WLG458784 WVC458784 IQ524320 SM524320 ACI524320 AME524320 AWA524320 BFW524320 BPS524320 BZO524320 CJK524320 CTG524320 DDC524320 DMY524320 DWU524320 EGQ524320 EQM524320 FAI524320 FKE524320 FUA524320 GDW524320 GNS524320 GXO524320 HHK524320 HRG524320 IBC524320 IKY524320 IUU524320 JEQ524320 JOM524320 JYI524320 KIE524320 KSA524320 LBW524320 LLS524320 LVO524320 MFK524320 MPG524320 MZC524320 NIY524320 NSU524320 OCQ524320 OMM524320 OWI524320 PGE524320 PQA524320 PZW524320 QJS524320 QTO524320 RDK524320 RNG524320 RXC524320 SGY524320 SQU524320 TAQ524320 TKM524320 TUI524320 UEE524320 UOA524320 UXW524320 VHS524320 VRO524320 WBK524320 WLG524320 WVC524320 IQ589856 SM589856 ACI589856 AME589856 AWA589856 BFW589856 BPS589856 BZO589856 CJK589856 CTG589856 DDC589856 DMY589856 DWU589856 EGQ589856 EQM589856 FAI589856 FKE589856 FUA589856 GDW589856 GNS589856 GXO589856 HHK589856 HRG589856 IBC589856 IKY589856 IUU589856 JEQ589856 JOM589856 JYI589856 KIE589856 KSA589856 LBW589856 LLS589856 LVO589856 MFK589856 MPG589856 MZC589856 NIY589856 NSU589856 OCQ589856 OMM589856 OWI589856 PGE589856 PQA589856 PZW589856 QJS589856 QTO589856 RDK589856 RNG589856 RXC589856 SGY589856 SQU589856 TAQ589856 TKM589856 TUI589856 UEE589856 UOA589856 UXW589856 VHS589856 VRO589856 WBK589856 WLG589856 WVC589856 IQ655392 SM655392 ACI655392 AME655392 AWA655392 BFW655392 BPS655392 BZO655392 CJK655392 CTG655392 DDC655392 DMY655392 DWU655392 EGQ655392 EQM655392 FAI655392 FKE655392 FUA655392 GDW655392 GNS655392 GXO655392 HHK655392 HRG655392 IBC655392 IKY655392 IUU655392 JEQ655392 JOM655392 JYI655392 KIE655392 KSA655392 LBW655392 LLS655392 LVO655392 MFK655392 MPG655392 MZC655392 NIY655392 NSU655392 OCQ655392 OMM655392 OWI655392 PGE655392 PQA655392 PZW655392 QJS655392 QTO655392 RDK655392 RNG655392 RXC655392 SGY655392 SQU655392 TAQ655392 TKM655392 TUI655392 UEE655392 UOA655392 UXW655392 VHS655392 VRO655392 WBK655392 WLG655392 WVC655392 IQ720928 SM720928 ACI720928 AME720928 AWA720928 BFW720928 BPS720928 BZO720928 CJK720928 CTG720928 DDC720928 DMY720928 DWU720928 EGQ720928 EQM720928 FAI720928 FKE720928 FUA720928 GDW720928 GNS720928 GXO720928 HHK720928 HRG720928 IBC720928 IKY720928 IUU720928 JEQ720928 JOM720928 JYI720928 KIE720928 KSA720928 LBW720928 LLS720928 LVO720928 MFK720928 MPG720928 MZC720928 NIY720928 NSU720928 OCQ720928 OMM720928 OWI720928 PGE720928 PQA720928 PZW720928 QJS720928 QTO720928 RDK720928 RNG720928 RXC720928 SGY720928 SQU720928 TAQ720928 TKM720928 TUI720928 UEE720928 UOA720928 UXW720928 VHS720928 VRO720928 WBK720928 WLG720928 WVC720928 IQ786464 SM786464 ACI786464 AME786464 AWA786464 BFW786464 BPS786464 BZO786464 CJK786464 CTG786464 DDC786464 DMY786464 DWU786464 EGQ786464 EQM786464 FAI786464 FKE786464 FUA786464 GDW786464 GNS786464 GXO786464 HHK786464 HRG786464 IBC786464 IKY786464 IUU786464 JEQ786464 JOM786464 JYI786464 KIE786464 KSA786464 LBW786464 LLS786464 LVO786464 MFK786464 MPG786464 MZC786464 NIY786464 NSU786464 OCQ786464 OMM786464 OWI786464 PGE786464 PQA786464 PZW786464 QJS786464 QTO786464 RDK786464 RNG786464 RXC786464 SGY786464 SQU786464 TAQ786464 TKM786464 TUI786464 UEE786464 UOA786464 UXW786464 VHS786464 VRO786464 WBK786464 WLG786464 WVC786464 IQ852000 SM852000 ACI852000 AME852000 AWA852000 BFW852000 BPS852000 BZO852000 CJK852000 CTG852000 DDC852000 DMY852000 DWU852000 EGQ852000 EQM852000 FAI852000 FKE852000 FUA852000 GDW852000 GNS852000 GXO852000 HHK852000 HRG852000 IBC852000 IKY852000 IUU852000 JEQ852000 JOM852000 JYI852000 KIE852000 KSA852000 LBW852000 LLS852000 LVO852000 MFK852000 MPG852000 MZC852000 NIY852000 NSU852000 OCQ852000 OMM852000 OWI852000 PGE852000 PQA852000 PZW852000 QJS852000 QTO852000 RDK852000 RNG852000 RXC852000 SGY852000 SQU852000 TAQ852000 TKM852000 TUI852000 UEE852000 UOA852000 UXW852000 VHS852000 VRO852000 WBK852000 WLG852000 WVC852000 IQ917536 SM917536 ACI917536 AME917536 AWA917536 BFW917536 BPS917536 BZO917536 CJK917536 CTG917536 DDC917536 DMY917536 DWU917536 EGQ917536 EQM917536 FAI917536 FKE917536 FUA917536 GDW917536 GNS917536 GXO917536 HHK917536 HRG917536 IBC917536 IKY917536 IUU917536 JEQ917536 JOM917536 JYI917536 KIE917536 KSA917536 LBW917536 LLS917536 LVO917536 MFK917536 MPG917536 MZC917536 NIY917536 NSU917536 OCQ917536 OMM917536 OWI917536 PGE917536 PQA917536 PZW917536 QJS917536 QTO917536 RDK917536 RNG917536 RXC917536 SGY917536 SQU917536 TAQ917536 TKM917536 TUI917536 UEE917536 UOA917536 UXW917536 VHS917536 VRO917536 WBK917536 WLG917536 WVC917536 IQ983072 SM983072 ACI983072 AME983072 AWA983072 BFW983072 BPS983072 BZO983072 CJK983072 CTG983072 DDC983072 DMY983072 DWU983072 EGQ983072 EQM983072 FAI983072 FKE983072 FUA983072 GDW983072 GNS983072 GXO983072 HHK983072 HRG983072 IBC983072 IKY983072 IUU983072 JEQ983072 JOM983072 JYI983072 KIE983072 KSA983072 LBW983072 LLS983072 LVO983072 MFK983072 MPG983072 MZC983072 NIY983072 NSU983072 OCQ983072 OMM983072 OWI983072 PGE983072 PQA983072 PZW983072 QJS983072 QTO983072 RDK983072 RNG983072 RXC983072 SGY983072 SQU983072 TAQ983072 TKM983072 TUI983072 UEE983072 UOA983072 UXW983072 VHS983072 VRO983072 WBK983072 WLG983072 WVC983072 IV65578 SR65578 ACN65578 AMJ65578 AWF65578 BGB65578 BPX65578 BZT65578 CJP65578 CTL65578 DDH65578 DND65578 DWZ65578 EGV65578 EQR65578 FAN65578 FKJ65578 FUF65578 GEB65578 GNX65578 GXT65578 HHP65578 HRL65578 IBH65578 ILD65578 IUZ65578 JEV65578 JOR65578 JYN65578 KIJ65578 KSF65578 LCB65578 LLX65578 LVT65578 MFP65578 MPL65578 MZH65578 NJD65578 NSZ65578 OCV65578 OMR65578 OWN65578 PGJ65578 PQF65578 QAB65578 QJX65578 QTT65578 RDP65578 RNL65578 RXH65578 SHD65578 SQZ65578 TAV65578 TKR65578 TUN65578 UEJ65578 UOF65578 UYB65578 VHX65578 VRT65578 WBP65578 WLL65578 WVH65578 IV131114 SR131114 ACN131114 AMJ131114 AWF131114 BGB131114 BPX131114 BZT131114 CJP131114 CTL131114 DDH131114 DND131114 DWZ131114 EGV131114 EQR131114 FAN131114 FKJ131114 FUF131114 GEB131114 GNX131114 GXT131114 HHP131114 HRL131114 IBH131114 ILD131114 IUZ131114 JEV131114 JOR131114 JYN131114 KIJ131114 KSF131114 LCB131114 LLX131114 LVT131114 MFP131114 MPL131114 MZH131114 NJD131114 NSZ131114 OCV131114 OMR131114 OWN131114 PGJ131114 PQF131114 QAB131114 QJX131114 QTT131114 RDP131114 RNL131114 RXH131114 SHD131114 SQZ131114 TAV131114 TKR131114 TUN131114 UEJ131114 UOF131114 UYB131114 VHX131114 VRT131114 WBP131114 WLL131114 WVH131114 IV196650 SR196650 ACN196650 AMJ196650 AWF196650 BGB196650 BPX196650 BZT196650 CJP196650 CTL196650 DDH196650 DND196650 DWZ196650 EGV196650 EQR196650 FAN196650 FKJ196650 FUF196650 GEB196650 GNX196650 GXT196650 HHP196650 HRL196650 IBH196650 ILD196650 IUZ196650 JEV196650 JOR196650 JYN196650 KIJ196650 KSF196650 LCB196650 LLX196650 LVT196650 MFP196650 MPL196650 MZH196650 NJD196650 NSZ196650 OCV196650 OMR196650 OWN196650 PGJ196650 PQF196650 QAB196650 QJX196650 QTT196650 RDP196650 RNL196650 RXH196650 SHD196650 SQZ196650 TAV196650 TKR196650 TUN196650 UEJ196650 UOF196650 UYB196650 VHX196650 VRT196650 WBP196650 WLL196650 WVH196650 IV262186 SR262186 ACN262186 AMJ262186 AWF262186 BGB262186 BPX262186 BZT262186 CJP262186 CTL262186 DDH262186 DND262186 DWZ262186 EGV262186 EQR262186 FAN262186 FKJ262186 FUF262186 GEB262186 GNX262186 GXT262186 HHP262186 HRL262186 IBH262186 ILD262186 IUZ262186 JEV262186 JOR262186 JYN262186 KIJ262186 KSF262186 LCB262186 LLX262186 LVT262186 MFP262186 MPL262186 MZH262186 NJD262186 NSZ262186 OCV262186 OMR262186 OWN262186 PGJ262186 PQF262186 QAB262186 QJX262186 QTT262186 RDP262186 RNL262186 RXH262186 SHD262186 SQZ262186 TAV262186 TKR262186 TUN262186 UEJ262186 UOF262186 UYB262186 VHX262186 VRT262186 WBP262186 WLL262186 WVH262186 IV327722 SR327722 ACN327722 AMJ327722 AWF327722 BGB327722 BPX327722 BZT327722 CJP327722 CTL327722 DDH327722 DND327722 DWZ327722 EGV327722 EQR327722 FAN327722 FKJ327722 FUF327722 GEB327722 GNX327722 GXT327722 HHP327722 HRL327722 IBH327722 ILD327722 IUZ327722 JEV327722 JOR327722 JYN327722 KIJ327722 KSF327722 LCB327722 LLX327722 LVT327722 MFP327722 MPL327722 MZH327722 NJD327722 NSZ327722 OCV327722 OMR327722 OWN327722 PGJ327722 PQF327722 QAB327722 QJX327722 QTT327722 RDP327722 RNL327722 RXH327722 SHD327722 SQZ327722 TAV327722 TKR327722 TUN327722 UEJ327722 UOF327722 UYB327722 VHX327722 VRT327722 WBP327722 WLL327722 WVH327722 IV393258 SR393258 ACN393258 AMJ393258 AWF393258 BGB393258 BPX393258 BZT393258 CJP393258 CTL393258 DDH393258 DND393258 DWZ393258 EGV393258 EQR393258 FAN393258 FKJ393258 FUF393258 GEB393258 GNX393258 GXT393258 HHP393258 HRL393258 IBH393258 ILD393258 IUZ393258 JEV393258 JOR393258 JYN393258 KIJ393258 KSF393258 LCB393258 LLX393258 LVT393258 MFP393258 MPL393258 MZH393258 NJD393258 NSZ393258 OCV393258 OMR393258 OWN393258 PGJ393258 PQF393258 QAB393258 QJX393258 QTT393258 RDP393258 RNL393258 RXH393258 SHD393258 SQZ393258 TAV393258 TKR393258 TUN393258 UEJ393258 UOF393258 UYB393258 VHX393258 VRT393258 WBP393258 WLL393258 WVH393258 IV458794 SR458794 ACN458794 AMJ458794 AWF458794 BGB458794 BPX458794 BZT458794 CJP458794 CTL458794 DDH458794 DND458794 DWZ458794 EGV458794 EQR458794 FAN458794 FKJ458794 FUF458794 GEB458794 GNX458794 GXT458794 HHP458794 HRL458794 IBH458794 ILD458794 IUZ458794 JEV458794 JOR458794 JYN458794 KIJ458794 KSF458794 LCB458794 LLX458794 LVT458794 MFP458794 MPL458794 MZH458794 NJD458794 NSZ458794 OCV458794 OMR458794 OWN458794 PGJ458794 PQF458794 QAB458794 QJX458794 QTT458794 RDP458794 RNL458794 RXH458794 SHD458794 SQZ458794 TAV458794 TKR458794 TUN458794 UEJ458794 UOF458794 UYB458794 VHX458794 VRT458794 WBP458794 WLL458794 WVH458794 IV524330 SR524330 ACN524330 AMJ524330 AWF524330 BGB524330 BPX524330 BZT524330 CJP524330 CTL524330 DDH524330 DND524330 DWZ524330 EGV524330 EQR524330 FAN524330 FKJ524330 FUF524330 GEB524330 GNX524330 GXT524330 HHP524330 HRL524330 IBH524330 ILD524330 IUZ524330 JEV524330 JOR524330 JYN524330 KIJ524330 KSF524330 LCB524330 LLX524330 LVT524330 MFP524330 MPL524330 MZH524330 NJD524330 NSZ524330 OCV524330 OMR524330 OWN524330 PGJ524330 PQF524330 QAB524330 QJX524330 QTT524330 RDP524330 RNL524330 RXH524330 SHD524330 SQZ524330 TAV524330 TKR524330 TUN524330 UEJ524330 UOF524330 UYB524330 VHX524330 VRT524330 WBP524330 WLL524330 WVH524330 IV589866 SR589866 ACN589866 AMJ589866 AWF589866 BGB589866 BPX589866 BZT589866 CJP589866 CTL589866 DDH589866 DND589866 DWZ589866 EGV589866 EQR589866 FAN589866 FKJ589866 FUF589866 GEB589866 GNX589866 GXT589866 HHP589866 HRL589866 IBH589866 ILD589866 IUZ589866 JEV589866 JOR589866 JYN589866 KIJ589866 KSF589866 LCB589866 LLX589866 LVT589866 MFP589866 MPL589866 MZH589866 NJD589866 NSZ589866 OCV589866 OMR589866 OWN589866 PGJ589866 PQF589866 QAB589866 QJX589866 QTT589866 RDP589866 RNL589866 RXH589866 SHD589866 SQZ589866 TAV589866 TKR589866 TUN589866 UEJ589866 UOF589866 UYB589866 VHX589866 VRT589866 WBP589866 WLL589866 WVH589866 IV655402 SR655402 ACN655402 AMJ655402 AWF655402 BGB655402 BPX655402 BZT655402 CJP655402 CTL655402 DDH655402 DND655402 DWZ655402 EGV655402 EQR655402 FAN655402 FKJ655402 FUF655402 GEB655402 GNX655402 GXT655402 HHP655402 HRL655402 IBH655402 ILD655402 IUZ655402 JEV655402 JOR655402 JYN655402 KIJ655402 KSF655402 LCB655402 LLX655402 LVT655402 MFP655402 MPL655402 MZH655402 NJD655402 NSZ655402 OCV655402 OMR655402 OWN655402 PGJ655402 PQF655402 QAB655402 QJX655402 QTT655402 RDP655402 RNL655402 RXH655402 SHD655402 SQZ655402 TAV655402 TKR655402 TUN655402 UEJ655402 UOF655402 UYB655402 VHX655402 VRT655402 WBP655402 WLL655402 WVH655402 IV720938 SR720938 ACN720938 AMJ720938 AWF720938 BGB720938 BPX720938 BZT720938 CJP720938 CTL720938 DDH720938 DND720938 DWZ720938 EGV720938 EQR720938 FAN720938 FKJ720938 FUF720938 GEB720938 GNX720938 GXT720938 HHP720938 HRL720938 IBH720938 ILD720938 IUZ720938 JEV720938 JOR720938 JYN720938 KIJ720938 KSF720938 LCB720938 LLX720938 LVT720938 MFP720938 MPL720938 MZH720938 NJD720938 NSZ720938 OCV720938 OMR720938 OWN720938 PGJ720938 PQF720938 QAB720938 QJX720938 QTT720938 RDP720938 RNL720938 RXH720938 SHD720938 SQZ720938 TAV720938 TKR720938 TUN720938 UEJ720938 UOF720938 UYB720938 VHX720938 VRT720938 WBP720938 WLL720938 WVH720938 IV786474 SR786474 ACN786474 AMJ786474 AWF786474 BGB786474 BPX786474 BZT786474 CJP786474 CTL786474 DDH786474 DND786474 DWZ786474 EGV786474 EQR786474 FAN786474 FKJ786474 FUF786474 GEB786474 GNX786474 GXT786474 HHP786474 HRL786474 IBH786474 ILD786474 IUZ786474 JEV786474 JOR786474 JYN786474 KIJ786474 KSF786474 LCB786474 LLX786474 LVT786474 MFP786474 MPL786474 MZH786474 NJD786474 NSZ786474 OCV786474 OMR786474 OWN786474 PGJ786474 PQF786474 QAB786474 QJX786474 QTT786474 RDP786474 RNL786474 RXH786474 SHD786474 SQZ786474 TAV786474 TKR786474 TUN786474 UEJ786474 UOF786474 UYB786474 VHX786474 VRT786474 WBP786474 WLL786474 WVH786474 IV852010 SR852010 ACN852010 AMJ852010 AWF852010 BGB852010 BPX852010 BZT852010 CJP852010 CTL852010 DDH852010 DND852010 DWZ852010 EGV852010 EQR852010 FAN852010 FKJ852010 FUF852010 GEB852010 GNX852010 GXT852010 HHP852010 HRL852010 IBH852010 ILD852010 IUZ852010 JEV852010 JOR852010 JYN852010 KIJ852010 KSF852010 LCB852010 LLX852010 LVT852010 MFP852010 MPL852010 MZH852010 NJD852010 NSZ852010 OCV852010 OMR852010 OWN852010 PGJ852010 PQF852010 QAB852010 QJX852010 QTT852010 RDP852010 RNL852010 RXH852010 SHD852010 SQZ852010 TAV852010 TKR852010 TUN852010 UEJ852010 UOF852010 UYB852010 VHX852010 VRT852010 WBP852010 WLL852010 WVH852010 IV917546 SR917546 ACN917546 AMJ917546 AWF917546 BGB917546 BPX917546 BZT917546 CJP917546 CTL917546 DDH917546 DND917546 DWZ917546 EGV917546 EQR917546 FAN917546 FKJ917546 FUF917546 GEB917546 GNX917546 GXT917546 HHP917546 HRL917546 IBH917546 ILD917546 IUZ917546 JEV917546 JOR917546 JYN917546 KIJ917546 KSF917546 LCB917546 LLX917546 LVT917546 MFP917546 MPL917546 MZH917546 NJD917546 NSZ917546 OCV917546 OMR917546 OWN917546 PGJ917546 PQF917546 QAB917546 QJX917546 QTT917546 RDP917546 RNL917546 RXH917546 SHD917546 SQZ917546 TAV917546 TKR917546 TUN917546 UEJ917546 UOF917546 UYB917546 VHX917546 VRT917546 WBP917546 WLL917546 WVH917546 IV983082 SR983082 ACN983082 AMJ983082 AWF983082 BGB983082 BPX983082 BZT983082 CJP983082 CTL983082 DDH983082 DND983082 DWZ983082 EGV983082 EQR983082 FAN983082 FKJ983082 FUF983082 GEB983082 GNX983082 GXT983082 HHP983082 HRL983082 IBH983082 ILD983082 IUZ983082 JEV983082 JOR983082 JYN983082 KIJ983082 KSF983082 LCB983082 LLX983082 LVT983082 MFP983082 MPL983082 MZH983082 NJD983082 NSZ983082 OCV983082 OMR983082 OWN983082 PGJ983082 PQF983082 QAB983082 QJX983082 QTT983082 RDP983082 RNL983082 RXH983082 SHD983082 SQZ983082 TAV983082 TKR983082 TUN983082 UEJ983082 UOF983082 UYB983082 VHX983082 VRT983082 WBP983082 WLL983082 WVH983082 IP65542 SL65542 ACH65542 AMD65542 AVZ65542 BFV65542 BPR65542 BZN65542 CJJ65542 CTF65542 DDB65542 DMX65542 DWT65542 EGP65542 EQL65542 FAH65542 FKD65542 FTZ65542 GDV65542 GNR65542 GXN65542 HHJ65542 HRF65542 IBB65542 IKX65542 IUT65542 JEP65542 JOL65542 JYH65542 KID65542 KRZ65542 LBV65542 LLR65542 LVN65542 MFJ65542 MPF65542 MZB65542 NIX65542 NST65542 OCP65542 OML65542 OWH65542 PGD65542 PPZ65542 PZV65542 QJR65542 QTN65542 RDJ65542 RNF65542 RXB65542 SGX65542 SQT65542 TAP65542 TKL65542 TUH65542 UED65542 UNZ65542 UXV65542 VHR65542 VRN65542 WBJ65542 WLF65542 WVB65542 IP131078 SL131078 ACH131078 AMD131078 AVZ131078 BFV131078 BPR131078 BZN131078 CJJ131078 CTF131078 DDB131078 DMX131078 DWT131078 EGP131078 EQL131078 FAH131078 FKD131078 FTZ131078 GDV131078 GNR131078 GXN131078 HHJ131078 HRF131078 IBB131078 IKX131078 IUT131078 JEP131078 JOL131078 JYH131078 KID131078 KRZ131078 LBV131078 LLR131078 LVN131078 MFJ131078 MPF131078 MZB131078 NIX131078 NST131078 OCP131078 OML131078 OWH131078 PGD131078 PPZ131078 PZV131078 QJR131078 QTN131078 RDJ131078 RNF131078 RXB131078 SGX131078 SQT131078 TAP131078 TKL131078 TUH131078 UED131078 UNZ131078 UXV131078 VHR131078 VRN131078 WBJ131078 WLF131078 WVB131078 IP196614 SL196614 ACH196614 AMD196614 AVZ196614 BFV196614 BPR196614 BZN196614 CJJ196614 CTF196614 DDB196614 DMX196614 DWT196614 EGP196614 EQL196614 FAH196614 FKD196614 FTZ196614 GDV196614 GNR196614 GXN196614 HHJ196614 HRF196614 IBB196614 IKX196614 IUT196614 JEP196614 JOL196614 JYH196614 KID196614 KRZ196614 LBV196614 LLR196614 LVN196614 MFJ196614 MPF196614 MZB196614 NIX196614 NST196614 OCP196614 OML196614 OWH196614 PGD196614 PPZ196614 PZV196614 QJR196614 QTN196614 RDJ196614 RNF196614 RXB196614 SGX196614 SQT196614 TAP196614 TKL196614 TUH196614 UED196614 UNZ196614 UXV196614 VHR196614 VRN196614 WBJ196614 WLF196614 WVB196614 IP262150 SL262150 ACH262150 AMD262150 AVZ262150 BFV262150 BPR262150 BZN262150 CJJ262150 CTF262150 DDB262150 DMX262150 DWT262150 EGP262150 EQL262150 FAH262150 FKD262150 FTZ262150 GDV262150 GNR262150 GXN262150 HHJ262150 HRF262150 IBB262150 IKX262150 IUT262150 JEP262150 JOL262150 JYH262150 KID262150 KRZ262150 LBV262150 LLR262150 LVN262150 MFJ262150 MPF262150 MZB262150 NIX262150 NST262150 OCP262150 OML262150 OWH262150 PGD262150 PPZ262150 PZV262150 QJR262150 QTN262150 RDJ262150 RNF262150 RXB262150 SGX262150 SQT262150 TAP262150 TKL262150 TUH262150 UED262150 UNZ262150 UXV262150 VHR262150 VRN262150 WBJ262150 WLF262150 WVB262150 IP327686 SL327686 ACH327686 AMD327686 AVZ327686 BFV327686 BPR327686 BZN327686 CJJ327686 CTF327686 DDB327686 DMX327686 DWT327686 EGP327686 EQL327686 FAH327686 FKD327686 FTZ327686 GDV327686 GNR327686 GXN327686 HHJ327686 HRF327686 IBB327686 IKX327686 IUT327686 JEP327686 JOL327686 JYH327686 KID327686 KRZ327686 LBV327686 LLR327686 LVN327686 MFJ327686 MPF327686 MZB327686 NIX327686 NST327686 OCP327686 OML327686 OWH327686 PGD327686 PPZ327686 PZV327686 QJR327686 QTN327686 RDJ327686 RNF327686 RXB327686 SGX327686 SQT327686 TAP327686 TKL327686 TUH327686 UED327686 UNZ327686 UXV327686 VHR327686 VRN327686 WBJ327686 WLF327686 WVB327686 IP393222 SL393222 ACH393222 AMD393222 AVZ393222 BFV393222 BPR393222 BZN393222 CJJ393222 CTF393222 DDB393222 DMX393222 DWT393222 EGP393222 EQL393222 FAH393222 FKD393222 FTZ393222 GDV393222 GNR393222 GXN393222 HHJ393222 HRF393222 IBB393222 IKX393222 IUT393222 JEP393222 JOL393222 JYH393222 KID393222 KRZ393222 LBV393222 LLR393222 LVN393222 MFJ393222 MPF393222 MZB393222 NIX393222 NST393222 OCP393222 OML393222 OWH393222 PGD393222 PPZ393222 PZV393222 QJR393222 QTN393222 RDJ393222 RNF393222 RXB393222 SGX393222 SQT393222 TAP393222 TKL393222 TUH393222 UED393222 UNZ393222 UXV393222 VHR393222 VRN393222 WBJ393222 WLF393222 WVB393222 IP458758 SL458758 ACH458758 AMD458758 AVZ458758 BFV458758 BPR458758 BZN458758 CJJ458758 CTF458758 DDB458758 DMX458758 DWT458758 EGP458758 EQL458758 FAH458758 FKD458758 FTZ458758 GDV458758 GNR458758 GXN458758 HHJ458758 HRF458758 IBB458758 IKX458758 IUT458758 JEP458758 JOL458758 JYH458758 KID458758 KRZ458758 LBV458758 LLR458758 LVN458758 MFJ458758 MPF458758 MZB458758 NIX458758 NST458758 OCP458758 OML458758 OWH458758 PGD458758 PPZ458758 PZV458758 QJR458758 QTN458758 RDJ458758 RNF458758 RXB458758 SGX458758 SQT458758 TAP458758 TKL458758 TUH458758 UED458758 UNZ458758 UXV458758 VHR458758 VRN458758 WBJ458758 WLF458758 WVB458758 IP524294 SL524294 ACH524294 AMD524294 AVZ524294 BFV524294 BPR524294 BZN524294 CJJ524294 CTF524294 DDB524294 DMX524294 DWT524294 EGP524294 EQL524294 FAH524294 FKD524294 FTZ524294 GDV524294 GNR524294 GXN524294 HHJ524294 HRF524294 IBB524294 IKX524294 IUT524294 JEP524294 JOL524294 JYH524294 KID524294 KRZ524294 LBV524294 LLR524294 LVN524294 MFJ524294 MPF524294 MZB524294 NIX524294 NST524294 OCP524294 OML524294 OWH524294 PGD524294 PPZ524294 PZV524294 QJR524294 QTN524294 RDJ524294 RNF524294 RXB524294 SGX524294 SQT524294 TAP524294 TKL524294 TUH524294 UED524294 UNZ524294 UXV524294 VHR524294 VRN524294 WBJ524294 WLF524294 WVB524294 IP589830 SL589830 ACH589830 AMD589830 AVZ589830 BFV589830 BPR589830 BZN589830 CJJ589830 CTF589830 DDB589830 DMX589830 DWT589830 EGP589830 EQL589830 FAH589830 FKD589830 FTZ589830 GDV589830 GNR589830 GXN589830 HHJ589830 HRF589830 IBB589830 IKX589830 IUT589830 JEP589830 JOL589830 JYH589830 KID589830 KRZ589830 LBV589830 LLR589830 LVN589830 MFJ589830 MPF589830 MZB589830 NIX589830 NST589830 OCP589830 OML589830 OWH589830 PGD589830 PPZ589830 PZV589830 QJR589830 QTN589830 RDJ589830 RNF589830 RXB589830 SGX589830 SQT589830 TAP589830 TKL589830 TUH589830 UED589830 UNZ589830 UXV589830 VHR589830 VRN589830 WBJ589830 WLF589830 WVB589830 IP655366 SL655366 ACH655366 AMD655366 AVZ655366 BFV655366 BPR655366 BZN655366 CJJ655366 CTF655366 DDB655366 DMX655366 DWT655366 EGP655366 EQL655366 FAH655366 FKD655366 FTZ655366 GDV655366 GNR655366 GXN655366 HHJ655366 HRF655366 IBB655366 IKX655366 IUT655366 JEP655366 JOL655366 JYH655366 KID655366 KRZ655366 LBV655366 LLR655366 LVN655366 MFJ655366 MPF655366 MZB655366 NIX655366 NST655366 OCP655366 OML655366 OWH655366 PGD655366 PPZ655366 PZV655366 QJR655366 QTN655366 RDJ655366 RNF655366 RXB655366 SGX655366 SQT655366 TAP655366 TKL655366 TUH655366 UED655366 UNZ655366 UXV655366 VHR655366 VRN655366 WBJ655366 WLF655366 WVB655366 IP720902 SL720902 ACH720902 AMD720902 AVZ720902 BFV720902 BPR720902 BZN720902 CJJ720902 CTF720902 DDB720902 DMX720902 DWT720902 EGP720902 EQL720902 FAH720902 FKD720902 FTZ720902 GDV720902 GNR720902 GXN720902 HHJ720902 HRF720902 IBB720902 IKX720902 IUT720902 JEP720902 JOL720902 JYH720902 KID720902 KRZ720902 LBV720902 LLR720902 LVN720902 MFJ720902 MPF720902 MZB720902 NIX720902 NST720902 OCP720902 OML720902 OWH720902 PGD720902 PPZ720902 PZV720902 QJR720902 QTN720902 RDJ720902 RNF720902 RXB720902 SGX720902 SQT720902 TAP720902 TKL720902 TUH720902 UED720902 UNZ720902 UXV720902 VHR720902 VRN720902 WBJ720902 WLF720902 WVB720902 IP786438 SL786438 ACH786438 AMD786438 AVZ786438 BFV786438 BPR786438 BZN786438 CJJ786438 CTF786438 DDB786438 DMX786438 DWT786438 EGP786438 EQL786438 FAH786438 FKD786438 FTZ786438 GDV786438 GNR786438 GXN786438 HHJ786438 HRF786438 IBB786438 IKX786438 IUT786438 JEP786438 JOL786438 JYH786438 KID786438 KRZ786438 LBV786438 LLR786438 LVN786438 MFJ786438 MPF786438 MZB786438 NIX786438 NST786438 OCP786438 OML786438 OWH786438 PGD786438 PPZ786438 PZV786438 QJR786438 QTN786438 RDJ786438 RNF786438 RXB786438 SGX786438 SQT786438 TAP786438 TKL786438 TUH786438 UED786438 UNZ786438 UXV786438 VHR786438 VRN786438 WBJ786438 WLF786438 WVB786438 IP851974 SL851974 ACH851974 AMD851974 AVZ851974 BFV851974 BPR851974 BZN851974 CJJ851974 CTF851974 DDB851974 DMX851974 DWT851974 EGP851974 EQL851974 FAH851974 FKD851974 FTZ851974 GDV851974 GNR851974 GXN851974 HHJ851974 HRF851974 IBB851974 IKX851974 IUT851974 JEP851974 JOL851974 JYH851974 KID851974 KRZ851974 LBV851974 LLR851974 LVN851974 MFJ851974 MPF851974 MZB851974 NIX851974 NST851974 OCP851974 OML851974 OWH851974 PGD851974 PPZ851974 PZV851974 QJR851974 QTN851974 RDJ851974 RNF851974 RXB851974 SGX851974 SQT851974 TAP851974 TKL851974 TUH851974 UED851974 UNZ851974 UXV851974 VHR851974 VRN851974 WBJ851974 WLF851974 WVB851974 IP917510 SL917510 ACH917510 AMD917510 AVZ917510 BFV917510 BPR917510 BZN917510 CJJ917510 CTF917510 DDB917510 DMX917510 DWT917510 EGP917510 EQL917510 FAH917510 FKD917510 FTZ917510 GDV917510 GNR917510 GXN917510 HHJ917510 HRF917510 IBB917510 IKX917510 IUT917510 JEP917510 JOL917510 JYH917510 KID917510 KRZ917510 LBV917510 LLR917510 LVN917510 MFJ917510 MPF917510 MZB917510 NIX917510 NST917510 OCP917510 OML917510 OWH917510 PGD917510 PPZ917510 PZV917510 QJR917510 QTN917510 RDJ917510 RNF917510 RXB917510 SGX917510 SQT917510 TAP917510 TKL917510 TUH917510 UED917510 UNZ917510 UXV917510 VHR917510 VRN917510 WBJ917510 WLF917510 WVB917510 IP983046 SL983046 ACH983046 AMD983046 AVZ983046 BFV983046 BPR983046 BZN983046 CJJ983046 CTF983046 DDB983046 DMX983046 DWT983046 EGP983046 EQL983046 FAH983046 FKD983046 FTZ983046 GDV983046 GNR983046 GXN983046 HHJ983046 HRF983046 IBB983046 IKX983046 IUT983046 JEP983046 JOL983046 JYH983046 KID983046 KRZ983046 LBV983046 LLR983046 LVN983046 MFJ983046 MPF983046 MZB983046 NIX983046 NST983046 OCP983046 OML983046 OWH983046 PGD983046 PPZ983046 PZV983046 QJR983046 QTN983046 RDJ983046 RNF983046 RXB983046 SGX983046 SQT983046 TAP983046 TKL983046 TUH983046 UED983046 UNZ983046 UXV983046 VHR983046 VRN983046 WBJ983046 WLF983046 WVB983046 IL65536 SH65536 ACD65536 ALZ65536 AVV65536 BFR65536 BPN65536 BZJ65536 CJF65536 CTB65536 DCX65536 DMT65536 DWP65536 EGL65536 EQH65536 FAD65536 FJZ65536 FTV65536 GDR65536 GNN65536 GXJ65536 HHF65536 HRB65536 IAX65536 IKT65536 IUP65536 JEL65536 JOH65536 JYD65536 KHZ65536 KRV65536 LBR65536 LLN65536 LVJ65536 MFF65536 MPB65536 MYX65536 NIT65536 NSP65536 OCL65536 OMH65536 OWD65536 PFZ65536 PPV65536 PZR65536 QJN65536 QTJ65536 RDF65536 RNB65536 RWX65536 SGT65536 SQP65536 TAL65536 TKH65536 TUD65536 UDZ65536 UNV65536 UXR65536 VHN65536 VRJ65536 WBF65536 WLB65536 WUX65536 IL131072 SH131072 ACD131072 ALZ131072 AVV131072 BFR131072 BPN131072 BZJ131072 CJF131072 CTB131072 DCX131072 DMT131072 DWP131072 EGL131072 EQH131072 FAD131072 FJZ131072 FTV131072 GDR131072 GNN131072 GXJ131072 HHF131072 HRB131072 IAX131072 IKT131072 IUP131072 JEL131072 JOH131072 JYD131072 KHZ131072 KRV131072 LBR131072 LLN131072 LVJ131072 MFF131072 MPB131072 MYX131072 NIT131072 NSP131072 OCL131072 OMH131072 OWD131072 PFZ131072 PPV131072 PZR131072 QJN131072 QTJ131072 RDF131072 RNB131072 RWX131072 SGT131072 SQP131072 TAL131072 TKH131072 TUD131072 UDZ131072 UNV131072 UXR131072 VHN131072 VRJ131072 WBF131072 WLB131072 WUX131072 IL196608 SH196608 ACD196608 ALZ196608 AVV196608 BFR196608 BPN196608 BZJ196608 CJF196608 CTB196608 DCX196608 DMT196608 DWP196608 EGL196608 EQH196608 FAD196608 FJZ196608 FTV196608 GDR196608 GNN196608 GXJ196608 HHF196608 HRB196608 IAX196608 IKT196608 IUP196608 JEL196608 JOH196608 JYD196608 KHZ196608 KRV196608 LBR196608 LLN196608 LVJ196608 MFF196608 MPB196608 MYX196608 NIT196608 NSP196608 OCL196608 OMH196608 OWD196608 PFZ196608 PPV196608 PZR196608 QJN196608 QTJ196608 RDF196608 RNB196608 RWX196608 SGT196608 SQP196608 TAL196608 TKH196608 TUD196608 UDZ196608 UNV196608 UXR196608 VHN196608 VRJ196608 WBF196608 WLB196608 WUX196608 IL262144 SH262144 ACD262144 ALZ262144 AVV262144 BFR262144 BPN262144 BZJ262144 CJF262144 CTB262144 DCX262144 DMT262144 DWP262144 EGL262144 EQH262144 FAD262144 FJZ262144 FTV262144 GDR262144 GNN262144 GXJ262144 HHF262144 HRB262144 IAX262144 IKT262144 IUP262144 JEL262144 JOH262144 JYD262144 KHZ262144 KRV262144 LBR262144 LLN262144 LVJ262144 MFF262144 MPB262144 MYX262144 NIT262144 NSP262144 OCL262144 OMH262144 OWD262144 PFZ262144 PPV262144 PZR262144 QJN262144 QTJ262144 RDF262144 RNB262144 RWX262144 SGT262144 SQP262144 TAL262144 TKH262144 TUD262144 UDZ262144 UNV262144 UXR262144 VHN262144 VRJ262144 WBF262144 WLB262144 WUX262144 IL327680 SH327680 ACD327680 ALZ327680 AVV327680 BFR327680 BPN327680 BZJ327680 CJF327680 CTB327680 DCX327680 DMT327680 DWP327680 EGL327680 EQH327680 FAD327680 FJZ327680 FTV327680 GDR327680 GNN327680 GXJ327680 HHF327680 HRB327680 IAX327680 IKT327680 IUP327680 JEL327680 JOH327680 JYD327680 KHZ327680 KRV327680 LBR327680 LLN327680 LVJ327680 MFF327680 MPB327680 MYX327680 NIT327680 NSP327680 OCL327680 OMH327680 OWD327680 PFZ327680 PPV327680 PZR327680 QJN327680 QTJ327680 RDF327680 RNB327680 RWX327680 SGT327680 SQP327680 TAL327680 TKH327680 TUD327680 UDZ327680 UNV327680 UXR327680 VHN327680 VRJ327680 WBF327680 WLB327680 WUX327680 IL393216 SH393216 ACD393216 ALZ393216 AVV393216 BFR393216 BPN393216 BZJ393216 CJF393216 CTB393216 DCX393216 DMT393216 DWP393216 EGL393216 EQH393216 FAD393216 FJZ393216 FTV393216 GDR393216 GNN393216 GXJ393216 HHF393216 HRB393216 IAX393216 IKT393216 IUP393216 JEL393216 JOH393216 JYD393216 KHZ393216 KRV393216 LBR393216 LLN393216 LVJ393216 MFF393216 MPB393216 MYX393216 NIT393216 NSP393216 OCL393216 OMH393216 OWD393216 PFZ393216 PPV393216 PZR393216 QJN393216 QTJ393216 RDF393216 RNB393216 RWX393216 SGT393216 SQP393216 TAL393216 TKH393216 TUD393216 UDZ393216 UNV393216 UXR393216 VHN393216 VRJ393216 WBF393216 WLB393216 WUX393216 IL458752 SH458752 ACD458752 ALZ458752 AVV458752 BFR458752 BPN458752 BZJ458752 CJF458752 CTB458752 DCX458752 DMT458752 DWP458752 EGL458752 EQH458752 FAD458752 FJZ458752 FTV458752 GDR458752 GNN458752 GXJ458752 HHF458752 HRB458752 IAX458752 IKT458752 IUP458752 JEL458752 JOH458752 JYD458752 KHZ458752 KRV458752 LBR458752 LLN458752 LVJ458752 MFF458752 MPB458752 MYX458752 NIT458752 NSP458752 OCL458752 OMH458752 OWD458752 PFZ458752 PPV458752 PZR458752 QJN458752 QTJ458752 RDF458752 RNB458752 RWX458752 SGT458752 SQP458752 TAL458752 TKH458752 TUD458752 UDZ458752 UNV458752 UXR458752 VHN458752 VRJ458752 WBF458752 WLB458752 WUX458752 IL524288 SH524288 ACD524288 ALZ524288 AVV524288 BFR524288 BPN524288 BZJ524288 CJF524288 CTB524288 DCX524288 DMT524288 DWP524288 EGL524288 EQH524288 FAD524288 FJZ524288 FTV524288 GDR524288 GNN524288 GXJ524288 HHF524288 HRB524288 IAX524288 IKT524288 IUP524288 JEL524288 JOH524288 JYD524288 KHZ524288 KRV524288 LBR524288 LLN524288 LVJ524288 MFF524288 MPB524288 MYX524288 NIT524288 NSP524288 OCL524288 OMH524288 OWD524288 PFZ524288 PPV524288 PZR524288 QJN524288 QTJ524288 RDF524288 RNB524288 RWX524288 SGT524288 SQP524288 TAL524288 TKH524288 TUD524288 UDZ524288 UNV524288 UXR524288 VHN524288 VRJ524288 WBF524288 WLB524288 WUX524288 IL589824 SH589824 ACD589824 ALZ589824 AVV589824 BFR589824 BPN589824 BZJ589824 CJF589824 CTB589824 DCX589824 DMT589824 DWP589824 EGL589824 EQH589824 FAD589824 FJZ589824 FTV589824 GDR589824 GNN589824 GXJ589824 HHF589824 HRB589824 IAX589824 IKT589824 IUP589824 JEL589824 JOH589824 JYD589824 KHZ589824 KRV589824 LBR589824 LLN589824 LVJ589824 MFF589824 MPB589824 MYX589824 NIT589824 NSP589824 OCL589824 OMH589824 OWD589824 PFZ589824 PPV589824 PZR589824 QJN589824 QTJ589824 RDF589824 RNB589824 RWX589824 SGT589824 SQP589824 TAL589824 TKH589824 TUD589824 UDZ589824 UNV589824 UXR589824 VHN589824 VRJ589824 WBF589824 WLB589824 WUX589824 IL655360 SH655360 ACD655360 ALZ655360 AVV655360 BFR655360 BPN655360 BZJ655360 CJF655360 CTB655360 DCX655360 DMT655360 DWP655360 EGL655360 EQH655360 FAD655360 FJZ655360 FTV655360 GDR655360 GNN655360 GXJ655360 HHF655360 HRB655360 IAX655360 IKT655360 IUP655360 JEL655360 JOH655360 JYD655360 KHZ655360 KRV655360 LBR655360 LLN655360 LVJ655360 MFF655360 MPB655360 MYX655360 NIT655360 NSP655360 OCL655360 OMH655360 OWD655360 PFZ655360 PPV655360 PZR655360 QJN655360 QTJ655360 RDF655360 RNB655360 RWX655360 SGT655360 SQP655360 TAL655360 TKH655360 TUD655360 UDZ655360 UNV655360 UXR655360 VHN655360 VRJ655360 WBF655360 WLB655360 WUX655360 IL720896 SH720896 ACD720896 ALZ720896 AVV720896 BFR720896 BPN720896 BZJ720896 CJF720896 CTB720896 DCX720896 DMT720896 DWP720896 EGL720896 EQH720896 FAD720896 FJZ720896 FTV720896 GDR720896 GNN720896 GXJ720896 HHF720896 HRB720896 IAX720896 IKT720896 IUP720896 JEL720896 JOH720896 JYD720896 KHZ720896 KRV720896 LBR720896 LLN720896 LVJ720896 MFF720896 MPB720896 MYX720896 NIT720896 NSP720896 OCL720896 OMH720896 OWD720896 PFZ720896 PPV720896 PZR720896 QJN720896 QTJ720896 RDF720896 RNB720896 RWX720896 SGT720896 SQP720896 TAL720896 TKH720896 TUD720896 UDZ720896 UNV720896 UXR720896 VHN720896 VRJ720896 WBF720896 WLB720896 WUX720896 IL786432 SH786432 ACD786432 ALZ786432 AVV786432 BFR786432 BPN786432 BZJ786432 CJF786432 CTB786432 DCX786432 DMT786432 DWP786432 EGL786432 EQH786432 FAD786432 FJZ786432 FTV786432 GDR786432 GNN786432 GXJ786432 HHF786432 HRB786432 IAX786432 IKT786432 IUP786432 JEL786432 JOH786432 JYD786432 KHZ786432 KRV786432 LBR786432 LLN786432 LVJ786432 MFF786432 MPB786432 MYX786432 NIT786432 NSP786432 OCL786432 OMH786432 OWD786432 PFZ786432 PPV786432 PZR786432 QJN786432 QTJ786432 RDF786432 RNB786432 RWX786432 SGT786432 SQP786432 TAL786432 TKH786432 TUD786432 UDZ786432 UNV786432 UXR786432 VHN786432 VRJ786432 WBF786432 WLB786432 WUX786432 IL851968 SH851968 ACD851968 ALZ851968 AVV851968 BFR851968 BPN851968 BZJ851968 CJF851968 CTB851968 DCX851968 DMT851968 DWP851968 EGL851968 EQH851968 FAD851968 FJZ851968 FTV851968 GDR851968 GNN851968 GXJ851968 HHF851968 HRB851968 IAX851968 IKT851968 IUP851968 JEL851968 JOH851968 JYD851968 KHZ851968 KRV851968 LBR851968 LLN851968 LVJ851968 MFF851968 MPB851968 MYX851968 NIT851968 NSP851968 OCL851968 OMH851968 OWD851968 PFZ851968 PPV851968 PZR851968 QJN851968 QTJ851968 RDF851968 RNB851968 RWX851968 SGT851968 SQP851968 TAL851968 TKH851968 TUD851968 UDZ851968 UNV851968 UXR851968 VHN851968 VRJ851968 WBF851968 WLB851968 WUX851968 IL917504 SH917504 ACD917504 ALZ917504 AVV917504 BFR917504 BPN917504 BZJ917504 CJF917504 CTB917504 DCX917504 DMT917504 DWP917504 EGL917504 EQH917504 FAD917504 FJZ917504 FTV917504 GDR917504 GNN917504 GXJ917504 HHF917504 HRB917504 IAX917504 IKT917504 IUP917504 JEL917504 JOH917504 JYD917504 KHZ917504 KRV917504 LBR917504 LLN917504 LVJ917504 MFF917504 MPB917504 MYX917504 NIT917504 NSP917504 OCL917504 OMH917504 OWD917504 PFZ917504 PPV917504 PZR917504 QJN917504 QTJ917504 RDF917504 RNB917504 RWX917504 SGT917504 SQP917504 TAL917504 TKH917504 TUD917504 UDZ917504 UNV917504 UXR917504 VHN917504 VRJ917504 WBF917504 WLB917504 WUX917504 IL983040 SH983040 ACD983040 ALZ983040 AVV983040 BFR983040 BPN983040 BZJ983040 CJF983040 CTB983040 DCX983040 DMT983040 DWP983040 EGL983040 EQH983040 FAD983040 FJZ983040 FTV983040 GDR983040 GNN983040 GXJ983040 HHF983040 HRB983040 IAX983040 IKT983040 IUP983040 JEL983040 JOH983040 JYD983040 KHZ983040 KRV983040 LBR983040 LLN983040 LVJ983040 MFF983040 MPB983040 MYX983040 NIT983040 NSP983040 OCL983040 OMH983040 OWD983040 PFZ983040 PPV983040 PZR983040 QJN983040 QTJ983040 RDF983040 RNB983040 RWX983040 SGT983040 SQP983040 TAL983040 TKH983040 TUD983040 UDZ983040 UNV983040 UXR983040 VHN983040 VRJ983040 WBF983040 WLB983040 WUX983040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dimension ref="A1:AR181"/>
  <sheetViews>
    <sheetView showGridLines="0" view="pageBreakPreview" topLeftCell="B2" zoomScale="110" zoomScaleNormal="100" zoomScaleSheetLayoutView="110" workbookViewId="0">
      <selection activeCell="J7" sqref="J7"/>
    </sheetView>
  </sheetViews>
  <sheetFormatPr defaultRowHeight="20.149999999999999" customHeight="1"/>
  <cols>
    <col min="1" max="1" width="1.08203125" style="85" hidden="1" customWidth="1"/>
    <col min="2" max="2" width="1.33203125" style="85" customWidth="1"/>
    <col min="3" max="3" width="2.5" style="85" customWidth="1"/>
    <col min="4" max="23" width="3.83203125" style="85" customWidth="1"/>
    <col min="24" max="24" width="3.08203125" style="85" customWidth="1"/>
    <col min="25" max="25" width="1.58203125" style="85" customWidth="1"/>
    <col min="26" max="26" width="3.58203125" style="85" customWidth="1"/>
    <col min="27" max="27" width="9" style="121" customWidth="1"/>
    <col min="28" max="28" width="9" style="154" customWidth="1"/>
    <col min="29" max="29" width="9" style="219" customWidth="1"/>
    <col min="30" max="30" width="9" style="85" customWidth="1"/>
    <col min="31" max="42" width="9" style="85"/>
    <col min="43" max="43" width="16.83203125" style="85" bestFit="1" customWidth="1"/>
    <col min="44" max="44" width="13.33203125" style="85" customWidth="1"/>
    <col min="45" max="216" width="9" style="85"/>
    <col min="217" max="240" width="3.58203125" style="85" customWidth="1"/>
    <col min="241" max="249" width="9" style="85" customWidth="1"/>
    <col min="250" max="250" width="2" style="85" customWidth="1"/>
    <col min="251" max="472" width="9" style="85"/>
    <col min="473" max="496" width="3.58203125" style="85" customWidth="1"/>
    <col min="497" max="505" width="9" style="85" customWidth="1"/>
    <col min="506" max="506" width="2" style="85" customWidth="1"/>
    <col min="507" max="728" width="9" style="85"/>
    <col min="729" max="752" width="3.58203125" style="85" customWidth="1"/>
    <col min="753" max="761" width="9" style="85" customWidth="1"/>
    <col min="762" max="762" width="2" style="85" customWidth="1"/>
    <col min="763" max="984" width="9" style="85"/>
    <col min="985" max="1008" width="3.58203125" style="85" customWidth="1"/>
    <col min="1009" max="1017" width="9" style="85" customWidth="1"/>
    <col min="1018" max="1018" width="2" style="85" customWidth="1"/>
    <col min="1019" max="1240" width="9" style="85"/>
    <col min="1241" max="1264" width="3.58203125" style="85" customWidth="1"/>
    <col min="1265" max="1273" width="9" style="85" customWidth="1"/>
    <col min="1274" max="1274" width="2" style="85" customWidth="1"/>
    <col min="1275" max="1496" width="9" style="85"/>
    <col min="1497" max="1520" width="3.58203125" style="85" customWidth="1"/>
    <col min="1521" max="1529" width="9" style="85" customWidth="1"/>
    <col min="1530" max="1530" width="2" style="85" customWidth="1"/>
    <col min="1531" max="1752" width="9" style="85"/>
    <col min="1753" max="1776" width="3.58203125" style="85" customWidth="1"/>
    <col min="1777" max="1785" width="9" style="85" customWidth="1"/>
    <col min="1786" max="1786" width="2" style="85" customWidth="1"/>
    <col min="1787" max="2008" width="9" style="85"/>
    <col min="2009" max="2032" width="3.58203125" style="85" customWidth="1"/>
    <col min="2033" max="2041" width="9" style="85" customWidth="1"/>
    <col min="2042" max="2042" width="2" style="85" customWidth="1"/>
    <col min="2043" max="2264" width="9" style="85"/>
    <col min="2265" max="2288" width="3.58203125" style="85" customWidth="1"/>
    <col min="2289" max="2297" width="9" style="85" customWidth="1"/>
    <col min="2298" max="2298" width="2" style="85" customWidth="1"/>
    <col min="2299" max="2520" width="9" style="85"/>
    <col min="2521" max="2544" width="3.58203125" style="85" customWidth="1"/>
    <col min="2545" max="2553" width="9" style="85" customWidth="1"/>
    <col min="2554" max="2554" width="2" style="85" customWidth="1"/>
    <col min="2555" max="2776" width="9" style="85"/>
    <col min="2777" max="2800" width="3.58203125" style="85" customWidth="1"/>
    <col min="2801" max="2809" width="9" style="85" customWidth="1"/>
    <col min="2810" max="2810" width="2" style="85" customWidth="1"/>
    <col min="2811" max="3032" width="9" style="85"/>
    <col min="3033" max="3056" width="3.58203125" style="85" customWidth="1"/>
    <col min="3057" max="3065" width="9" style="85" customWidth="1"/>
    <col min="3066" max="3066" width="2" style="85" customWidth="1"/>
    <col min="3067" max="3288" width="9" style="85"/>
    <col min="3289" max="3312" width="3.58203125" style="85" customWidth="1"/>
    <col min="3313" max="3321" width="9" style="85" customWidth="1"/>
    <col min="3322" max="3322" width="2" style="85" customWidth="1"/>
    <col min="3323" max="3544" width="9" style="85"/>
    <col min="3545" max="3568" width="3.58203125" style="85" customWidth="1"/>
    <col min="3569" max="3577" width="9" style="85" customWidth="1"/>
    <col min="3578" max="3578" width="2" style="85" customWidth="1"/>
    <col min="3579" max="3800" width="9" style="85"/>
    <col min="3801" max="3824" width="3.58203125" style="85" customWidth="1"/>
    <col min="3825" max="3833" width="9" style="85" customWidth="1"/>
    <col min="3834" max="3834" width="2" style="85" customWidth="1"/>
    <col min="3835" max="4056" width="9" style="85"/>
    <col min="4057" max="4080" width="3.58203125" style="85" customWidth="1"/>
    <col min="4081" max="4089" width="9" style="85" customWidth="1"/>
    <col min="4090" max="4090" width="2" style="85" customWidth="1"/>
    <col min="4091" max="4312" width="9" style="85"/>
    <col min="4313" max="4336" width="3.58203125" style="85" customWidth="1"/>
    <col min="4337" max="4345" width="9" style="85" customWidth="1"/>
    <col min="4346" max="4346" width="2" style="85" customWidth="1"/>
    <col min="4347" max="4568" width="9" style="85"/>
    <col min="4569" max="4592" width="3.58203125" style="85" customWidth="1"/>
    <col min="4593" max="4601" width="9" style="85" customWidth="1"/>
    <col min="4602" max="4602" width="2" style="85" customWidth="1"/>
    <col min="4603" max="4824" width="9" style="85"/>
    <col min="4825" max="4848" width="3.58203125" style="85" customWidth="1"/>
    <col min="4849" max="4857" width="9" style="85" customWidth="1"/>
    <col min="4858" max="4858" width="2" style="85" customWidth="1"/>
    <col min="4859" max="5080" width="9" style="85"/>
    <col min="5081" max="5104" width="3.58203125" style="85" customWidth="1"/>
    <col min="5105" max="5113" width="9" style="85" customWidth="1"/>
    <col min="5114" max="5114" width="2" style="85" customWidth="1"/>
    <col min="5115" max="5336" width="9" style="85"/>
    <col min="5337" max="5360" width="3.58203125" style="85" customWidth="1"/>
    <col min="5361" max="5369" width="9" style="85" customWidth="1"/>
    <col min="5370" max="5370" width="2" style="85" customWidth="1"/>
    <col min="5371" max="5592" width="9" style="85"/>
    <col min="5593" max="5616" width="3.58203125" style="85" customWidth="1"/>
    <col min="5617" max="5625" width="9" style="85" customWidth="1"/>
    <col min="5626" max="5626" width="2" style="85" customWidth="1"/>
    <col min="5627" max="5848" width="9" style="85"/>
    <col min="5849" max="5872" width="3.58203125" style="85" customWidth="1"/>
    <col min="5873" max="5881" width="9" style="85" customWidth="1"/>
    <col min="5882" max="5882" width="2" style="85" customWidth="1"/>
    <col min="5883" max="6104" width="9" style="85"/>
    <col min="6105" max="6128" width="3.58203125" style="85" customWidth="1"/>
    <col min="6129" max="6137" width="9" style="85" customWidth="1"/>
    <col min="6138" max="6138" width="2" style="85" customWidth="1"/>
    <col min="6139" max="6360" width="9" style="85"/>
    <col min="6361" max="6384" width="3.58203125" style="85" customWidth="1"/>
    <col min="6385" max="6393" width="9" style="85" customWidth="1"/>
    <col min="6394" max="6394" width="2" style="85" customWidth="1"/>
    <col min="6395" max="6616" width="9" style="85"/>
    <col min="6617" max="6640" width="3.58203125" style="85" customWidth="1"/>
    <col min="6641" max="6649" width="9" style="85" customWidth="1"/>
    <col min="6650" max="6650" width="2" style="85" customWidth="1"/>
    <col min="6651" max="6872" width="9" style="85"/>
    <col min="6873" max="6896" width="3.58203125" style="85" customWidth="1"/>
    <col min="6897" max="6905" width="9" style="85" customWidth="1"/>
    <col min="6906" max="6906" width="2" style="85" customWidth="1"/>
    <col min="6907" max="7128" width="9" style="85"/>
    <col min="7129" max="7152" width="3.58203125" style="85" customWidth="1"/>
    <col min="7153" max="7161" width="9" style="85" customWidth="1"/>
    <col min="7162" max="7162" width="2" style="85" customWidth="1"/>
    <col min="7163" max="7384" width="9" style="85"/>
    <col min="7385" max="7408" width="3.58203125" style="85" customWidth="1"/>
    <col min="7409" max="7417" width="9" style="85" customWidth="1"/>
    <col min="7418" max="7418" width="2" style="85" customWidth="1"/>
    <col min="7419" max="7640" width="9" style="85"/>
    <col min="7641" max="7664" width="3.58203125" style="85" customWidth="1"/>
    <col min="7665" max="7673" width="9" style="85" customWidth="1"/>
    <col min="7674" max="7674" width="2" style="85" customWidth="1"/>
    <col min="7675" max="7896" width="9" style="85"/>
    <col min="7897" max="7920" width="3.58203125" style="85" customWidth="1"/>
    <col min="7921" max="7929" width="9" style="85" customWidth="1"/>
    <col min="7930" max="7930" width="2" style="85" customWidth="1"/>
    <col min="7931" max="8152" width="9" style="85"/>
    <col min="8153" max="8176" width="3.58203125" style="85" customWidth="1"/>
    <col min="8177" max="8185" width="9" style="85" customWidth="1"/>
    <col min="8186" max="8186" width="2" style="85" customWidth="1"/>
    <col min="8187" max="8408" width="9" style="85"/>
    <col min="8409" max="8432" width="3.58203125" style="85" customWidth="1"/>
    <col min="8433" max="8441" width="9" style="85" customWidth="1"/>
    <col min="8442" max="8442" width="2" style="85" customWidth="1"/>
    <col min="8443" max="8664" width="9" style="85"/>
    <col min="8665" max="8688" width="3.58203125" style="85" customWidth="1"/>
    <col min="8689" max="8697" width="9" style="85" customWidth="1"/>
    <col min="8698" max="8698" width="2" style="85" customWidth="1"/>
    <col min="8699" max="8920" width="9" style="85"/>
    <col min="8921" max="8944" width="3.58203125" style="85" customWidth="1"/>
    <col min="8945" max="8953" width="9" style="85" customWidth="1"/>
    <col min="8954" max="8954" width="2" style="85" customWidth="1"/>
    <col min="8955" max="9176" width="9" style="85"/>
    <col min="9177" max="9200" width="3.58203125" style="85" customWidth="1"/>
    <col min="9201" max="9209" width="9" style="85" customWidth="1"/>
    <col min="9210" max="9210" width="2" style="85" customWidth="1"/>
    <col min="9211" max="9432" width="9" style="85"/>
    <col min="9433" max="9456" width="3.58203125" style="85" customWidth="1"/>
    <col min="9457" max="9465" width="9" style="85" customWidth="1"/>
    <col min="9466" max="9466" width="2" style="85" customWidth="1"/>
    <col min="9467" max="9688" width="9" style="85"/>
    <col min="9689" max="9712" width="3.58203125" style="85" customWidth="1"/>
    <col min="9713" max="9721" width="9" style="85" customWidth="1"/>
    <col min="9722" max="9722" width="2" style="85" customWidth="1"/>
    <col min="9723" max="9944" width="9" style="85"/>
    <col min="9945" max="9968" width="3.58203125" style="85" customWidth="1"/>
    <col min="9969" max="9977" width="9" style="85" customWidth="1"/>
    <col min="9978" max="9978" width="2" style="85" customWidth="1"/>
    <col min="9979" max="10200" width="9" style="85"/>
    <col min="10201" max="10224" width="3.58203125" style="85" customWidth="1"/>
    <col min="10225" max="10233" width="9" style="85" customWidth="1"/>
    <col min="10234" max="10234" width="2" style="85" customWidth="1"/>
    <col min="10235" max="10456" width="9" style="85"/>
    <col min="10457" max="10480" width="3.58203125" style="85" customWidth="1"/>
    <col min="10481" max="10489" width="9" style="85" customWidth="1"/>
    <col min="10490" max="10490" width="2" style="85" customWidth="1"/>
    <col min="10491" max="10712" width="9" style="85"/>
    <col min="10713" max="10736" width="3.58203125" style="85" customWidth="1"/>
    <col min="10737" max="10745" width="9" style="85" customWidth="1"/>
    <col min="10746" max="10746" width="2" style="85" customWidth="1"/>
    <col min="10747" max="10968" width="9" style="85"/>
    <col min="10969" max="10992" width="3.58203125" style="85" customWidth="1"/>
    <col min="10993" max="11001" width="9" style="85" customWidth="1"/>
    <col min="11002" max="11002" width="2" style="85" customWidth="1"/>
    <col min="11003" max="11224" width="9" style="85"/>
    <col min="11225" max="11248" width="3.58203125" style="85" customWidth="1"/>
    <col min="11249" max="11257" width="9" style="85" customWidth="1"/>
    <col min="11258" max="11258" width="2" style="85" customWidth="1"/>
    <col min="11259" max="11480" width="9" style="85"/>
    <col min="11481" max="11504" width="3.58203125" style="85" customWidth="1"/>
    <col min="11505" max="11513" width="9" style="85" customWidth="1"/>
    <col min="11514" max="11514" width="2" style="85" customWidth="1"/>
    <col min="11515" max="11736" width="9" style="85"/>
    <col min="11737" max="11760" width="3.58203125" style="85" customWidth="1"/>
    <col min="11761" max="11769" width="9" style="85" customWidth="1"/>
    <col min="11770" max="11770" width="2" style="85" customWidth="1"/>
    <col min="11771" max="11992" width="9" style="85"/>
    <col min="11993" max="12016" width="3.58203125" style="85" customWidth="1"/>
    <col min="12017" max="12025" width="9" style="85" customWidth="1"/>
    <col min="12026" max="12026" width="2" style="85" customWidth="1"/>
    <col min="12027" max="12248" width="9" style="85"/>
    <col min="12249" max="12272" width="3.58203125" style="85" customWidth="1"/>
    <col min="12273" max="12281" width="9" style="85" customWidth="1"/>
    <col min="12282" max="12282" width="2" style="85" customWidth="1"/>
    <col min="12283" max="12504" width="9" style="85"/>
    <col min="12505" max="12528" width="3.58203125" style="85" customWidth="1"/>
    <col min="12529" max="12537" width="9" style="85" customWidth="1"/>
    <col min="12538" max="12538" width="2" style="85" customWidth="1"/>
    <col min="12539" max="12760" width="9" style="85"/>
    <col min="12761" max="12784" width="3.58203125" style="85" customWidth="1"/>
    <col min="12785" max="12793" width="9" style="85" customWidth="1"/>
    <col min="12794" max="12794" width="2" style="85" customWidth="1"/>
    <col min="12795" max="13016" width="9" style="85"/>
    <col min="13017" max="13040" width="3.58203125" style="85" customWidth="1"/>
    <col min="13041" max="13049" width="9" style="85" customWidth="1"/>
    <col min="13050" max="13050" width="2" style="85" customWidth="1"/>
    <col min="13051" max="13272" width="9" style="85"/>
    <col min="13273" max="13296" width="3.58203125" style="85" customWidth="1"/>
    <col min="13297" max="13305" width="9" style="85" customWidth="1"/>
    <col min="13306" max="13306" width="2" style="85" customWidth="1"/>
    <col min="13307" max="13528" width="9" style="85"/>
    <col min="13529" max="13552" width="3.58203125" style="85" customWidth="1"/>
    <col min="13553" max="13561" width="9" style="85" customWidth="1"/>
    <col min="13562" max="13562" width="2" style="85" customWidth="1"/>
    <col min="13563" max="13784" width="9" style="85"/>
    <col min="13785" max="13808" width="3.58203125" style="85" customWidth="1"/>
    <col min="13809" max="13817" width="9" style="85" customWidth="1"/>
    <col min="13818" max="13818" width="2" style="85" customWidth="1"/>
    <col min="13819" max="14040" width="9" style="85"/>
    <col min="14041" max="14064" width="3.58203125" style="85" customWidth="1"/>
    <col min="14065" max="14073" width="9" style="85" customWidth="1"/>
    <col min="14074" max="14074" width="2" style="85" customWidth="1"/>
    <col min="14075" max="14296" width="9" style="85"/>
    <col min="14297" max="14320" width="3.58203125" style="85" customWidth="1"/>
    <col min="14321" max="14329" width="9" style="85" customWidth="1"/>
    <col min="14330" max="14330" width="2" style="85" customWidth="1"/>
    <col min="14331" max="14552" width="9" style="85"/>
    <col min="14553" max="14576" width="3.58203125" style="85" customWidth="1"/>
    <col min="14577" max="14585" width="9" style="85" customWidth="1"/>
    <col min="14586" max="14586" width="2" style="85" customWidth="1"/>
    <col min="14587" max="14808" width="9" style="85"/>
    <col min="14809" max="14832" width="3.58203125" style="85" customWidth="1"/>
    <col min="14833" max="14841" width="9" style="85" customWidth="1"/>
    <col min="14842" max="14842" width="2" style="85" customWidth="1"/>
    <col min="14843" max="15064" width="9" style="85"/>
    <col min="15065" max="15088" width="3.58203125" style="85" customWidth="1"/>
    <col min="15089" max="15097" width="9" style="85" customWidth="1"/>
    <col min="15098" max="15098" width="2" style="85" customWidth="1"/>
    <col min="15099" max="15320" width="9" style="85"/>
    <col min="15321" max="15344" width="3.58203125" style="85" customWidth="1"/>
    <col min="15345" max="15353" width="9" style="85" customWidth="1"/>
    <col min="15354" max="15354" width="2" style="85" customWidth="1"/>
    <col min="15355" max="15576" width="9" style="85"/>
    <col min="15577" max="15600" width="3.58203125" style="85" customWidth="1"/>
    <col min="15601" max="15609" width="9" style="85" customWidth="1"/>
    <col min="15610" max="15610" width="2" style="85" customWidth="1"/>
    <col min="15611" max="15832" width="9" style="85"/>
    <col min="15833" max="15856" width="3.58203125" style="85" customWidth="1"/>
    <col min="15857" max="15865" width="9" style="85" customWidth="1"/>
    <col min="15866" max="15866" width="2" style="85" customWidth="1"/>
    <col min="15867" max="16088" width="9" style="85"/>
    <col min="16089" max="16112" width="3.58203125" style="85" customWidth="1"/>
    <col min="16113" max="16121" width="9" style="85" customWidth="1"/>
    <col min="16122" max="16122" width="2" style="85" customWidth="1"/>
    <col min="16123" max="16384" width="9" style="85"/>
  </cols>
  <sheetData>
    <row r="1" spans="2:44" ht="20.149999999999999" hidden="1" customHeight="1">
      <c r="B1" s="307"/>
    </row>
    <row r="2" spans="2:44" ht="20.149999999999999" customHeight="1">
      <c r="B2" s="6" t="s">
        <v>301</v>
      </c>
    </row>
    <row r="3" spans="2:44" ht="7.5" customHeight="1">
      <c r="B3" s="220"/>
      <c r="C3" s="220"/>
      <c r="D3" s="220"/>
      <c r="E3" s="220"/>
      <c r="F3" s="220"/>
      <c r="G3" s="220"/>
      <c r="H3" s="220"/>
      <c r="I3" s="220"/>
      <c r="J3" s="220"/>
      <c r="K3" s="220"/>
      <c r="L3" s="220"/>
      <c r="M3" s="220"/>
      <c r="N3" s="220"/>
      <c r="O3" s="220"/>
      <c r="P3" s="220"/>
      <c r="Q3" s="221"/>
      <c r="R3" s="220"/>
      <c r="S3" s="220"/>
      <c r="T3" s="220"/>
      <c r="U3" s="220"/>
      <c r="V3" s="220"/>
      <c r="W3" s="220"/>
      <c r="X3" s="220"/>
      <c r="Y3" s="221"/>
      <c r="Z3" s="222"/>
    </row>
    <row r="4" spans="2:44" ht="19.5" customHeight="1">
      <c r="B4" s="223" t="s">
        <v>644</v>
      </c>
      <c r="C4" s="220"/>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44" ht="15.75" customHeight="1">
      <c r="B5" s="220"/>
      <c r="C5" s="226"/>
      <c r="D5" s="227"/>
      <c r="E5" s="227"/>
      <c r="F5" s="227"/>
      <c r="G5" s="227"/>
      <c r="H5" s="227"/>
      <c r="I5" s="224"/>
      <c r="J5" s="224"/>
      <c r="K5" s="224"/>
      <c r="L5" s="224"/>
      <c r="M5" s="224"/>
      <c r="N5" s="224"/>
      <c r="O5" s="224"/>
      <c r="P5" s="224"/>
      <c r="Q5" s="224"/>
      <c r="R5" s="224"/>
      <c r="S5" s="224"/>
      <c r="T5" s="224"/>
      <c r="U5" s="224"/>
      <c r="V5" s="224"/>
      <c r="W5" s="224"/>
      <c r="X5" s="224"/>
      <c r="Y5" s="224"/>
      <c r="Z5" s="220"/>
    </row>
    <row r="6" spans="2:44" s="88" customFormat="1" ht="15.5">
      <c r="B6" s="228"/>
      <c r="C6" s="144" t="s">
        <v>385</v>
      </c>
      <c r="D6" s="229"/>
      <c r="E6" s="230"/>
      <c r="F6" s="230"/>
      <c r="G6" s="230"/>
      <c r="H6" s="230"/>
      <c r="I6" s="230"/>
      <c r="J6" s="230"/>
      <c r="K6" s="230"/>
      <c r="L6" s="230"/>
      <c r="M6" s="230"/>
      <c r="N6" s="230"/>
      <c r="O6" s="230"/>
      <c r="P6" s="230"/>
      <c r="Q6" s="230"/>
      <c r="R6" s="230"/>
      <c r="S6" s="230"/>
      <c r="T6" s="230"/>
      <c r="U6" s="231"/>
      <c r="V6" s="230"/>
      <c r="W6" s="230"/>
      <c r="X6" s="230"/>
      <c r="Y6" s="230"/>
      <c r="Z6" s="228"/>
      <c r="AA6" s="122"/>
      <c r="AB6" s="154"/>
      <c r="AC6" s="219"/>
    </row>
    <row r="7" spans="2:44" s="91" customFormat="1" ht="18" customHeight="1">
      <c r="B7" s="232"/>
      <c r="C7" s="226"/>
      <c r="D7" s="1334" t="s">
        <v>206</v>
      </c>
      <c r="E7" s="1335"/>
      <c r="F7" s="1335"/>
      <c r="G7" s="1335"/>
      <c r="H7" s="1335"/>
      <c r="I7" s="1336"/>
      <c r="J7" s="186" t="s">
        <v>32</v>
      </c>
      <c r="K7" s="182" t="s">
        <v>207</v>
      </c>
      <c r="L7" s="183"/>
      <c r="M7" s="187" t="s">
        <v>32</v>
      </c>
      <c r="N7" s="182" t="s">
        <v>208</v>
      </c>
      <c r="O7" s="184"/>
      <c r="P7" s="187" t="s">
        <v>32</v>
      </c>
      <c r="Q7" s="185" t="s">
        <v>209</v>
      </c>
      <c r="R7" s="183"/>
      <c r="S7" s="245"/>
      <c r="T7" s="245"/>
      <c r="U7" s="245"/>
      <c r="V7" s="246"/>
      <c r="W7" s="147"/>
      <c r="X7" s="147"/>
      <c r="Y7" s="147"/>
      <c r="Z7" s="232"/>
      <c r="AA7" s="118"/>
      <c r="AB7" s="248"/>
      <c r="AC7" s="219"/>
    </row>
    <row r="8" spans="2:44" s="91" customFormat="1" ht="18" customHeight="1">
      <c r="B8" s="232"/>
      <c r="C8" s="226"/>
      <c r="D8" s="1334" t="s">
        <v>232</v>
      </c>
      <c r="E8" s="1335"/>
      <c r="F8" s="1335"/>
      <c r="G8" s="1335"/>
      <c r="H8" s="1335"/>
      <c r="I8" s="1336"/>
      <c r="J8" s="1337"/>
      <c r="K8" s="1338"/>
      <c r="L8" s="1338"/>
      <c r="M8" s="1338"/>
      <c r="N8" s="1338"/>
      <c r="O8" s="1338"/>
      <c r="P8" s="1338"/>
      <c r="Q8" s="1338"/>
      <c r="R8" s="1338"/>
      <c r="S8" s="1338"/>
      <c r="T8" s="1338"/>
      <c r="U8" s="1338"/>
      <c r="V8" s="1339"/>
      <c r="W8" s="235"/>
      <c r="X8" s="147"/>
      <c r="Y8" s="147"/>
      <c r="Z8" s="232"/>
      <c r="AA8" s="118"/>
      <c r="AB8" s="154"/>
      <c r="AC8" s="219"/>
    </row>
    <row r="9" spans="2:44" s="91" customFormat="1" ht="18" customHeight="1">
      <c r="B9" s="232"/>
      <c r="C9" s="226"/>
      <c r="D9" s="1334" t="s">
        <v>233</v>
      </c>
      <c r="E9" s="1335"/>
      <c r="F9" s="1335"/>
      <c r="G9" s="1335"/>
      <c r="H9" s="1335"/>
      <c r="I9" s="1336"/>
      <c r="J9" s="1345">
        <f>J16</f>
        <v>0</v>
      </c>
      <c r="K9" s="1346"/>
      <c r="L9" s="1346"/>
      <c r="M9" s="1346"/>
      <c r="N9" s="1346"/>
      <c r="O9" s="1346"/>
      <c r="P9" s="1346"/>
      <c r="Q9" s="1346"/>
      <c r="R9" s="1346"/>
      <c r="S9" s="1346"/>
      <c r="T9" s="1346"/>
      <c r="U9" s="1346"/>
      <c r="V9" s="234" t="s">
        <v>234</v>
      </c>
      <c r="W9" s="235"/>
      <c r="X9" s="147"/>
      <c r="Y9" s="147"/>
      <c r="Z9" s="232"/>
      <c r="AA9" s="118"/>
      <c r="AB9" s="154"/>
      <c r="AC9" s="219"/>
    </row>
    <row r="10" spans="2:44" s="91" customFormat="1" ht="15" customHeight="1">
      <c r="B10" s="232"/>
      <c r="C10" s="226"/>
      <c r="D10" s="236"/>
      <c r="E10" s="236"/>
      <c r="F10" s="237"/>
      <c r="G10" s="238"/>
      <c r="H10" s="238"/>
      <c r="I10" s="238"/>
      <c r="J10" s="238"/>
      <c r="K10" s="238"/>
      <c r="L10" s="181"/>
      <c r="M10" s="181"/>
      <c r="N10" s="181"/>
      <c r="O10" s="181"/>
      <c r="P10" s="181"/>
      <c r="Q10" s="181"/>
      <c r="R10" s="181"/>
      <c r="S10" s="181"/>
      <c r="T10" s="181"/>
      <c r="U10" s="181"/>
      <c r="V10" s="181"/>
      <c r="W10" s="181"/>
      <c r="X10" s="181"/>
      <c r="Y10" s="181"/>
      <c r="Z10" s="232"/>
      <c r="AA10" s="118"/>
      <c r="AB10" s="154"/>
      <c r="AC10" s="219"/>
    </row>
    <row r="11" spans="2:44" s="247" customFormat="1" ht="15" customHeight="1">
      <c r="B11" s="199"/>
      <c r="C11" s="218" t="s">
        <v>383</v>
      </c>
      <c r="D11" s="206"/>
      <c r="E11" s="206"/>
      <c r="F11" s="206"/>
      <c r="G11" s="206"/>
      <c r="H11" s="205"/>
      <c r="I11" s="194"/>
      <c r="J11" s="197"/>
      <c r="K11" s="205"/>
      <c r="L11" s="194"/>
      <c r="M11" s="205"/>
      <c r="N11" s="205"/>
      <c r="O11" s="195"/>
      <c r="P11" s="197"/>
      <c r="Q11" s="204"/>
      <c r="R11" s="203"/>
      <c r="S11" s="203"/>
      <c r="T11" s="203"/>
      <c r="U11" s="202"/>
      <c r="V11" s="202"/>
      <c r="W11" s="202"/>
      <c r="X11" s="202"/>
      <c r="Y11" s="202"/>
      <c r="Z11" s="202"/>
      <c r="AA11" s="254"/>
      <c r="AB11" s="254"/>
      <c r="AC11" s="202"/>
      <c r="AD11" s="202"/>
      <c r="AE11" s="192"/>
      <c r="AF11" s="201"/>
      <c r="AG11" s="201"/>
      <c r="AH11" s="201"/>
      <c r="AI11" s="200"/>
      <c r="AJ11" s="200"/>
      <c r="AK11" s="200"/>
      <c r="AL11" s="200"/>
      <c r="AM11" s="200"/>
      <c r="AN11" s="200"/>
      <c r="AO11" s="200"/>
      <c r="AP11" s="193"/>
      <c r="AQ11" s="193"/>
      <c r="AR11" s="189"/>
    </row>
    <row r="12" spans="2:44" s="247" customFormat="1" ht="18" customHeight="1">
      <c r="B12" s="199"/>
      <c r="C12" s="207"/>
      <c r="D12" s="1317" t="s">
        <v>211</v>
      </c>
      <c r="E12" s="1318"/>
      <c r="F12" s="1318"/>
      <c r="G12" s="1318"/>
      <c r="H12" s="1318"/>
      <c r="I12" s="1319"/>
      <c r="J12" s="1340" t="s">
        <v>625</v>
      </c>
      <c r="K12" s="1341"/>
      <c r="L12" s="1341"/>
      <c r="M12" s="1341"/>
      <c r="N12" s="1341"/>
      <c r="O12" s="1342" t="s">
        <v>534</v>
      </c>
      <c r="P12" s="1343"/>
      <c r="Q12" s="1343"/>
      <c r="R12" s="1343"/>
      <c r="S12" s="1344"/>
      <c r="T12" s="1342" t="s">
        <v>212</v>
      </c>
      <c r="U12" s="1343"/>
      <c r="V12" s="1343"/>
      <c r="W12" s="1343"/>
      <c r="X12" s="1344"/>
      <c r="Y12" s="213"/>
      <c r="Z12" s="213"/>
      <c r="AA12" s="255"/>
      <c r="AB12" s="255"/>
      <c r="AC12" s="213"/>
      <c r="AD12" s="200"/>
      <c r="AE12" s="193"/>
      <c r="AF12" s="193"/>
      <c r="AG12" s="189"/>
    </row>
    <row r="13" spans="2:44" s="247" customFormat="1" ht="18" customHeight="1" thickBot="1">
      <c r="B13" s="199"/>
      <c r="C13" s="207"/>
      <c r="D13" s="1317" t="s">
        <v>213</v>
      </c>
      <c r="E13" s="1318"/>
      <c r="F13" s="1318"/>
      <c r="G13" s="1318"/>
      <c r="H13" s="1318"/>
      <c r="I13" s="1319"/>
      <c r="J13" s="1320"/>
      <c r="K13" s="1321"/>
      <c r="L13" s="1321"/>
      <c r="M13" s="1321"/>
      <c r="N13" s="208" t="s">
        <v>210</v>
      </c>
      <c r="O13" s="1322">
        <f>J13*100000</f>
        <v>0</v>
      </c>
      <c r="P13" s="1323"/>
      <c r="Q13" s="1323"/>
      <c r="R13" s="1323"/>
      <c r="S13" s="212" t="s">
        <v>214</v>
      </c>
      <c r="T13" s="1322">
        <f>IF(O13&lt;=15000000,O13,15000000)</f>
        <v>0</v>
      </c>
      <c r="U13" s="1323"/>
      <c r="V13" s="1323"/>
      <c r="W13" s="1323"/>
      <c r="X13" s="212" t="s">
        <v>214</v>
      </c>
      <c r="Y13" s="214"/>
      <c r="Z13" s="214"/>
      <c r="AA13" s="256"/>
      <c r="AB13" s="257"/>
      <c r="AC13" s="215"/>
      <c r="AD13" s="200"/>
      <c r="AE13" s="193"/>
      <c r="AF13" s="193"/>
      <c r="AG13" s="189"/>
    </row>
    <row r="14" spans="2:44" s="247" customFormat="1" ht="17.5" hidden="1">
      <c r="B14" s="199"/>
      <c r="C14" s="207"/>
      <c r="D14" s="1317" t="s">
        <v>215</v>
      </c>
      <c r="E14" s="1318"/>
      <c r="F14" s="1318"/>
      <c r="G14" s="1318"/>
      <c r="H14" s="1318"/>
      <c r="I14" s="1319"/>
      <c r="J14" s="1320"/>
      <c r="K14" s="1321"/>
      <c r="L14" s="1321"/>
      <c r="M14" s="1321"/>
      <c r="N14" s="208" t="s">
        <v>210</v>
      </c>
      <c r="O14" s="1322">
        <f>J14*100000</f>
        <v>0</v>
      </c>
      <c r="P14" s="1323"/>
      <c r="Q14" s="1323"/>
      <c r="R14" s="1323"/>
      <c r="S14" s="212" t="s">
        <v>214</v>
      </c>
      <c r="T14" s="1322">
        <f>IF(O13&gt;=15000000,0,IF(O14&gt;15000000-O13,O14-(O14-(15000000-O13)),O14))</f>
        <v>0</v>
      </c>
      <c r="U14" s="1323"/>
      <c r="V14" s="1323"/>
      <c r="W14" s="1323"/>
      <c r="X14" s="212" t="s">
        <v>214</v>
      </c>
      <c r="Y14" s="214"/>
      <c r="Z14" s="214"/>
      <c r="AA14" s="256"/>
      <c r="AB14" s="257"/>
      <c r="AC14" s="215"/>
      <c r="AD14" s="200"/>
      <c r="AE14" s="193"/>
      <c r="AF14" s="193"/>
      <c r="AG14" s="189"/>
    </row>
    <row r="15" spans="2:44" s="247" customFormat="1" ht="18" hidden="1" thickBot="1">
      <c r="B15" s="199"/>
      <c r="C15" s="207"/>
      <c r="D15" s="1327" t="s">
        <v>216</v>
      </c>
      <c r="E15" s="1328"/>
      <c r="F15" s="1328"/>
      <c r="G15" s="1328"/>
      <c r="H15" s="1328"/>
      <c r="I15" s="1329"/>
      <c r="J15" s="1332"/>
      <c r="K15" s="1333"/>
      <c r="L15" s="1333"/>
      <c r="M15" s="1333"/>
      <c r="N15" s="209" t="s">
        <v>210</v>
      </c>
      <c r="O15" s="1315">
        <f>J15*100000</f>
        <v>0</v>
      </c>
      <c r="P15" s="1316"/>
      <c r="Q15" s="1316"/>
      <c r="R15" s="1316"/>
      <c r="S15" s="211" t="s">
        <v>214</v>
      </c>
      <c r="T15" s="1315">
        <f>IF(O13+O14&gt;=15000000,0,IF(O15&gt;15000000-(O13+O14),O15-(O15-(15000000-(O13+O14))),O15))</f>
        <v>0</v>
      </c>
      <c r="U15" s="1316"/>
      <c r="V15" s="1316"/>
      <c r="W15" s="1316"/>
      <c r="X15" s="211" t="s">
        <v>214</v>
      </c>
      <c r="Y15" s="214"/>
      <c r="Z15" s="214"/>
      <c r="AA15" s="256"/>
      <c r="AB15" s="257"/>
      <c r="AC15" s="215"/>
      <c r="AD15" s="200"/>
      <c r="AE15" s="193"/>
      <c r="AF15" s="193"/>
      <c r="AG15" s="189"/>
    </row>
    <row r="16" spans="2:44" s="247" customFormat="1" ht="18" customHeight="1" thickTop="1">
      <c r="B16" s="199"/>
      <c r="C16" s="207"/>
      <c r="D16" s="1324" t="s">
        <v>217</v>
      </c>
      <c r="E16" s="1325"/>
      <c r="F16" s="1325"/>
      <c r="G16" s="1325"/>
      <c r="H16" s="1325"/>
      <c r="I16" s="1326"/>
      <c r="J16" s="1330">
        <f>SUM(J13:M15)</f>
        <v>0</v>
      </c>
      <c r="K16" s="1331"/>
      <c r="L16" s="1331"/>
      <c r="M16" s="1331"/>
      <c r="N16" s="210" t="s">
        <v>210</v>
      </c>
      <c r="O16" s="1313">
        <f>SUM(O13:R15)</f>
        <v>0</v>
      </c>
      <c r="P16" s="1314"/>
      <c r="Q16" s="1314"/>
      <c r="R16" s="1314"/>
      <c r="S16" s="216" t="s">
        <v>214</v>
      </c>
      <c r="T16" s="1313">
        <f>SUM(T13:W15)</f>
        <v>0</v>
      </c>
      <c r="U16" s="1314"/>
      <c r="V16" s="1314"/>
      <c r="W16" s="1314"/>
      <c r="X16" s="216" t="s">
        <v>214</v>
      </c>
      <c r="Y16" s="214"/>
      <c r="Z16" s="214"/>
      <c r="AA16" s="256"/>
      <c r="AB16" s="257"/>
      <c r="AC16" s="215"/>
      <c r="AD16" s="200"/>
      <c r="AE16" s="193"/>
      <c r="AF16" s="193"/>
      <c r="AG16" s="189"/>
    </row>
    <row r="17" spans="2:44" s="247" customFormat="1" ht="15" customHeight="1">
      <c r="B17" s="199"/>
      <c r="D17" s="217" t="s">
        <v>652</v>
      </c>
      <c r="E17" s="198"/>
      <c r="F17" s="198"/>
      <c r="G17" s="198"/>
      <c r="H17" s="196"/>
      <c r="I17" s="196"/>
      <c r="J17" s="194"/>
      <c r="K17" s="197"/>
      <c r="L17" s="196"/>
      <c r="M17" s="196"/>
      <c r="N17" s="194"/>
      <c r="O17" s="194"/>
      <c r="P17" s="196"/>
      <c r="Q17" s="196"/>
      <c r="R17" s="195"/>
      <c r="S17" s="194"/>
      <c r="T17" s="194"/>
      <c r="U17" s="194"/>
      <c r="V17" s="194"/>
      <c r="W17" s="194"/>
      <c r="X17" s="194"/>
      <c r="Y17" s="193"/>
      <c r="Z17" s="193"/>
      <c r="AA17" s="258"/>
      <c r="AB17" s="258"/>
      <c r="AC17" s="193"/>
      <c r="AD17" s="191"/>
      <c r="AE17" s="192"/>
      <c r="AF17" s="191"/>
      <c r="AG17" s="191"/>
      <c r="AH17" s="191"/>
      <c r="AI17" s="191"/>
      <c r="AJ17" s="191"/>
      <c r="AK17" s="191"/>
      <c r="AL17" s="191"/>
      <c r="AM17" s="191"/>
      <c r="AN17" s="190"/>
      <c r="AO17" s="190"/>
      <c r="AP17" s="190"/>
      <c r="AQ17" s="190"/>
      <c r="AR17" s="189"/>
    </row>
    <row r="18" spans="2:44" s="88" customFormat="1" ht="15.5">
      <c r="B18" s="228"/>
      <c r="C18" s="144"/>
      <c r="D18" s="229"/>
      <c r="E18" s="230"/>
      <c r="F18" s="230"/>
      <c r="G18" s="230"/>
      <c r="H18" s="230"/>
      <c r="I18" s="230"/>
      <c r="J18" s="230"/>
      <c r="K18" s="230"/>
      <c r="L18" s="230"/>
      <c r="M18" s="230"/>
      <c r="N18" s="230"/>
      <c r="O18" s="230"/>
      <c r="P18" s="230"/>
      <c r="Q18" s="230"/>
      <c r="R18" s="230"/>
      <c r="S18" s="230"/>
      <c r="T18" s="230"/>
      <c r="U18" s="231"/>
      <c r="V18" s="230"/>
      <c r="W18" s="230"/>
      <c r="X18" s="230"/>
      <c r="Y18" s="230"/>
      <c r="Z18" s="228"/>
      <c r="AA18" s="122"/>
      <c r="AB18" s="154"/>
      <c r="AC18" s="219"/>
    </row>
    <row r="19" spans="2:44" s="88" customFormat="1" ht="15.5">
      <c r="B19" s="228"/>
      <c r="C19" s="144"/>
      <c r="D19" s="229"/>
      <c r="E19" s="230"/>
      <c r="F19" s="230"/>
      <c r="G19" s="230"/>
      <c r="H19" s="230"/>
      <c r="I19" s="230"/>
      <c r="J19" s="230"/>
      <c r="K19" s="230"/>
      <c r="L19" s="230"/>
      <c r="M19" s="230"/>
      <c r="N19" s="230"/>
      <c r="O19" s="230"/>
      <c r="P19" s="230"/>
      <c r="Q19" s="230"/>
      <c r="R19" s="230"/>
      <c r="S19" s="230"/>
      <c r="T19" s="230"/>
      <c r="U19" s="231"/>
      <c r="V19" s="230"/>
      <c r="W19" s="230"/>
      <c r="X19" s="230"/>
      <c r="Y19" s="230"/>
      <c r="Z19" s="228"/>
      <c r="AA19" s="122"/>
      <c r="AB19" s="154"/>
      <c r="AC19" s="219"/>
    </row>
    <row r="20" spans="2:44" s="88" customFormat="1" ht="15.5">
      <c r="B20" s="228"/>
      <c r="C20" s="144"/>
      <c r="D20" s="229"/>
      <c r="E20" s="230"/>
      <c r="F20" s="230"/>
      <c r="G20" s="230"/>
      <c r="H20" s="230"/>
      <c r="I20" s="230"/>
      <c r="J20" s="230"/>
      <c r="K20" s="230"/>
      <c r="L20" s="230"/>
      <c r="M20" s="230"/>
      <c r="N20" s="230"/>
      <c r="O20" s="230"/>
      <c r="P20" s="230"/>
      <c r="Q20" s="230"/>
      <c r="R20" s="230"/>
      <c r="S20" s="230"/>
      <c r="T20" s="230"/>
      <c r="U20" s="231"/>
      <c r="V20" s="230"/>
      <c r="W20" s="230"/>
      <c r="X20" s="230"/>
      <c r="Y20" s="230"/>
      <c r="Z20" s="228"/>
      <c r="AA20" s="122"/>
      <c r="AB20" s="154"/>
      <c r="AC20" s="219"/>
    </row>
    <row r="21" spans="2:44" s="88" customFormat="1" ht="15.5">
      <c r="B21" s="228"/>
      <c r="C21" s="144"/>
      <c r="D21" s="229"/>
      <c r="E21" s="230"/>
      <c r="F21" s="230"/>
      <c r="G21" s="230"/>
      <c r="H21" s="230"/>
      <c r="I21" s="230"/>
      <c r="J21" s="230"/>
      <c r="K21" s="230"/>
      <c r="L21" s="230"/>
      <c r="M21" s="230"/>
      <c r="N21" s="230"/>
      <c r="O21" s="230"/>
      <c r="P21" s="230"/>
      <c r="Q21" s="230"/>
      <c r="R21" s="230"/>
      <c r="S21" s="230"/>
      <c r="T21" s="230"/>
      <c r="U21" s="231"/>
      <c r="V21" s="230"/>
      <c r="W21" s="230"/>
      <c r="X21" s="230"/>
      <c r="Y21" s="230"/>
      <c r="Z21" s="228"/>
      <c r="AA21" s="122"/>
      <c r="AB21" s="154"/>
      <c r="AC21" s="219"/>
    </row>
    <row r="22" spans="2:44" s="88" customFormat="1" ht="15.5">
      <c r="B22" s="228"/>
      <c r="C22" s="144"/>
      <c r="D22" s="229"/>
      <c r="E22" s="230"/>
      <c r="F22" s="230"/>
      <c r="G22" s="230"/>
      <c r="H22" s="230"/>
      <c r="I22" s="230"/>
      <c r="J22" s="230"/>
      <c r="K22" s="230"/>
      <c r="L22" s="230"/>
      <c r="M22" s="230"/>
      <c r="N22" s="230"/>
      <c r="O22" s="230"/>
      <c r="P22" s="230"/>
      <c r="Q22" s="230"/>
      <c r="R22" s="230"/>
      <c r="S22" s="230"/>
      <c r="T22" s="230"/>
      <c r="U22" s="231"/>
      <c r="V22" s="230"/>
      <c r="W22" s="230"/>
      <c r="X22" s="230"/>
      <c r="Y22" s="230"/>
      <c r="Z22" s="228"/>
      <c r="AA22" s="122"/>
      <c r="AB22" s="154"/>
      <c r="AC22" s="219"/>
    </row>
    <row r="23" spans="2:44" s="88" customFormat="1" ht="15.5">
      <c r="B23" s="228"/>
      <c r="C23" s="144"/>
      <c r="D23" s="229"/>
      <c r="E23" s="230"/>
      <c r="F23" s="230"/>
      <c r="G23" s="230"/>
      <c r="H23" s="230"/>
      <c r="I23" s="230"/>
      <c r="J23" s="230"/>
      <c r="K23" s="230"/>
      <c r="L23" s="230"/>
      <c r="M23" s="230"/>
      <c r="N23" s="230"/>
      <c r="O23" s="230"/>
      <c r="P23" s="230"/>
      <c r="Q23" s="230"/>
      <c r="R23" s="230"/>
      <c r="S23" s="230"/>
      <c r="T23" s="230"/>
      <c r="U23" s="231"/>
      <c r="V23" s="230"/>
      <c r="W23" s="230"/>
      <c r="X23" s="230"/>
      <c r="Y23" s="230"/>
      <c r="Z23" s="228"/>
      <c r="AA23" s="122"/>
      <c r="AB23" s="154"/>
      <c r="AC23" s="219"/>
    </row>
    <row r="24" spans="2:44" s="88" customFormat="1" ht="15.5">
      <c r="B24" s="228"/>
      <c r="C24" s="144"/>
      <c r="D24" s="229"/>
      <c r="E24" s="230"/>
      <c r="F24" s="230"/>
      <c r="G24" s="230"/>
      <c r="H24" s="230"/>
      <c r="I24" s="230"/>
      <c r="J24" s="230"/>
      <c r="K24" s="230"/>
      <c r="L24" s="230"/>
      <c r="M24" s="230"/>
      <c r="N24" s="230"/>
      <c r="O24" s="230"/>
      <c r="P24" s="230"/>
      <c r="Q24" s="230"/>
      <c r="R24" s="230"/>
      <c r="S24" s="230"/>
      <c r="T24" s="230"/>
      <c r="U24" s="231"/>
      <c r="V24" s="230"/>
      <c r="W24" s="230"/>
      <c r="X24" s="230"/>
      <c r="Y24" s="230"/>
      <c r="Z24" s="228"/>
      <c r="AA24" s="122"/>
      <c r="AB24" s="154"/>
      <c r="AC24" s="219"/>
    </row>
    <row r="25" spans="2:44" s="88" customFormat="1" ht="15.5">
      <c r="B25" s="228"/>
      <c r="C25" s="144"/>
      <c r="D25" s="229"/>
      <c r="E25" s="230"/>
      <c r="F25" s="230"/>
      <c r="G25" s="230"/>
      <c r="H25" s="230"/>
      <c r="I25" s="230"/>
      <c r="J25" s="230"/>
      <c r="K25" s="230"/>
      <c r="L25" s="230"/>
      <c r="M25" s="230"/>
      <c r="N25" s="230"/>
      <c r="O25" s="230"/>
      <c r="P25" s="230"/>
      <c r="Q25" s="230"/>
      <c r="R25" s="230"/>
      <c r="S25" s="230"/>
      <c r="T25" s="230"/>
      <c r="U25" s="231"/>
      <c r="V25" s="230"/>
      <c r="W25" s="230"/>
      <c r="X25" s="230"/>
      <c r="Y25" s="230"/>
      <c r="Z25" s="228"/>
      <c r="AA25" s="122"/>
      <c r="AB25" s="154"/>
      <c r="AC25" s="219"/>
    </row>
    <row r="26" spans="2:44" s="88" customFormat="1" ht="15.5">
      <c r="B26" s="228"/>
      <c r="C26" s="144"/>
      <c r="D26" s="229"/>
      <c r="E26" s="230"/>
      <c r="F26" s="230"/>
      <c r="G26" s="230"/>
      <c r="H26" s="230"/>
      <c r="I26" s="230"/>
      <c r="J26" s="230"/>
      <c r="K26" s="230"/>
      <c r="L26" s="230"/>
      <c r="M26" s="230"/>
      <c r="N26" s="230"/>
      <c r="O26" s="230"/>
      <c r="P26" s="230"/>
      <c r="Q26" s="230"/>
      <c r="R26" s="230"/>
      <c r="S26" s="230"/>
      <c r="T26" s="230"/>
      <c r="U26" s="231"/>
      <c r="V26" s="230"/>
      <c r="W26" s="230"/>
      <c r="X26" s="230"/>
      <c r="Y26" s="230"/>
      <c r="Z26" s="228"/>
      <c r="AA26" s="122"/>
      <c r="AB26" s="154"/>
      <c r="AC26" s="219"/>
    </row>
    <row r="27" spans="2:44" s="88" customFormat="1" ht="15.5">
      <c r="B27" s="228"/>
      <c r="C27" s="144"/>
      <c r="D27" s="229"/>
      <c r="E27" s="230"/>
      <c r="F27" s="230"/>
      <c r="G27" s="230"/>
      <c r="H27" s="230"/>
      <c r="I27" s="230"/>
      <c r="J27" s="230"/>
      <c r="K27" s="230"/>
      <c r="L27" s="230"/>
      <c r="M27" s="230"/>
      <c r="N27" s="230"/>
      <c r="O27" s="230"/>
      <c r="P27" s="230"/>
      <c r="Q27" s="230"/>
      <c r="R27" s="230"/>
      <c r="S27" s="230"/>
      <c r="T27" s="230"/>
      <c r="U27" s="231"/>
      <c r="V27" s="230"/>
      <c r="W27" s="230"/>
      <c r="X27" s="230"/>
      <c r="Y27" s="230"/>
      <c r="Z27" s="228"/>
      <c r="AA27" s="122"/>
      <c r="AB27" s="154"/>
      <c r="AC27" s="219"/>
    </row>
    <row r="28" spans="2:44" s="88" customFormat="1" ht="15.5">
      <c r="B28" s="228"/>
      <c r="C28" s="144"/>
      <c r="D28" s="229"/>
      <c r="E28" s="230"/>
      <c r="F28" s="230"/>
      <c r="G28" s="230"/>
      <c r="H28" s="230"/>
      <c r="I28" s="230"/>
      <c r="J28" s="230"/>
      <c r="K28" s="230"/>
      <c r="L28" s="230"/>
      <c r="M28" s="230"/>
      <c r="N28" s="230"/>
      <c r="O28" s="230"/>
      <c r="P28" s="230"/>
      <c r="Q28" s="230"/>
      <c r="R28" s="230"/>
      <c r="S28" s="230"/>
      <c r="T28" s="230"/>
      <c r="U28" s="231"/>
      <c r="V28" s="230"/>
      <c r="W28" s="230"/>
      <c r="X28" s="230"/>
      <c r="Y28" s="230"/>
      <c r="Z28" s="228"/>
      <c r="AA28" s="122"/>
      <c r="AB28" s="249"/>
      <c r="AC28" s="239"/>
    </row>
    <row r="29" spans="2:44" s="88" customFormat="1" ht="15.5">
      <c r="B29" s="228"/>
      <c r="C29" s="144"/>
      <c r="D29" s="229"/>
      <c r="E29" s="230"/>
      <c r="F29" s="230"/>
      <c r="G29" s="230"/>
      <c r="H29" s="230"/>
      <c r="I29" s="230"/>
      <c r="J29" s="230"/>
      <c r="K29" s="230"/>
      <c r="L29" s="230"/>
      <c r="M29" s="230"/>
      <c r="N29" s="230"/>
      <c r="O29" s="230"/>
      <c r="P29" s="230"/>
      <c r="Q29" s="230"/>
      <c r="R29" s="230"/>
      <c r="S29" s="230"/>
      <c r="T29" s="230"/>
      <c r="U29" s="231"/>
      <c r="V29" s="230"/>
      <c r="W29" s="230"/>
      <c r="X29" s="230"/>
      <c r="Y29" s="230"/>
      <c r="Z29" s="228"/>
      <c r="AA29" s="122"/>
      <c r="AB29" s="249"/>
      <c r="AC29" s="239"/>
    </row>
    <row r="30" spans="2:44" s="88" customFormat="1" ht="15.5">
      <c r="B30" s="228"/>
      <c r="C30" s="144"/>
      <c r="D30" s="229"/>
      <c r="E30" s="230"/>
      <c r="F30" s="230"/>
      <c r="G30" s="230"/>
      <c r="H30" s="230"/>
      <c r="I30" s="230"/>
      <c r="J30" s="230"/>
      <c r="K30" s="230"/>
      <c r="L30" s="230"/>
      <c r="M30" s="230"/>
      <c r="N30" s="230"/>
      <c r="O30" s="230"/>
      <c r="P30" s="230"/>
      <c r="Q30" s="230"/>
      <c r="R30" s="230"/>
      <c r="S30" s="230"/>
      <c r="T30" s="230"/>
      <c r="U30" s="231"/>
      <c r="V30" s="230"/>
      <c r="W30" s="230"/>
      <c r="X30" s="230"/>
      <c r="Y30" s="230"/>
      <c r="Z30" s="228"/>
      <c r="AA30" s="122"/>
      <c r="AB30" s="249"/>
      <c r="AC30" s="239"/>
    </row>
    <row r="31" spans="2:44" s="88" customFormat="1" ht="15.5">
      <c r="B31" s="228"/>
      <c r="C31" s="144"/>
      <c r="D31" s="229"/>
      <c r="E31" s="230"/>
      <c r="F31" s="230"/>
      <c r="G31" s="230"/>
      <c r="H31" s="230"/>
      <c r="I31" s="230"/>
      <c r="J31" s="230"/>
      <c r="K31" s="230"/>
      <c r="L31" s="230"/>
      <c r="M31" s="230"/>
      <c r="N31" s="230"/>
      <c r="O31" s="230"/>
      <c r="P31" s="230"/>
      <c r="Q31" s="230"/>
      <c r="R31" s="230"/>
      <c r="S31" s="230"/>
      <c r="T31" s="230"/>
      <c r="U31" s="231"/>
      <c r="V31" s="230"/>
      <c r="W31" s="230"/>
      <c r="X31" s="230"/>
      <c r="Y31" s="230"/>
      <c r="Z31" s="228"/>
      <c r="AA31" s="122"/>
      <c r="AB31" s="249"/>
      <c r="AC31" s="239"/>
    </row>
    <row r="32" spans="2:44" s="88" customFormat="1" ht="15.5">
      <c r="B32" s="228"/>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Z32" s="228"/>
      <c r="AA32" s="122"/>
      <c r="AB32" s="249"/>
      <c r="AC32" s="239"/>
    </row>
    <row r="33" spans="2:30" s="88" customFormat="1" ht="15.5">
      <c r="B33" s="228"/>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Z33" s="228"/>
      <c r="AA33" s="122"/>
      <c r="AB33" s="249"/>
      <c r="AC33" s="239"/>
    </row>
    <row r="34" spans="2:30" s="88" customFormat="1" ht="15.5">
      <c r="B34" s="228"/>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Z34" s="228"/>
      <c r="AA34" s="122"/>
      <c r="AB34" s="249"/>
      <c r="AC34" s="239"/>
    </row>
    <row r="35" spans="2:30" s="88" customFormat="1" ht="15.5">
      <c r="B35" s="228"/>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Z35" s="228"/>
      <c r="AA35" s="122"/>
      <c r="AB35" s="249"/>
      <c r="AC35" s="239"/>
    </row>
    <row r="36" spans="2:30" ht="12.75" customHeight="1">
      <c r="B36" s="220"/>
      <c r="C36" s="220"/>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B36" s="249"/>
      <c r="AC36" s="239"/>
    </row>
    <row r="37" spans="2:30" ht="20.149999999999999" customHeight="1">
      <c r="AB37" s="249"/>
      <c r="AC37" s="239"/>
    </row>
    <row r="38" spans="2:30" ht="20.149999999999999" customHeight="1">
      <c r="AB38" s="249"/>
      <c r="AC38" s="239"/>
    </row>
    <row r="39" spans="2:30" ht="20.149999999999999" customHeight="1">
      <c r="AB39" s="249"/>
      <c r="AC39" s="239"/>
    </row>
    <row r="40" spans="2:30" ht="20.149999999999999" customHeight="1">
      <c r="AB40" s="249"/>
      <c r="AC40" s="239"/>
    </row>
    <row r="41" spans="2:30" ht="20.149999999999999" customHeight="1">
      <c r="AB41" s="249"/>
      <c r="AC41" s="239"/>
      <c r="AD41" s="240"/>
    </row>
    <row r="42" spans="2:30" ht="20.149999999999999" customHeight="1">
      <c r="AB42" s="249"/>
      <c r="AC42" s="239"/>
    </row>
    <row r="43" spans="2:30" ht="20.149999999999999" customHeight="1">
      <c r="AB43" s="249"/>
      <c r="AC43" s="239"/>
    </row>
    <row r="44" spans="2:30" ht="20.149999999999999" customHeight="1">
      <c r="AB44" s="249"/>
      <c r="AC44" s="239"/>
    </row>
    <row r="45" spans="2:30" ht="20.149999999999999" customHeight="1">
      <c r="AB45" s="249"/>
      <c r="AC45" s="239"/>
    </row>
    <row r="46" spans="2:30" ht="20.149999999999999" customHeight="1">
      <c r="AB46" s="249"/>
      <c r="AC46" s="239"/>
    </row>
    <row r="47" spans="2:30" ht="20.149999999999999" customHeight="1">
      <c r="AB47" s="249"/>
      <c r="AC47" s="239"/>
    </row>
    <row r="48" spans="2:30" ht="20.149999999999999" customHeight="1">
      <c r="AB48" s="249"/>
      <c r="AC48" s="239"/>
    </row>
    <row r="49" spans="28:29" ht="20.149999999999999" customHeight="1">
      <c r="AB49" s="249"/>
      <c r="AC49" s="239"/>
    </row>
    <row r="50" spans="28:29" ht="20.149999999999999" customHeight="1">
      <c r="AB50" s="249"/>
      <c r="AC50" s="239"/>
    </row>
    <row r="51" spans="28:29" ht="20.149999999999999" customHeight="1">
      <c r="AB51" s="249"/>
      <c r="AC51" s="239"/>
    </row>
    <row r="52" spans="28:29" ht="20.149999999999999" customHeight="1">
      <c r="AB52" s="249"/>
      <c r="AC52" s="239"/>
    </row>
    <row r="53" spans="28:29" ht="20.149999999999999" customHeight="1">
      <c r="AB53" s="250"/>
      <c r="AC53" s="241"/>
    </row>
    <row r="54" spans="28:29" ht="20.149999999999999" customHeight="1">
      <c r="AB54" s="249"/>
      <c r="AC54" s="239"/>
    </row>
    <row r="55" spans="28:29" ht="20.149999999999999" customHeight="1">
      <c r="AB55" s="249"/>
      <c r="AC55" s="239"/>
    </row>
    <row r="56" spans="28:29" ht="20.149999999999999" customHeight="1">
      <c r="AB56" s="249"/>
      <c r="AC56" s="239"/>
    </row>
    <row r="57" spans="28:29" ht="20.149999999999999" customHeight="1">
      <c r="AB57" s="249"/>
      <c r="AC57" s="239"/>
    </row>
    <row r="58" spans="28:29" ht="20.149999999999999" customHeight="1">
      <c r="AB58" s="249"/>
      <c r="AC58" s="239"/>
    </row>
    <row r="59" spans="28:29" ht="20.149999999999999" customHeight="1">
      <c r="AB59" s="249"/>
      <c r="AC59" s="239"/>
    </row>
    <row r="60" spans="28:29" ht="20.149999999999999" customHeight="1">
      <c r="AB60" s="249"/>
      <c r="AC60" s="239"/>
    </row>
    <row r="61" spans="28:29" ht="20.149999999999999" customHeight="1">
      <c r="AB61" s="249"/>
      <c r="AC61" s="239"/>
    </row>
    <row r="62" spans="28:29" ht="20.149999999999999" customHeight="1">
      <c r="AB62" s="249"/>
      <c r="AC62" s="239"/>
    </row>
    <row r="70" spans="29:29" ht="20.149999999999999" customHeight="1">
      <c r="AC70" s="242"/>
    </row>
    <row r="71" spans="29:29" ht="20.149999999999999" customHeight="1">
      <c r="AC71" s="243"/>
    </row>
    <row r="135" spans="28:29" ht="20.149999999999999" customHeight="1">
      <c r="AB135" s="251"/>
      <c r="AC135" s="244"/>
    </row>
    <row r="136" spans="28:29" ht="20.149999999999999" customHeight="1">
      <c r="AB136" s="251"/>
      <c r="AC136" s="244"/>
    </row>
    <row r="137" spans="28:29" ht="20.149999999999999" customHeight="1">
      <c r="AB137" s="251"/>
      <c r="AC137" s="244"/>
    </row>
    <row r="138" spans="28:29" ht="20.149999999999999" customHeight="1">
      <c r="AB138" s="251"/>
      <c r="AC138" s="244"/>
    </row>
    <row r="139" spans="28:29" ht="20.149999999999999" customHeight="1">
      <c r="AB139" s="251"/>
      <c r="AC139" s="244"/>
    </row>
    <row r="140" spans="28:29" ht="20.149999999999999" customHeight="1">
      <c r="AB140" s="251"/>
      <c r="AC140" s="244"/>
    </row>
    <row r="141" spans="28:29" ht="20.149999999999999" customHeight="1">
      <c r="AB141" s="251"/>
      <c r="AC141" s="244"/>
    </row>
    <row r="142" spans="28:29" ht="20.149999999999999" customHeight="1">
      <c r="AB142" s="251"/>
      <c r="AC142" s="244"/>
    </row>
    <row r="143" spans="28:29" ht="20.149999999999999" customHeight="1">
      <c r="AB143" s="251"/>
      <c r="AC143" s="244"/>
    </row>
    <row r="144" spans="28:29" ht="20.149999999999999" customHeight="1">
      <c r="AB144" s="251"/>
      <c r="AC144" s="244"/>
    </row>
    <row r="145" spans="28:29" ht="20.149999999999999" customHeight="1">
      <c r="AB145" s="251"/>
      <c r="AC145" s="244"/>
    </row>
    <row r="146" spans="28:29" ht="20.149999999999999" customHeight="1">
      <c r="AB146" s="251"/>
      <c r="AC146" s="244"/>
    </row>
    <row r="147" spans="28:29" ht="20.149999999999999" customHeight="1">
      <c r="AB147" s="251"/>
      <c r="AC147" s="244"/>
    </row>
    <row r="148" spans="28:29" ht="20.149999999999999" customHeight="1">
      <c r="AB148" s="251"/>
      <c r="AC148" s="244"/>
    </row>
    <row r="149" spans="28:29" ht="20.149999999999999" customHeight="1">
      <c r="AB149" s="251"/>
      <c r="AC149" s="244"/>
    </row>
    <row r="150" spans="28:29" ht="20.149999999999999" customHeight="1">
      <c r="AB150" s="251"/>
      <c r="AC150" s="244"/>
    </row>
    <row r="151" spans="28:29" ht="20.149999999999999" customHeight="1">
      <c r="AB151" s="251"/>
      <c r="AC151" s="244"/>
    </row>
    <row r="152" spans="28:29" ht="20.149999999999999" customHeight="1">
      <c r="AB152" s="251"/>
      <c r="AC152" s="244"/>
    </row>
    <row r="153" spans="28:29" ht="20.149999999999999" customHeight="1">
      <c r="AB153" s="251"/>
      <c r="AC153" s="244"/>
    </row>
    <row r="154" spans="28:29" ht="20.149999999999999" customHeight="1">
      <c r="AB154" s="251"/>
      <c r="AC154" s="244"/>
    </row>
    <row r="155" spans="28:29" ht="20.149999999999999" customHeight="1">
      <c r="AB155" s="251"/>
      <c r="AC155" s="244"/>
    </row>
    <row r="156" spans="28:29" ht="20.149999999999999" customHeight="1">
      <c r="AB156" s="251"/>
      <c r="AC156" s="244"/>
    </row>
    <row r="157" spans="28:29" ht="20.149999999999999" customHeight="1">
      <c r="AB157" s="251"/>
      <c r="AC157" s="244"/>
    </row>
    <row r="158" spans="28:29" ht="20.149999999999999" customHeight="1">
      <c r="AB158" s="251"/>
      <c r="AC158" s="244"/>
    </row>
    <row r="159" spans="28:29" ht="20.149999999999999" customHeight="1">
      <c r="AB159" s="251"/>
      <c r="AC159" s="244"/>
    </row>
    <row r="160" spans="28:29" ht="20.149999999999999" customHeight="1">
      <c r="AB160" s="251"/>
      <c r="AC160" s="244"/>
    </row>
    <row r="161" spans="28:29" ht="20.149999999999999" customHeight="1">
      <c r="AB161" s="251"/>
      <c r="AC161" s="244"/>
    </row>
    <row r="162" spans="28:29" ht="20.149999999999999" customHeight="1">
      <c r="AB162" s="251"/>
      <c r="AC162" s="244"/>
    </row>
    <row r="163" spans="28:29" ht="20.149999999999999" customHeight="1">
      <c r="AB163" s="251"/>
      <c r="AC163" s="244"/>
    </row>
    <row r="164" spans="28:29" ht="20.149999999999999" customHeight="1">
      <c r="AB164" s="251"/>
      <c r="AC164" s="244"/>
    </row>
    <row r="165" spans="28:29" ht="20.149999999999999" customHeight="1">
      <c r="AB165" s="251"/>
      <c r="AC165" s="244"/>
    </row>
    <row r="166" spans="28:29" ht="20.149999999999999" customHeight="1">
      <c r="AB166" s="251"/>
      <c r="AC166" s="244"/>
    </row>
    <row r="167" spans="28:29" ht="20.149999999999999" customHeight="1">
      <c r="AB167" s="251"/>
      <c r="AC167" s="244"/>
    </row>
    <row r="168" spans="28:29" ht="20.149999999999999" customHeight="1">
      <c r="AB168" s="251"/>
      <c r="AC168" s="244"/>
    </row>
    <row r="169" spans="28:29" ht="20.149999999999999" customHeight="1">
      <c r="AB169" s="251"/>
      <c r="AC169" s="244"/>
    </row>
    <row r="170" spans="28:29" ht="20.149999999999999" customHeight="1">
      <c r="AB170" s="251"/>
      <c r="AC170" s="244"/>
    </row>
    <row r="171" spans="28:29" ht="20.149999999999999" customHeight="1">
      <c r="AB171" s="251"/>
      <c r="AC171" s="244"/>
    </row>
    <row r="172" spans="28:29" ht="20.149999999999999" customHeight="1">
      <c r="AB172" s="251"/>
      <c r="AC172" s="244"/>
    </row>
    <row r="173" spans="28:29" ht="20.149999999999999" customHeight="1">
      <c r="AB173" s="251"/>
      <c r="AC173" s="244"/>
    </row>
    <row r="174" spans="28:29" ht="20.149999999999999" customHeight="1">
      <c r="AB174" s="251"/>
      <c r="AC174" s="244"/>
    </row>
    <row r="175" spans="28:29" ht="20.149999999999999" customHeight="1">
      <c r="AB175" s="251"/>
      <c r="AC175" s="244"/>
    </row>
    <row r="176" spans="28:29" ht="20.149999999999999" customHeight="1">
      <c r="AB176" s="252"/>
      <c r="AC176" s="172"/>
    </row>
    <row r="177" spans="28:29" ht="20.149999999999999" customHeight="1">
      <c r="AB177" s="252"/>
      <c r="AC177" s="172"/>
    </row>
    <row r="178" spans="28:29" ht="20.149999999999999" customHeight="1">
      <c r="AB178" s="253"/>
      <c r="AC178" s="174"/>
    </row>
    <row r="179" spans="28:29" ht="20.149999999999999" customHeight="1">
      <c r="AB179" s="253"/>
      <c r="AC179" s="174"/>
    </row>
    <row r="180" spans="28:29" ht="20.149999999999999" customHeight="1">
      <c r="AB180" s="253"/>
      <c r="AC180" s="174"/>
    </row>
    <row r="181" spans="28:29" ht="20.149999999999999" customHeight="1">
      <c r="AB181" s="253"/>
      <c r="AC181" s="174"/>
    </row>
  </sheetData>
  <sheetProtection algorithmName="SHA-512" hashValue="i1dtBd0ZHcyL2DVttMHOo5kUC05EjzXnVR5cHt1cCCHbv5cMJelv4vyqyxg2aqZVidQxxXvaeHl0m8oGM53/mg==" saltValue="cuCUto1AnPOBWu2hnf84ug==" spinCount="100000" sheet="1" formatCells="0" selectLockedCells="1" autoFilter="0" pivotTables="0"/>
  <mergeCells count="25">
    <mergeCell ref="D7:I7"/>
    <mergeCell ref="D13:I13"/>
    <mergeCell ref="J13:M13"/>
    <mergeCell ref="O13:R13"/>
    <mergeCell ref="T13:W13"/>
    <mergeCell ref="D8:I8"/>
    <mergeCell ref="J8:V8"/>
    <mergeCell ref="D9:I9"/>
    <mergeCell ref="D12:I12"/>
    <mergeCell ref="J12:N12"/>
    <mergeCell ref="O12:S12"/>
    <mergeCell ref="T12:X12"/>
    <mergeCell ref="J9:U9"/>
    <mergeCell ref="T16:W16"/>
    <mergeCell ref="T15:W15"/>
    <mergeCell ref="D14:I14"/>
    <mergeCell ref="J14:M14"/>
    <mergeCell ref="O14:R14"/>
    <mergeCell ref="T14:W14"/>
    <mergeCell ref="D16:I16"/>
    <mergeCell ref="D15:I15"/>
    <mergeCell ref="J16:M16"/>
    <mergeCell ref="J15:M15"/>
    <mergeCell ref="O16:R16"/>
    <mergeCell ref="O15:R15"/>
  </mergeCells>
  <phoneticPr fontId="3"/>
  <conditionalFormatting sqref="B1:B2">
    <cfRule type="expression" dxfId="540" priority="29">
      <formula>_xlfn.ISFORMULA(B1)=TRUE</formula>
    </cfRule>
  </conditionalFormatting>
  <conditionalFormatting sqref="J7 M7 P7">
    <cfRule type="expression" dxfId="539" priority="22">
      <formula>$J$7="■"</formula>
    </cfRule>
    <cfRule type="expression" dxfId="538" priority="23">
      <formula>$M$7="■"</formula>
    </cfRule>
    <cfRule type="expression" dxfId="537" priority="24">
      <formula>$P$7="■"</formula>
    </cfRule>
  </conditionalFormatting>
  <conditionalFormatting sqref="J9 V9">
    <cfRule type="expression" dxfId="536" priority="2">
      <formula>#REF!="■"</formula>
    </cfRule>
    <cfRule type="expression" dxfId="535" priority="3">
      <formula>#REF!="■"</formula>
    </cfRule>
  </conditionalFormatting>
  <conditionalFormatting sqref="J13:M15">
    <cfRule type="containsBlanks" dxfId="534" priority="4">
      <formula>LEN(TRIM(J13))=0</formula>
    </cfRule>
  </conditionalFormatting>
  <conditionalFormatting sqref="J8:V8">
    <cfRule type="containsBlanks" dxfId="533" priority="17">
      <formula>LEN(TRIM(J8))=0</formula>
    </cfRule>
  </conditionalFormatting>
  <conditionalFormatting sqref="N13:N15">
    <cfRule type="notContainsBlanks" dxfId="532" priority="5">
      <formula>LEN(TRIM(N13))&gt;0</formula>
    </cfRule>
    <cfRule type="expression" dxfId="531" priority="6">
      <formula>$N$8="■"</formula>
    </cfRule>
    <cfRule type="expression" dxfId="530" priority="7">
      <formula>$K$8="■"</formula>
    </cfRule>
    <cfRule type="expression" dxfId="529" priority="8">
      <formula>$H$8="■"</formula>
    </cfRule>
  </conditionalFormatting>
  <conditionalFormatting sqref="AC70:AC71 AB135:AC181">
    <cfRule type="expression" priority="31">
      <formula>CELL("protect",AB70)=0</formula>
    </cfRule>
  </conditionalFormatting>
  <dataValidations count="7">
    <dataValidation type="custom" imeMode="disabled" allowBlank="1" showInputMessage="1" showErrorMessage="1" error="小数点以下は第一位まで、二位以下切り捨てで入力して下さい。" sqref="L65477:R65477 HR65475:HX65475 RN65475:RT65475 ABJ65475:ABP65475 ALF65475:ALL65475 AVB65475:AVH65475 BEX65475:BFD65475 BOT65475:BOZ65475 BYP65475:BYV65475 CIL65475:CIR65475 CSH65475:CSN65475 DCD65475:DCJ65475 DLZ65475:DMF65475 DVV65475:DWB65475 EFR65475:EFX65475 EPN65475:EPT65475 EZJ65475:EZP65475 FJF65475:FJL65475 FTB65475:FTH65475 GCX65475:GDD65475 GMT65475:GMZ65475 GWP65475:GWV65475 HGL65475:HGR65475 HQH65475:HQN65475 IAD65475:IAJ65475 IJZ65475:IKF65475 ITV65475:IUB65475 JDR65475:JDX65475 JNN65475:JNT65475 JXJ65475:JXP65475 KHF65475:KHL65475 KRB65475:KRH65475 LAX65475:LBD65475 LKT65475:LKZ65475 LUP65475:LUV65475 MEL65475:MER65475 MOH65475:MON65475 MYD65475:MYJ65475 NHZ65475:NIF65475 NRV65475:NSB65475 OBR65475:OBX65475 OLN65475:OLT65475 OVJ65475:OVP65475 PFF65475:PFL65475 PPB65475:PPH65475 PYX65475:PZD65475 QIT65475:QIZ65475 QSP65475:QSV65475 RCL65475:RCR65475 RMH65475:RMN65475 RWD65475:RWJ65475 SFZ65475:SGF65475 SPV65475:SQB65475 SZR65475:SZX65475 TJN65475:TJT65475 TTJ65475:TTP65475 UDF65475:UDL65475 UNB65475:UNH65475 UWX65475:UXD65475 VGT65475:VGZ65475 VQP65475:VQV65475 WAL65475:WAR65475 WKH65475:WKN65475 WUD65475:WUJ65475 L131013:R131013 HR131011:HX131011 RN131011:RT131011 ABJ131011:ABP131011 ALF131011:ALL131011 AVB131011:AVH131011 BEX131011:BFD131011 BOT131011:BOZ131011 BYP131011:BYV131011 CIL131011:CIR131011 CSH131011:CSN131011 DCD131011:DCJ131011 DLZ131011:DMF131011 DVV131011:DWB131011 EFR131011:EFX131011 EPN131011:EPT131011 EZJ131011:EZP131011 FJF131011:FJL131011 FTB131011:FTH131011 GCX131011:GDD131011 GMT131011:GMZ131011 GWP131011:GWV131011 HGL131011:HGR131011 HQH131011:HQN131011 IAD131011:IAJ131011 IJZ131011:IKF131011 ITV131011:IUB131011 JDR131011:JDX131011 JNN131011:JNT131011 JXJ131011:JXP131011 KHF131011:KHL131011 KRB131011:KRH131011 LAX131011:LBD131011 LKT131011:LKZ131011 LUP131011:LUV131011 MEL131011:MER131011 MOH131011:MON131011 MYD131011:MYJ131011 NHZ131011:NIF131011 NRV131011:NSB131011 OBR131011:OBX131011 OLN131011:OLT131011 OVJ131011:OVP131011 PFF131011:PFL131011 PPB131011:PPH131011 PYX131011:PZD131011 QIT131011:QIZ131011 QSP131011:QSV131011 RCL131011:RCR131011 RMH131011:RMN131011 RWD131011:RWJ131011 SFZ131011:SGF131011 SPV131011:SQB131011 SZR131011:SZX131011 TJN131011:TJT131011 TTJ131011:TTP131011 UDF131011:UDL131011 UNB131011:UNH131011 UWX131011:UXD131011 VGT131011:VGZ131011 VQP131011:VQV131011 WAL131011:WAR131011 WKH131011:WKN131011 WUD131011:WUJ131011 L196549:R196549 HR196547:HX196547 RN196547:RT196547 ABJ196547:ABP196547 ALF196547:ALL196547 AVB196547:AVH196547 BEX196547:BFD196547 BOT196547:BOZ196547 BYP196547:BYV196547 CIL196547:CIR196547 CSH196547:CSN196547 DCD196547:DCJ196547 DLZ196547:DMF196547 DVV196547:DWB196547 EFR196547:EFX196547 EPN196547:EPT196547 EZJ196547:EZP196547 FJF196547:FJL196547 FTB196547:FTH196547 GCX196547:GDD196547 GMT196547:GMZ196547 GWP196547:GWV196547 HGL196547:HGR196547 HQH196547:HQN196547 IAD196547:IAJ196547 IJZ196547:IKF196547 ITV196547:IUB196547 JDR196547:JDX196547 JNN196547:JNT196547 JXJ196547:JXP196547 KHF196547:KHL196547 KRB196547:KRH196547 LAX196547:LBD196547 LKT196547:LKZ196547 LUP196547:LUV196547 MEL196547:MER196547 MOH196547:MON196547 MYD196547:MYJ196547 NHZ196547:NIF196547 NRV196547:NSB196547 OBR196547:OBX196547 OLN196547:OLT196547 OVJ196547:OVP196547 PFF196547:PFL196547 PPB196547:PPH196547 PYX196547:PZD196547 QIT196547:QIZ196547 QSP196547:QSV196547 RCL196547:RCR196547 RMH196547:RMN196547 RWD196547:RWJ196547 SFZ196547:SGF196547 SPV196547:SQB196547 SZR196547:SZX196547 TJN196547:TJT196547 TTJ196547:TTP196547 UDF196547:UDL196547 UNB196547:UNH196547 UWX196547:UXD196547 VGT196547:VGZ196547 VQP196547:VQV196547 WAL196547:WAR196547 WKH196547:WKN196547 WUD196547:WUJ196547 L262085:R262085 HR262083:HX262083 RN262083:RT262083 ABJ262083:ABP262083 ALF262083:ALL262083 AVB262083:AVH262083 BEX262083:BFD262083 BOT262083:BOZ262083 BYP262083:BYV262083 CIL262083:CIR262083 CSH262083:CSN262083 DCD262083:DCJ262083 DLZ262083:DMF262083 DVV262083:DWB262083 EFR262083:EFX262083 EPN262083:EPT262083 EZJ262083:EZP262083 FJF262083:FJL262083 FTB262083:FTH262083 GCX262083:GDD262083 GMT262083:GMZ262083 GWP262083:GWV262083 HGL262083:HGR262083 HQH262083:HQN262083 IAD262083:IAJ262083 IJZ262083:IKF262083 ITV262083:IUB262083 JDR262083:JDX262083 JNN262083:JNT262083 JXJ262083:JXP262083 KHF262083:KHL262083 KRB262083:KRH262083 LAX262083:LBD262083 LKT262083:LKZ262083 LUP262083:LUV262083 MEL262083:MER262083 MOH262083:MON262083 MYD262083:MYJ262083 NHZ262083:NIF262083 NRV262083:NSB262083 OBR262083:OBX262083 OLN262083:OLT262083 OVJ262083:OVP262083 PFF262083:PFL262083 PPB262083:PPH262083 PYX262083:PZD262083 QIT262083:QIZ262083 QSP262083:QSV262083 RCL262083:RCR262083 RMH262083:RMN262083 RWD262083:RWJ262083 SFZ262083:SGF262083 SPV262083:SQB262083 SZR262083:SZX262083 TJN262083:TJT262083 TTJ262083:TTP262083 UDF262083:UDL262083 UNB262083:UNH262083 UWX262083:UXD262083 VGT262083:VGZ262083 VQP262083:VQV262083 WAL262083:WAR262083 WKH262083:WKN262083 WUD262083:WUJ262083 L327621:R327621 HR327619:HX327619 RN327619:RT327619 ABJ327619:ABP327619 ALF327619:ALL327619 AVB327619:AVH327619 BEX327619:BFD327619 BOT327619:BOZ327619 BYP327619:BYV327619 CIL327619:CIR327619 CSH327619:CSN327619 DCD327619:DCJ327619 DLZ327619:DMF327619 DVV327619:DWB327619 EFR327619:EFX327619 EPN327619:EPT327619 EZJ327619:EZP327619 FJF327619:FJL327619 FTB327619:FTH327619 GCX327619:GDD327619 GMT327619:GMZ327619 GWP327619:GWV327619 HGL327619:HGR327619 HQH327619:HQN327619 IAD327619:IAJ327619 IJZ327619:IKF327619 ITV327619:IUB327619 JDR327619:JDX327619 JNN327619:JNT327619 JXJ327619:JXP327619 KHF327619:KHL327619 KRB327619:KRH327619 LAX327619:LBD327619 LKT327619:LKZ327619 LUP327619:LUV327619 MEL327619:MER327619 MOH327619:MON327619 MYD327619:MYJ327619 NHZ327619:NIF327619 NRV327619:NSB327619 OBR327619:OBX327619 OLN327619:OLT327619 OVJ327619:OVP327619 PFF327619:PFL327619 PPB327619:PPH327619 PYX327619:PZD327619 QIT327619:QIZ327619 QSP327619:QSV327619 RCL327619:RCR327619 RMH327619:RMN327619 RWD327619:RWJ327619 SFZ327619:SGF327619 SPV327619:SQB327619 SZR327619:SZX327619 TJN327619:TJT327619 TTJ327619:TTP327619 UDF327619:UDL327619 UNB327619:UNH327619 UWX327619:UXD327619 VGT327619:VGZ327619 VQP327619:VQV327619 WAL327619:WAR327619 WKH327619:WKN327619 WUD327619:WUJ327619 L393157:R393157 HR393155:HX393155 RN393155:RT393155 ABJ393155:ABP393155 ALF393155:ALL393155 AVB393155:AVH393155 BEX393155:BFD393155 BOT393155:BOZ393155 BYP393155:BYV393155 CIL393155:CIR393155 CSH393155:CSN393155 DCD393155:DCJ393155 DLZ393155:DMF393155 DVV393155:DWB393155 EFR393155:EFX393155 EPN393155:EPT393155 EZJ393155:EZP393155 FJF393155:FJL393155 FTB393155:FTH393155 GCX393155:GDD393155 GMT393155:GMZ393155 GWP393155:GWV393155 HGL393155:HGR393155 HQH393155:HQN393155 IAD393155:IAJ393155 IJZ393155:IKF393155 ITV393155:IUB393155 JDR393155:JDX393155 JNN393155:JNT393155 JXJ393155:JXP393155 KHF393155:KHL393155 KRB393155:KRH393155 LAX393155:LBD393155 LKT393155:LKZ393155 LUP393155:LUV393155 MEL393155:MER393155 MOH393155:MON393155 MYD393155:MYJ393155 NHZ393155:NIF393155 NRV393155:NSB393155 OBR393155:OBX393155 OLN393155:OLT393155 OVJ393155:OVP393155 PFF393155:PFL393155 PPB393155:PPH393155 PYX393155:PZD393155 QIT393155:QIZ393155 QSP393155:QSV393155 RCL393155:RCR393155 RMH393155:RMN393155 RWD393155:RWJ393155 SFZ393155:SGF393155 SPV393155:SQB393155 SZR393155:SZX393155 TJN393155:TJT393155 TTJ393155:TTP393155 UDF393155:UDL393155 UNB393155:UNH393155 UWX393155:UXD393155 VGT393155:VGZ393155 VQP393155:VQV393155 WAL393155:WAR393155 WKH393155:WKN393155 WUD393155:WUJ393155 L458693:R458693 HR458691:HX458691 RN458691:RT458691 ABJ458691:ABP458691 ALF458691:ALL458691 AVB458691:AVH458691 BEX458691:BFD458691 BOT458691:BOZ458691 BYP458691:BYV458691 CIL458691:CIR458691 CSH458691:CSN458691 DCD458691:DCJ458691 DLZ458691:DMF458691 DVV458691:DWB458691 EFR458691:EFX458691 EPN458691:EPT458691 EZJ458691:EZP458691 FJF458691:FJL458691 FTB458691:FTH458691 GCX458691:GDD458691 GMT458691:GMZ458691 GWP458691:GWV458691 HGL458691:HGR458691 HQH458691:HQN458691 IAD458691:IAJ458691 IJZ458691:IKF458691 ITV458691:IUB458691 JDR458691:JDX458691 JNN458691:JNT458691 JXJ458691:JXP458691 KHF458691:KHL458691 KRB458691:KRH458691 LAX458691:LBD458691 LKT458691:LKZ458691 LUP458691:LUV458691 MEL458691:MER458691 MOH458691:MON458691 MYD458691:MYJ458691 NHZ458691:NIF458691 NRV458691:NSB458691 OBR458691:OBX458691 OLN458691:OLT458691 OVJ458691:OVP458691 PFF458691:PFL458691 PPB458691:PPH458691 PYX458691:PZD458691 QIT458691:QIZ458691 QSP458691:QSV458691 RCL458691:RCR458691 RMH458691:RMN458691 RWD458691:RWJ458691 SFZ458691:SGF458691 SPV458691:SQB458691 SZR458691:SZX458691 TJN458691:TJT458691 TTJ458691:TTP458691 UDF458691:UDL458691 UNB458691:UNH458691 UWX458691:UXD458691 VGT458691:VGZ458691 VQP458691:VQV458691 WAL458691:WAR458691 WKH458691:WKN458691 WUD458691:WUJ458691 L524229:R524229 HR524227:HX524227 RN524227:RT524227 ABJ524227:ABP524227 ALF524227:ALL524227 AVB524227:AVH524227 BEX524227:BFD524227 BOT524227:BOZ524227 BYP524227:BYV524227 CIL524227:CIR524227 CSH524227:CSN524227 DCD524227:DCJ524227 DLZ524227:DMF524227 DVV524227:DWB524227 EFR524227:EFX524227 EPN524227:EPT524227 EZJ524227:EZP524227 FJF524227:FJL524227 FTB524227:FTH524227 GCX524227:GDD524227 GMT524227:GMZ524227 GWP524227:GWV524227 HGL524227:HGR524227 HQH524227:HQN524227 IAD524227:IAJ524227 IJZ524227:IKF524227 ITV524227:IUB524227 JDR524227:JDX524227 JNN524227:JNT524227 JXJ524227:JXP524227 KHF524227:KHL524227 KRB524227:KRH524227 LAX524227:LBD524227 LKT524227:LKZ524227 LUP524227:LUV524227 MEL524227:MER524227 MOH524227:MON524227 MYD524227:MYJ524227 NHZ524227:NIF524227 NRV524227:NSB524227 OBR524227:OBX524227 OLN524227:OLT524227 OVJ524227:OVP524227 PFF524227:PFL524227 PPB524227:PPH524227 PYX524227:PZD524227 QIT524227:QIZ524227 QSP524227:QSV524227 RCL524227:RCR524227 RMH524227:RMN524227 RWD524227:RWJ524227 SFZ524227:SGF524227 SPV524227:SQB524227 SZR524227:SZX524227 TJN524227:TJT524227 TTJ524227:TTP524227 UDF524227:UDL524227 UNB524227:UNH524227 UWX524227:UXD524227 VGT524227:VGZ524227 VQP524227:VQV524227 WAL524227:WAR524227 WKH524227:WKN524227 WUD524227:WUJ524227 L589765:R589765 HR589763:HX589763 RN589763:RT589763 ABJ589763:ABP589763 ALF589763:ALL589763 AVB589763:AVH589763 BEX589763:BFD589763 BOT589763:BOZ589763 BYP589763:BYV589763 CIL589763:CIR589763 CSH589763:CSN589763 DCD589763:DCJ589763 DLZ589763:DMF589763 DVV589763:DWB589763 EFR589763:EFX589763 EPN589763:EPT589763 EZJ589763:EZP589763 FJF589763:FJL589763 FTB589763:FTH589763 GCX589763:GDD589763 GMT589763:GMZ589763 GWP589763:GWV589763 HGL589763:HGR589763 HQH589763:HQN589763 IAD589763:IAJ589763 IJZ589763:IKF589763 ITV589763:IUB589763 JDR589763:JDX589763 JNN589763:JNT589763 JXJ589763:JXP589763 KHF589763:KHL589763 KRB589763:KRH589763 LAX589763:LBD589763 LKT589763:LKZ589763 LUP589763:LUV589763 MEL589763:MER589763 MOH589763:MON589763 MYD589763:MYJ589763 NHZ589763:NIF589763 NRV589763:NSB589763 OBR589763:OBX589763 OLN589763:OLT589763 OVJ589763:OVP589763 PFF589763:PFL589763 PPB589763:PPH589763 PYX589763:PZD589763 QIT589763:QIZ589763 QSP589763:QSV589763 RCL589763:RCR589763 RMH589763:RMN589763 RWD589763:RWJ589763 SFZ589763:SGF589763 SPV589763:SQB589763 SZR589763:SZX589763 TJN589763:TJT589763 TTJ589763:TTP589763 UDF589763:UDL589763 UNB589763:UNH589763 UWX589763:UXD589763 VGT589763:VGZ589763 VQP589763:VQV589763 WAL589763:WAR589763 WKH589763:WKN589763 WUD589763:WUJ589763 L655301:R655301 HR655299:HX655299 RN655299:RT655299 ABJ655299:ABP655299 ALF655299:ALL655299 AVB655299:AVH655299 BEX655299:BFD655299 BOT655299:BOZ655299 BYP655299:BYV655299 CIL655299:CIR655299 CSH655299:CSN655299 DCD655299:DCJ655299 DLZ655299:DMF655299 DVV655299:DWB655299 EFR655299:EFX655299 EPN655299:EPT655299 EZJ655299:EZP655299 FJF655299:FJL655299 FTB655299:FTH655299 GCX655299:GDD655299 GMT655299:GMZ655299 GWP655299:GWV655299 HGL655299:HGR655299 HQH655299:HQN655299 IAD655299:IAJ655299 IJZ655299:IKF655299 ITV655299:IUB655299 JDR655299:JDX655299 JNN655299:JNT655299 JXJ655299:JXP655299 KHF655299:KHL655299 KRB655299:KRH655299 LAX655299:LBD655299 LKT655299:LKZ655299 LUP655299:LUV655299 MEL655299:MER655299 MOH655299:MON655299 MYD655299:MYJ655299 NHZ655299:NIF655299 NRV655299:NSB655299 OBR655299:OBX655299 OLN655299:OLT655299 OVJ655299:OVP655299 PFF655299:PFL655299 PPB655299:PPH655299 PYX655299:PZD655299 QIT655299:QIZ655299 QSP655299:QSV655299 RCL655299:RCR655299 RMH655299:RMN655299 RWD655299:RWJ655299 SFZ655299:SGF655299 SPV655299:SQB655299 SZR655299:SZX655299 TJN655299:TJT655299 TTJ655299:TTP655299 UDF655299:UDL655299 UNB655299:UNH655299 UWX655299:UXD655299 VGT655299:VGZ655299 VQP655299:VQV655299 WAL655299:WAR655299 WKH655299:WKN655299 WUD655299:WUJ655299 L720837:R720837 HR720835:HX720835 RN720835:RT720835 ABJ720835:ABP720835 ALF720835:ALL720835 AVB720835:AVH720835 BEX720835:BFD720835 BOT720835:BOZ720835 BYP720835:BYV720835 CIL720835:CIR720835 CSH720835:CSN720835 DCD720835:DCJ720835 DLZ720835:DMF720835 DVV720835:DWB720835 EFR720835:EFX720835 EPN720835:EPT720835 EZJ720835:EZP720835 FJF720835:FJL720835 FTB720835:FTH720835 GCX720835:GDD720835 GMT720835:GMZ720835 GWP720835:GWV720835 HGL720835:HGR720835 HQH720835:HQN720835 IAD720835:IAJ720835 IJZ720835:IKF720835 ITV720835:IUB720835 JDR720835:JDX720835 JNN720835:JNT720835 JXJ720835:JXP720835 KHF720835:KHL720835 KRB720835:KRH720835 LAX720835:LBD720835 LKT720835:LKZ720835 LUP720835:LUV720835 MEL720835:MER720835 MOH720835:MON720835 MYD720835:MYJ720835 NHZ720835:NIF720835 NRV720835:NSB720835 OBR720835:OBX720835 OLN720835:OLT720835 OVJ720835:OVP720835 PFF720835:PFL720835 PPB720835:PPH720835 PYX720835:PZD720835 QIT720835:QIZ720835 QSP720835:QSV720835 RCL720835:RCR720835 RMH720835:RMN720835 RWD720835:RWJ720835 SFZ720835:SGF720835 SPV720835:SQB720835 SZR720835:SZX720835 TJN720835:TJT720835 TTJ720835:TTP720835 UDF720835:UDL720835 UNB720835:UNH720835 UWX720835:UXD720835 VGT720835:VGZ720835 VQP720835:VQV720835 WAL720835:WAR720835 WKH720835:WKN720835 WUD720835:WUJ720835 L786373:R786373 HR786371:HX786371 RN786371:RT786371 ABJ786371:ABP786371 ALF786371:ALL786371 AVB786371:AVH786371 BEX786371:BFD786371 BOT786371:BOZ786371 BYP786371:BYV786371 CIL786371:CIR786371 CSH786371:CSN786371 DCD786371:DCJ786371 DLZ786371:DMF786371 DVV786371:DWB786371 EFR786371:EFX786371 EPN786371:EPT786371 EZJ786371:EZP786371 FJF786371:FJL786371 FTB786371:FTH786371 GCX786371:GDD786371 GMT786371:GMZ786371 GWP786371:GWV786371 HGL786371:HGR786371 HQH786371:HQN786371 IAD786371:IAJ786371 IJZ786371:IKF786371 ITV786371:IUB786371 JDR786371:JDX786371 JNN786371:JNT786371 JXJ786371:JXP786371 KHF786371:KHL786371 KRB786371:KRH786371 LAX786371:LBD786371 LKT786371:LKZ786371 LUP786371:LUV786371 MEL786371:MER786371 MOH786371:MON786371 MYD786371:MYJ786371 NHZ786371:NIF786371 NRV786371:NSB786371 OBR786371:OBX786371 OLN786371:OLT786371 OVJ786371:OVP786371 PFF786371:PFL786371 PPB786371:PPH786371 PYX786371:PZD786371 QIT786371:QIZ786371 QSP786371:QSV786371 RCL786371:RCR786371 RMH786371:RMN786371 RWD786371:RWJ786371 SFZ786371:SGF786371 SPV786371:SQB786371 SZR786371:SZX786371 TJN786371:TJT786371 TTJ786371:TTP786371 UDF786371:UDL786371 UNB786371:UNH786371 UWX786371:UXD786371 VGT786371:VGZ786371 VQP786371:VQV786371 WAL786371:WAR786371 WKH786371:WKN786371 WUD786371:WUJ786371 L851909:R851909 HR851907:HX851907 RN851907:RT851907 ABJ851907:ABP851907 ALF851907:ALL851907 AVB851907:AVH851907 BEX851907:BFD851907 BOT851907:BOZ851907 BYP851907:BYV851907 CIL851907:CIR851907 CSH851907:CSN851907 DCD851907:DCJ851907 DLZ851907:DMF851907 DVV851907:DWB851907 EFR851907:EFX851907 EPN851907:EPT851907 EZJ851907:EZP851907 FJF851907:FJL851907 FTB851907:FTH851907 GCX851907:GDD851907 GMT851907:GMZ851907 GWP851907:GWV851907 HGL851907:HGR851907 HQH851907:HQN851907 IAD851907:IAJ851907 IJZ851907:IKF851907 ITV851907:IUB851907 JDR851907:JDX851907 JNN851907:JNT851907 JXJ851907:JXP851907 KHF851907:KHL851907 KRB851907:KRH851907 LAX851907:LBD851907 LKT851907:LKZ851907 LUP851907:LUV851907 MEL851907:MER851907 MOH851907:MON851907 MYD851907:MYJ851907 NHZ851907:NIF851907 NRV851907:NSB851907 OBR851907:OBX851907 OLN851907:OLT851907 OVJ851907:OVP851907 PFF851907:PFL851907 PPB851907:PPH851907 PYX851907:PZD851907 QIT851907:QIZ851907 QSP851907:QSV851907 RCL851907:RCR851907 RMH851907:RMN851907 RWD851907:RWJ851907 SFZ851907:SGF851907 SPV851907:SQB851907 SZR851907:SZX851907 TJN851907:TJT851907 TTJ851907:TTP851907 UDF851907:UDL851907 UNB851907:UNH851907 UWX851907:UXD851907 VGT851907:VGZ851907 VQP851907:VQV851907 WAL851907:WAR851907 WKH851907:WKN851907 WUD851907:WUJ851907 L917445:R917445 HR917443:HX917443 RN917443:RT917443 ABJ917443:ABP917443 ALF917443:ALL917443 AVB917443:AVH917443 BEX917443:BFD917443 BOT917443:BOZ917443 BYP917443:BYV917443 CIL917443:CIR917443 CSH917443:CSN917443 DCD917443:DCJ917443 DLZ917443:DMF917443 DVV917443:DWB917443 EFR917443:EFX917443 EPN917443:EPT917443 EZJ917443:EZP917443 FJF917443:FJL917443 FTB917443:FTH917443 GCX917443:GDD917443 GMT917443:GMZ917443 GWP917443:GWV917443 HGL917443:HGR917443 HQH917443:HQN917443 IAD917443:IAJ917443 IJZ917443:IKF917443 ITV917443:IUB917443 JDR917443:JDX917443 JNN917443:JNT917443 JXJ917443:JXP917443 KHF917443:KHL917443 KRB917443:KRH917443 LAX917443:LBD917443 LKT917443:LKZ917443 LUP917443:LUV917443 MEL917443:MER917443 MOH917443:MON917443 MYD917443:MYJ917443 NHZ917443:NIF917443 NRV917443:NSB917443 OBR917443:OBX917443 OLN917443:OLT917443 OVJ917443:OVP917443 PFF917443:PFL917443 PPB917443:PPH917443 PYX917443:PZD917443 QIT917443:QIZ917443 QSP917443:QSV917443 RCL917443:RCR917443 RMH917443:RMN917443 RWD917443:RWJ917443 SFZ917443:SGF917443 SPV917443:SQB917443 SZR917443:SZX917443 TJN917443:TJT917443 TTJ917443:TTP917443 UDF917443:UDL917443 UNB917443:UNH917443 UWX917443:UXD917443 VGT917443:VGZ917443 VQP917443:VQV917443 WAL917443:WAR917443 WKH917443:WKN917443 WUD917443:WUJ917443 L982981:R982981 HR982979:HX982979 RN982979:RT982979 ABJ982979:ABP982979 ALF982979:ALL982979 AVB982979:AVH982979 BEX982979:BFD982979 BOT982979:BOZ982979 BYP982979:BYV982979 CIL982979:CIR982979 CSH982979:CSN982979 DCD982979:DCJ982979 DLZ982979:DMF982979 DVV982979:DWB982979 EFR982979:EFX982979 EPN982979:EPT982979 EZJ982979:EZP982979 FJF982979:FJL982979 FTB982979:FTH982979 GCX982979:GDD982979 GMT982979:GMZ982979 GWP982979:GWV982979 HGL982979:HGR982979 HQH982979:HQN982979 IAD982979:IAJ982979 IJZ982979:IKF982979 ITV982979:IUB982979 JDR982979:JDX982979 JNN982979:JNT982979 JXJ982979:JXP982979 KHF982979:KHL982979 KRB982979:KRH982979 LAX982979:LBD982979 LKT982979:LKZ982979 LUP982979:LUV982979 MEL982979:MER982979 MOH982979:MON982979 MYD982979:MYJ982979 NHZ982979:NIF982979 NRV982979:NSB982979 OBR982979:OBX982979 OLN982979:OLT982979 OVJ982979:OVP982979 PFF982979:PFL982979 PPB982979:PPH982979 PYX982979:PZD982979 QIT982979:QIZ982979 QSP982979:QSV982979 RCL982979:RCR982979 RMH982979:RMN982979 RWD982979:RWJ982979 SFZ982979:SGF982979 SPV982979:SQB982979 SZR982979:SZX982979 TJN982979:TJT982979 TTJ982979:TTP982979 UDF982979:UDL982979 UNB982979:UNH982979 UWX982979:UXD982979 VGT982979:VGZ982979 VQP982979:VQV982979 WAL982979:WAR982979 WKH982979:WKN982979 WUD982979:WUJ982979" xr:uid="{C5C3D71B-DC3E-47C9-AF54-54CF30AECBE4}">
      <formula1>L65475-ROUNDDOWN(L65475,1)=0</formula1>
    </dataValidation>
    <dataValidation type="list" allowBlank="1" showInputMessage="1" showErrorMessage="1" sqref="Z65562 IF65560 SB65560 ABX65560 ALT65560 AVP65560 BFL65560 BPH65560 BZD65560 CIZ65560 CSV65560 DCR65560 DMN65560 DWJ65560 EGF65560 EQB65560 EZX65560 FJT65560 FTP65560 GDL65560 GNH65560 GXD65560 HGZ65560 HQV65560 IAR65560 IKN65560 IUJ65560 JEF65560 JOB65560 JXX65560 KHT65560 KRP65560 LBL65560 LLH65560 LVD65560 MEZ65560 MOV65560 MYR65560 NIN65560 NSJ65560 OCF65560 OMB65560 OVX65560 PFT65560 PPP65560 PZL65560 QJH65560 QTD65560 RCZ65560 RMV65560 RWR65560 SGN65560 SQJ65560 TAF65560 TKB65560 TTX65560 UDT65560 UNP65560 UXL65560 VHH65560 VRD65560 WAZ65560 WKV65560 WUR65560 Z131098 IF131096 SB131096 ABX131096 ALT131096 AVP131096 BFL131096 BPH131096 BZD131096 CIZ131096 CSV131096 DCR131096 DMN131096 DWJ131096 EGF131096 EQB131096 EZX131096 FJT131096 FTP131096 GDL131096 GNH131096 GXD131096 HGZ131096 HQV131096 IAR131096 IKN131096 IUJ131096 JEF131096 JOB131096 JXX131096 KHT131096 KRP131096 LBL131096 LLH131096 LVD131096 MEZ131096 MOV131096 MYR131096 NIN131096 NSJ131096 OCF131096 OMB131096 OVX131096 PFT131096 PPP131096 PZL131096 QJH131096 QTD131096 RCZ131096 RMV131096 RWR131096 SGN131096 SQJ131096 TAF131096 TKB131096 TTX131096 UDT131096 UNP131096 UXL131096 VHH131096 VRD131096 WAZ131096 WKV131096 WUR131096 Z196634 IF196632 SB196632 ABX196632 ALT196632 AVP196632 BFL196632 BPH196632 BZD196632 CIZ196632 CSV196632 DCR196632 DMN196632 DWJ196632 EGF196632 EQB196632 EZX196632 FJT196632 FTP196632 GDL196632 GNH196632 GXD196632 HGZ196632 HQV196632 IAR196632 IKN196632 IUJ196632 JEF196632 JOB196632 JXX196632 KHT196632 KRP196632 LBL196632 LLH196632 LVD196632 MEZ196632 MOV196632 MYR196632 NIN196632 NSJ196632 OCF196632 OMB196632 OVX196632 PFT196632 PPP196632 PZL196632 QJH196632 QTD196632 RCZ196632 RMV196632 RWR196632 SGN196632 SQJ196632 TAF196632 TKB196632 TTX196632 UDT196632 UNP196632 UXL196632 VHH196632 VRD196632 WAZ196632 WKV196632 WUR196632 Z262170 IF262168 SB262168 ABX262168 ALT262168 AVP262168 BFL262168 BPH262168 BZD262168 CIZ262168 CSV262168 DCR262168 DMN262168 DWJ262168 EGF262168 EQB262168 EZX262168 FJT262168 FTP262168 GDL262168 GNH262168 GXD262168 HGZ262168 HQV262168 IAR262168 IKN262168 IUJ262168 JEF262168 JOB262168 JXX262168 KHT262168 KRP262168 LBL262168 LLH262168 LVD262168 MEZ262168 MOV262168 MYR262168 NIN262168 NSJ262168 OCF262168 OMB262168 OVX262168 PFT262168 PPP262168 PZL262168 QJH262168 QTD262168 RCZ262168 RMV262168 RWR262168 SGN262168 SQJ262168 TAF262168 TKB262168 TTX262168 UDT262168 UNP262168 UXL262168 VHH262168 VRD262168 WAZ262168 WKV262168 WUR262168 Z327706 IF327704 SB327704 ABX327704 ALT327704 AVP327704 BFL327704 BPH327704 BZD327704 CIZ327704 CSV327704 DCR327704 DMN327704 DWJ327704 EGF327704 EQB327704 EZX327704 FJT327704 FTP327704 GDL327704 GNH327704 GXD327704 HGZ327704 HQV327704 IAR327704 IKN327704 IUJ327704 JEF327704 JOB327704 JXX327704 KHT327704 KRP327704 LBL327704 LLH327704 LVD327704 MEZ327704 MOV327704 MYR327704 NIN327704 NSJ327704 OCF327704 OMB327704 OVX327704 PFT327704 PPP327704 PZL327704 QJH327704 QTD327704 RCZ327704 RMV327704 RWR327704 SGN327704 SQJ327704 TAF327704 TKB327704 TTX327704 UDT327704 UNP327704 UXL327704 VHH327704 VRD327704 WAZ327704 WKV327704 WUR327704 Z393242 IF393240 SB393240 ABX393240 ALT393240 AVP393240 BFL393240 BPH393240 BZD393240 CIZ393240 CSV393240 DCR393240 DMN393240 DWJ393240 EGF393240 EQB393240 EZX393240 FJT393240 FTP393240 GDL393240 GNH393240 GXD393240 HGZ393240 HQV393240 IAR393240 IKN393240 IUJ393240 JEF393240 JOB393240 JXX393240 KHT393240 KRP393240 LBL393240 LLH393240 LVD393240 MEZ393240 MOV393240 MYR393240 NIN393240 NSJ393240 OCF393240 OMB393240 OVX393240 PFT393240 PPP393240 PZL393240 QJH393240 QTD393240 RCZ393240 RMV393240 RWR393240 SGN393240 SQJ393240 TAF393240 TKB393240 TTX393240 UDT393240 UNP393240 UXL393240 VHH393240 VRD393240 WAZ393240 WKV393240 WUR393240 Z458778 IF458776 SB458776 ABX458776 ALT458776 AVP458776 BFL458776 BPH458776 BZD458776 CIZ458776 CSV458776 DCR458776 DMN458776 DWJ458776 EGF458776 EQB458776 EZX458776 FJT458776 FTP458776 GDL458776 GNH458776 GXD458776 HGZ458776 HQV458776 IAR458776 IKN458776 IUJ458776 JEF458776 JOB458776 JXX458776 KHT458776 KRP458776 LBL458776 LLH458776 LVD458776 MEZ458776 MOV458776 MYR458776 NIN458776 NSJ458776 OCF458776 OMB458776 OVX458776 PFT458776 PPP458776 PZL458776 QJH458776 QTD458776 RCZ458776 RMV458776 RWR458776 SGN458776 SQJ458776 TAF458776 TKB458776 TTX458776 UDT458776 UNP458776 UXL458776 VHH458776 VRD458776 WAZ458776 WKV458776 WUR458776 Z524314 IF524312 SB524312 ABX524312 ALT524312 AVP524312 BFL524312 BPH524312 BZD524312 CIZ524312 CSV524312 DCR524312 DMN524312 DWJ524312 EGF524312 EQB524312 EZX524312 FJT524312 FTP524312 GDL524312 GNH524312 GXD524312 HGZ524312 HQV524312 IAR524312 IKN524312 IUJ524312 JEF524312 JOB524312 JXX524312 KHT524312 KRP524312 LBL524312 LLH524312 LVD524312 MEZ524312 MOV524312 MYR524312 NIN524312 NSJ524312 OCF524312 OMB524312 OVX524312 PFT524312 PPP524312 PZL524312 QJH524312 QTD524312 RCZ524312 RMV524312 RWR524312 SGN524312 SQJ524312 TAF524312 TKB524312 TTX524312 UDT524312 UNP524312 UXL524312 VHH524312 VRD524312 WAZ524312 WKV524312 WUR524312 Z589850 IF589848 SB589848 ABX589848 ALT589848 AVP589848 BFL589848 BPH589848 BZD589848 CIZ589848 CSV589848 DCR589848 DMN589848 DWJ589848 EGF589848 EQB589848 EZX589848 FJT589848 FTP589848 GDL589848 GNH589848 GXD589848 HGZ589848 HQV589848 IAR589848 IKN589848 IUJ589848 JEF589848 JOB589848 JXX589848 KHT589848 KRP589848 LBL589848 LLH589848 LVD589848 MEZ589848 MOV589848 MYR589848 NIN589848 NSJ589848 OCF589848 OMB589848 OVX589848 PFT589848 PPP589848 PZL589848 QJH589848 QTD589848 RCZ589848 RMV589848 RWR589848 SGN589848 SQJ589848 TAF589848 TKB589848 TTX589848 UDT589848 UNP589848 UXL589848 VHH589848 VRD589848 WAZ589848 WKV589848 WUR589848 Z655386 IF655384 SB655384 ABX655384 ALT655384 AVP655384 BFL655384 BPH655384 BZD655384 CIZ655384 CSV655384 DCR655384 DMN655384 DWJ655384 EGF655384 EQB655384 EZX655384 FJT655384 FTP655384 GDL655384 GNH655384 GXD655384 HGZ655384 HQV655384 IAR655384 IKN655384 IUJ655384 JEF655384 JOB655384 JXX655384 KHT655384 KRP655384 LBL655384 LLH655384 LVD655384 MEZ655384 MOV655384 MYR655384 NIN655384 NSJ655384 OCF655384 OMB655384 OVX655384 PFT655384 PPP655384 PZL655384 QJH655384 QTD655384 RCZ655384 RMV655384 RWR655384 SGN655384 SQJ655384 TAF655384 TKB655384 TTX655384 UDT655384 UNP655384 UXL655384 VHH655384 VRD655384 WAZ655384 WKV655384 WUR655384 Z720922 IF720920 SB720920 ABX720920 ALT720920 AVP720920 BFL720920 BPH720920 BZD720920 CIZ720920 CSV720920 DCR720920 DMN720920 DWJ720920 EGF720920 EQB720920 EZX720920 FJT720920 FTP720920 GDL720920 GNH720920 GXD720920 HGZ720920 HQV720920 IAR720920 IKN720920 IUJ720920 JEF720920 JOB720920 JXX720920 KHT720920 KRP720920 LBL720920 LLH720920 LVD720920 MEZ720920 MOV720920 MYR720920 NIN720920 NSJ720920 OCF720920 OMB720920 OVX720920 PFT720920 PPP720920 PZL720920 QJH720920 QTD720920 RCZ720920 RMV720920 RWR720920 SGN720920 SQJ720920 TAF720920 TKB720920 TTX720920 UDT720920 UNP720920 UXL720920 VHH720920 VRD720920 WAZ720920 WKV720920 WUR720920 Z786458 IF786456 SB786456 ABX786456 ALT786456 AVP786456 BFL786456 BPH786456 BZD786456 CIZ786456 CSV786456 DCR786456 DMN786456 DWJ786456 EGF786456 EQB786456 EZX786456 FJT786456 FTP786456 GDL786456 GNH786456 GXD786456 HGZ786456 HQV786456 IAR786456 IKN786456 IUJ786456 JEF786456 JOB786456 JXX786456 KHT786456 KRP786456 LBL786456 LLH786456 LVD786456 MEZ786456 MOV786456 MYR786456 NIN786456 NSJ786456 OCF786456 OMB786456 OVX786456 PFT786456 PPP786456 PZL786456 QJH786456 QTD786456 RCZ786456 RMV786456 RWR786456 SGN786456 SQJ786456 TAF786456 TKB786456 TTX786456 UDT786456 UNP786456 UXL786456 VHH786456 VRD786456 WAZ786456 WKV786456 WUR786456 Z851994 IF851992 SB851992 ABX851992 ALT851992 AVP851992 BFL851992 BPH851992 BZD851992 CIZ851992 CSV851992 DCR851992 DMN851992 DWJ851992 EGF851992 EQB851992 EZX851992 FJT851992 FTP851992 GDL851992 GNH851992 GXD851992 HGZ851992 HQV851992 IAR851992 IKN851992 IUJ851992 JEF851992 JOB851992 JXX851992 KHT851992 KRP851992 LBL851992 LLH851992 LVD851992 MEZ851992 MOV851992 MYR851992 NIN851992 NSJ851992 OCF851992 OMB851992 OVX851992 PFT851992 PPP851992 PZL851992 QJH851992 QTD851992 RCZ851992 RMV851992 RWR851992 SGN851992 SQJ851992 TAF851992 TKB851992 TTX851992 UDT851992 UNP851992 UXL851992 VHH851992 VRD851992 WAZ851992 WKV851992 WUR851992 Z917530 IF917528 SB917528 ABX917528 ALT917528 AVP917528 BFL917528 BPH917528 BZD917528 CIZ917528 CSV917528 DCR917528 DMN917528 DWJ917528 EGF917528 EQB917528 EZX917528 FJT917528 FTP917528 GDL917528 GNH917528 GXD917528 HGZ917528 HQV917528 IAR917528 IKN917528 IUJ917528 JEF917528 JOB917528 JXX917528 KHT917528 KRP917528 LBL917528 LLH917528 LVD917528 MEZ917528 MOV917528 MYR917528 NIN917528 NSJ917528 OCF917528 OMB917528 OVX917528 PFT917528 PPP917528 PZL917528 QJH917528 QTD917528 RCZ917528 RMV917528 RWR917528 SGN917528 SQJ917528 TAF917528 TKB917528 TTX917528 UDT917528 UNP917528 UXL917528 VHH917528 VRD917528 WAZ917528 WKV917528 WUR917528 Z983066 IF983064 SB983064 ABX983064 ALT983064 AVP983064 BFL983064 BPH983064 BZD983064 CIZ983064 CSV983064 DCR983064 DMN983064 DWJ983064 EGF983064 EQB983064 EZX983064 FJT983064 FTP983064 GDL983064 GNH983064 GXD983064 HGZ983064 HQV983064 IAR983064 IKN983064 IUJ983064 JEF983064 JOB983064 JXX983064 KHT983064 KRP983064 LBL983064 LLH983064 LVD983064 MEZ983064 MOV983064 MYR983064 NIN983064 NSJ983064 OCF983064 OMB983064 OVX983064 PFT983064 PPP983064 PZL983064 QJH983064 QTD983064 RCZ983064 RMV983064 RWR983064 SGN983064 SQJ983064 TAF983064 TKB983064 TTX983064 UDT983064 UNP983064 UXL983064 VHH983064 VRD983064 WAZ983064 WKV983064 WUR983064 Z65560 IF65558 SB65558 ABX65558 ALT65558 AVP65558 BFL65558 BPH65558 BZD65558 CIZ65558 CSV65558 DCR65558 DMN65558 DWJ65558 EGF65558 EQB65558 EZX65558 FJT65558 FTP65558 GDL65558 GNH65558 GXD65558 HGZ65558 HQV65558 IAR65558 IKN65558 IUJ65558 JEF65558 JOB65558 JXX65558 KHT65558 KRP65558 LBL65558 LLH65558 LVD65558 MEZ65558 MOV65558 MYR65558 NIN65558 NSJ65558 OCF65558 OMB65558 OVX65558 PFT65558 PPP65558 PZL65558 QJH65558 QTD65558 RCZ65558 RMV65558 RWR65558 SGN65558 SQJ65558 TAF65558 TKB65558 TTX65558 UDT65558 UNP65558 UXL65558 VHH65558 VRD65558 WAZ65558 WKV65558 WUR65558 Z131096 IF131094 SB131094 ABX131094 ALT131094 AVP131094 BFL131094 BPH131094 BZD131094 CIZ131094 CSV131094 DCR131094 DMN131094 DWJ131094 EGF131094 EQB131094 EZX131094 FJT131094 FTP131094 GDL131094 GNH131094 GXD131094 HGZ131094 HQV131094 IAR131094 IKN131094 IUJ131094 JEF131094 JOB131094 JXX131094 KHT131094 KRP131094 LBL131094 LLH131094 LVD131094 MEZ131094 MOV131094 MYR131094 NIN131094 NSJ131094 OCF131094 OMB131094 OVX131094 PFT131094 PPP131094 PZL131094 QJH131094 QTD131094 RCZ131094 RMV131094 RWR131094 SGN131094 SQJ131094 TAF131094 TKB131094 TTX131094 UDT131094 UNP131094 UXL131094 VHH131094 VRD131094 WAZ131094 WKV131094 WUR131094 Z196632 IF196630 SB196630 ABX196630 ALT196630 AVP196630 BFL196630 BPH196630 BZD196630 CIZ196630 CSV196630 DCR196630 DMN196630 DWJ196630 EGF196630 EQB196630 EZX196630 FJT196630 FTP196630 GDL196630 GNH196630 GXD196630 HGZ196630 HQV196630 IAR196630 IKN196630 IUJ196630 JEF196630 JOB196630 JXX196630 KHT196630 KRP196630 LBL196630 LLH196630 LVD196630 MEZ196630 MOV196630 MYR196630 NIN196630 NSJ196630 OCF196630 OMB196630 OVX196630 PFT196630 PPP196630 PZL196630 QJH196630 QTD196630 RCZ196630 RMV196630 RWR196630 SGN196630 SQJ196630 TAF196630 TKB196630 TTX196630 UDT196630 UNP196630 UXL196630 VHH196630 VRD196630 WAZ196630 WKV196630 WUR196630 Z262168 IF262166 SB262166 ABX262166 ALT262166 AVP262166 BFL262166 BPH262166 BZD262166 CIZ262166 CSV262166 DCR262166 DMN262166 DWJ262166 EGF262166 EQB262166 EZX262166 FJT262166 FTP262166 GDL262166 GNH262166 GXD262166 HGZ262166 HQV262166 IAR262166 IKN262166 IUJ262166 JEF262166 JOB262166 JXX262166 KHT262166 KRP262166 LBL262166 LLH262166 LVD262166 MEZ262166 MOV262166 MYR262166 NIN262166 NSJ262166 OCF262166 OMB262166 OVX262166 PFT262166 PPP262166 PZL262166 QJH262166 QTD262166 RCZ262166 RMV262166 RWR262166 SGN262166 SQJ262166 TAF262166 TKB262166 TTX262166 UDT262166 UNP262166 UXL262166 VHH262166 VRD262166 WAZ262166 WKV262166 WUR262166 Z327704 IF327702 SB327702 ABX327702 ALT327702 AVP327702 BFL327702 BPH327702 BZD327702 CIZ327702 CSV327702 DCR327702 DMN327702 DWJ327702 EGF327702 EQB327702 EZX327702 FJT327702 FTP327702 GDL327702 GNH327702 GXD327702 HGZ327702 HQV327702 IAR327702 IKN327702 IUJ327702 JEF327702 JOB327702 JXX327702 KHT327702 KRP327702 LBL327702 LLH327702 LVD327702 MEZ327702 MOV327702 MYR327702 NIN327702 NSJ327702 OCF327702 OMB327702 OVX327702 PFT327702 PPP327702 PZL327702 QJH327702 QTD327702 RCZ327702 RMV327702 RWR327702 SGN327702 SQJ327702 TAF327702 TKB327702 TTX327702 UDT327702 UNP327702 UXL327702 VHH327702 VRD327702 WAZ327702 WKV327702 WUR327702 Z393240 IF393238 SB393238 ABX393238 ALT393238 AVP393238 BFL393238 BPH393238 BZD393238 CIZ393238 CSV393238 DCR393238 DMN393238 DWJ393238 EGF393238 EQB393238 EZX393238 FJT393238 FTP393238 GDL393238 GNH393238 GXD393238 HGZ393238 HQV393238 IAR393238 IKN393238 IUJ393238 JEF393238 JOB393238 JXX393238 KHT393238 KRP393238 LBL393238 LLH393238 LVD393238 MEZ393238 MOV393238 MYR393238 NIN393238 NSJ393238 OCF393238 OMB393238 OVX393238 PFT393238 PPP393238 PZL393238 QJH393238 QTD393238 RCZ393238 RMV393238 RWR393238 SGN393238 SQJ393238 TAF393238 TKB393238 TTX393238 UDT393238 UNP393238 UXL393238 VHH393238 VRD393238 WAZ393238 WKV393238 WUR393238 Z458776 IF458774 SB458774 ABX458774 ALT458774 AVP458774 BFL458774 BPH458774 BZD458774 CIZ458774 CSV458774 DCR458774 DMN458774 DWJ458774 EGF458774 EQB458774 EZX458774 FJT458774 FTP458774 GDL458774 GNH458774 GXD458774 HGZ458774 HQV458774 IAR458774 IKN458774 IUJ458774 JEF458774 JOB458774 JXX458774 KHT458774 KRP458774 LBL458774 LLH458774 LVD458774 MEZ458774 MOV458774 MYR458774 NIN458774 NSJ458774 OCF458774 OMB458774 OVX458774 PFT458774 PPP458774 PZL458774 QJH458774 QTD458774 RCZ458774 RMV458774 RWR458774 SGN458774 SQJ458774 TAF458774 TKB458774 TTX458774 UDT458774 UNP458774 UXL458774 VHH458774 VRD458774 WAZ458774 WKV458774 WUR458774 Z524312 IF524310 SB524310 ABX524310 ALT524310 AVP524310 BFL524310 BPH524310 BZD524310 CIZ524310 CSV524310 DCR524310 DMN524310 DWJ524310 EGF524310 EQB524310 EZX524310 FJT524310 FTP524310 GDL524310 GNH524310 GXD524310 HGZ524310 HQV524310 IAR524310 IKN524310 IUJ524310 JEF524310 JOB524310 JXX524310 KHT524310 KRP524310 LBL524310 LLH524310 LVD524310 MEZ524310 MOV524310 MYR524310 NIN524310 NSJ524310 OCF524310 OMB524310 OVX524310 PFT524310 PPP524310 PZL524310 QJH524310 QTD524310 RCZ524310 RMV524310 RWR524310 SGN524310 SQJ524310 TAF524310 TKB524310 TTX524310 UDT524310 UNP524310 UXL524310 VHH524310 VRD524310 WAZ524310 WKV524310 WUR524310 Z589848 IF589846 SB589846 ABX589846 ALT589846 AVP589846 BFL589846 BPH589846 BZD589846 CIZ589846 CSV589846 DCR589846 DMN589846 DWJ589846 EGF589846 EQB589846 EZX589846 FJT589846 FTP589846 GDL589846 GNH589846 GXD589846 HGZ589846 HQV589846 IAR589846 IKN589846 IUJ589846 JEF589846 JOB589846 JXX589846 KHT589846 KRP589846 LBL589846 LLH589846 LVD589846 MEZ589846 MOV589846 MYR589846 NIN589846 NSJ589846 OCF589846 OMB589846 OVX589846 PFT589846 PPP589846 PZL589846 QJH589846 QTD589846 RCZ589846 RMV589846 RWR589846 SGN589846 SQJ589846 TAF589846 TKB589846 TTX589846 UDT589846 UNP589846 UXL589846 VHH589846 VRD589846 WAZ589846 WKV589846 WUR589846 Z655384 IF655382 SB655382 ABX655382 ALT655382 AVP655382 BFL655382 BPH655382 BZD655382 CIZ655382 CSV655382 DCR655382 DMN655382 DWJ655382 EGF655382 EQB655382 EZX655382 FJT655382 FTP655382 GDL655382 GNH655382 GXD655382 HGZ655382 HQV655382 IAR655382 IKN655382 IUJ655382 JEF655382 JOB655382 JXX655382 KHT655382 KRP655382 LBL655382 LLH655382 LVD655382 MEZ655382 MOV655382 MYR655382 NIN655382 NSJ655382 OCF655382 OMB655382 OVX655382 PFT655382 PPP655382 PZL655382 QJH655382 QTD655382 RCZ655382 RMV655382 RWR655382 SGN655382 SQJ655382 TAF655382 TKB655382 TTX655382 UDT655382 UNP655382 UXL655382 VHH655382 VRD655382 WAZ655382 WKV655382 WUR655382 Z720920 IF720918 SB720918 ABX720918 ALT720918 AVP720918 BFL720918 BPH720918 BZD720918 CIZ720918 CSV720918 DCR720918 DMN720918 DWJ720918 EGF720918 EQB720918 EZX720918 FJT720918 FTP720918 GDL720918 GNH720918 GXD720918 HGZ720918 HQV720918 IAR720918 IKN720918 IUJ720918 JEF720918 JOB720918 JXX720918 KHT720918 KRP720918 LBL720918 LLH720918 LVD720918 MEZ720918 MOV720918 MYR720918 NIN720918 NSJ720918 OCF720918 OMB720918 OVX720918 PFT720918 PPP720918 PZL720918 QJH720918 QTD720918 RCZ720918 RMV720918 RWR720918 SGN720918 SQJ720918 TAF720918 TKB720918 TTX720918 UDT720918 UNP720918 UXL720918 VHH720918 VRD720918 WAZ720918 WKV720918 WUR720918 Z786456 IF786454 SB786454 ABX786454 ALT786454 AVP786454 BFL786454 BPH786454 BZD786454 CIZ786454 CSV786454 DCR786454 DMN786454 DWJ786454 EGF786454 EQB786454 EZX786454 FJT786454 FTP786454 GDL786454 GNH786454 GXD786454 HGZ786454 HQV786454 IAR786454 IKN786454 IUJ786454 JEF786454 JOB786454 JXX786454 KHT786454 KRP786454 LBL786454 LLH786454 LVD786454 MEZ786454 MOV786454 MYR786454 NIN786454 NSJ786454 OCF786454 OMB786454 OVX786454 PFT786454 PPP786454 PZL786454 QJH786454 QTD786454 RCZ786454 RMV786454 RWR786454 SGN786454 SQJ786454 TAF786454 TKB786454 TTX786454 UDT786454 UNP786454 UXL786454 VHH786454 VRD786454 WAZ786454 WKV786454 WUR786454 Z851992 IF851990 SB851990 ABX851990 ALT851990 AVP851990 BFL851990 BPH851990 BZD851990 CIZ851990 CSV851990 DCR851990 DMN851990 DWJ851990 EGF851990 EQB851990 EZX851990 FJT851990 FTP851990 GDL851990 GNH851990 GXD851990 HGZ851990 HQV851990 IAR851990 IKN851990 IUJ851990 JEF851990 JOB851990 JXX851990 KHT851990 KRP851990 LBL851990 LLH851990 LVD851990 MEZ851990 MOV851990 MYR851990 NIN851990 NSJ851990 OCF851990 OMB851990 OVX851990 PFT851990 PPP851990 PZL851990 QJH851990 QTD851990 RCZ851990 RMV851990 RWR851990 SGN851990 SQJ851990 TAF851990 TKB851990 TTX851990 UDT851990 UNP851990 UXL851990 VHH851990 VRD851990 WAZ851990 WKV851990 WUR851990 Z917528 IF917526 SB917526 ABX917526 ALT917526 AVP917526 BFL917526 BPH917526 BZD917526 CIZ917526 CSV917526 DCR917526 DMN917526 DWJ917526 EGF917526 EQB917526 EZX917526 FJT917526 FTP917526 GDL917526 GNH917526 GXD917526 HGZ917526 HQV917526 IAR917526 IKN917526 IUJ917526 JEF917526 JOB917526 JXX917526 KHT917526 KRP917526 LBL917526 LLH917526 LVD917526 MEZ917526 MOV917526 MYR917526 NIN917526 NSJ917526 OCF917526 OMB917526 OVX917526 PFT917526 PPP917526 PZL917526 QJH917526 QTD917526 RCZ917526 RMV917526 RWR917526 SGN917526 SQJ917526 TAF917526 TKB917526 TTX917526 UDT917526 UNP917526 UXL917526 VHH917526 VRD917526 WAZ917526 WKV917526 WUR917526 Z983064 IF983062 SB983062 ABX983062 ALT983062 AVP983062 BFL983062 BPH983062 BZD983062 CIZ983062 CSV983062 DCR983062 DMN983062 DWJ983062 EGF983062 EQB983062 EZX983062 FJT983062 FTP983062 GDL983062 GNH983062 GXD983062 HGZ983062 HQV983062 IAR983062 IKN983062 IUJ983062 JEF983062 JOB983062 JXX983062 KHT983062 KRP983062 LBL983062 LLH983062 LVD983062 MEZ983062 MOV983062 MYR983062 NIN983062 NSJ983062 OCF983062 OMB983062 OVX983062 PFT983062 PPP983062 PZL983062 QJH983062 QTD983062 RCZ983062 RMV983062 RWR983062 SGN983062 SQJ983062 TAF983062 TKB983062 TTX983062 UDT983062 UNP983062 UXL983062 VHH983062 VRD983062 WAZ983062 WKV983062 WUR983062" xr:uid="{A209732A-7928-4A98-B5E8-91B7AE49CCD4}">
      <formula1>"無,有"</formula1>
    </dataValidation>
    <dataValidation type="list" allowBlank="1" showInputMessage="1" showErrorMessage="1" sqref="WUD982982:WUJ982982 L65480:R65480 HR65478:HX65478 RN65478:RT65478 ABJ65478:ABP65478 ALF65478:ALL65478 AVB65478:AVH65478 BEX65478:BFD65478 BOT65478:BOZ65478 BYP65478:BYV65478 CIL65478:CIR65478 CSH65478:CSN65478 DCD65478:DCJ65478 DLZ65478:DMF65478 DVV65478:DWB65478 EFR65478:EFX65478 EPN65478:EPT65478 EZJ65478:EZP65478 FJF65478:FJL65478 FTB65478:FTH65478 GCX65478:GDD65478 GMT65478:GMZ65478 GWP65478:GWV65478 HGL65478:HGR65478 HQH65478:HQN65478 IAD65478:IAJ65478 IJZ65478:IKF65478 ITV65478:IUB65478 JDR65478:JDX65478 JNN65478:JNT65478 JXJ65478:JXP65478 KHF65478:KHL65478 KRB65478:KRH65478 LAX65478:LBD65478 LKT65478:LKZ65478 LUP65478:LUV65478 MEL65478:MER65478 MOH65478:MON65478 MYD65478:MYJ65478 NHZ65478:NIF65478 NRV65478:NSB65478 OBR65478:OBX65478 OLN65478:OLT65478 OVJ65478:OVP65478 PFF65478:PFL65478 PPB65478:PPH65478 PYX65478:PZD65478 QIT65478:QIZ65478 QSP65478:QSV65478 RCL65478:RCR65478 RMH65478:RMN65478 RWD65478:RWJ65478 SFZ65478:SGF65478 SPV65478:SQB65478 SZR65478:SZX65478 TJN65478:TJT65478 TTJ65478:TTP65478 UDF65478:UDL65478 UNB65478:UNH65478 UWX65478:UXD65478 VGT65478:VGZ65478 VQP65478:VQV65478 WAL65478:WAR65478 WKH65478:WKN65478 WUD65478:WUJ65478 L131016:R131016 HR131014:HX131014 RN131014:RT131014 ABJ131014:ABP131014 ALF131014:ALL131014 AVB131014:AVH131014 BEX131014:BFD131014 BOT131014:BOZ131014 BYP131014:BYV131014 CIL131014:CIR131014 CSH131014:CSN131014 DCD131014:DCJ131014 DLZ131014:DMF131014 DVV131014:DWB131014 EFR131014:EFX131014 EPN131014:EPT131014 EZJ131014:EZP131014 FJF131014:FJL131014 FTB131014:FTH131014 GCX131014:GDD131014 GMT131014:GMZ131014 GWP131014:GWV131014 HGL131014:HGR131014 HQH131014:HQN131014 IAD131014:IAJ131014 IJZ131014:IKF131014 ITV131014:IUB131014 JDR131014:JDX131014 JNN131014:JNT131014 JXJ131014:JXP131014 KHF131014:KHL131014 KRB131014:KRH131014 LAX131014:LBD131014 LKT131014:LKZ131014 LUP131014:LUV131014 MEL131014:MER131014 MOH131014:MON131014 MYD131014:MYJ131014 NHZ131014:NIF131014 NRV131014:NSB131014 OBR131014:OBX131014 OLN131014:OLT131014 OVJ131014:OVP131014 PFF131014:PFL131014 PPB131014:PPH131014 PYX131014:PZD131014 QIT131014:QIZ131014 QSP131014:QSV131014 RCL131014:RCR131014 RMH131014:RMN131014 RWD131014:RWJ131014 SFZ131014:SGF131014 SPV131014:SQB131014 SZR131014:SZX131014 TJN131014:TJT131014 TTJ131014:TTP131014 UDF131014:UDL131014 UNB131014:UNH131014 UWX131014:UXD131014 VGT131014:VGZ131014 VQP131014:VQV131014 WAL131014:WAR131014 WKH131014:WKN131014 WUD131014:WUJ131014 L196552:R196552 HR196550:HX196550 RN196550:RT196550 ABJ196550:ABP196550 ALF196550:ALL196550 AVB196550:AVH196550 BEX196550:BFD196550 BOT196550:BOZ196550 BYP196550:BYV196550 CIL196550:CIR196550 CSH196550:CSN196550 DCD196550:DCJ196550 DLZ196550:DMF196550 DVV196550:DWB196550 EFR196550:EFX196550 EPN196550:EPT196550 EZJ196550:EZP196550 FJF196550:FJL196550 FTB196550:FTH196550 GCX196550:GDD196550 GMT196550:GMZ196550 GWP196550:GWV196550 HGL196550:HGR196550 HQH196550:HQN196550 IAD196550:IAJ196550 IJZ196550:IKF196550 ITV196550:IUB196550 JDR196550:JDX196550 JNN196550:JNT196550 JXJ196550:JXP196550 KHF196550:KHL196550 KRB196550:KRH196550 LAX196550:LBD196550 LKT196550:LKZ196550 LUP196550:LUV196550 MEL196550:MER196550 MOH196550:MON196550 MYD196550:MYJ196550 NHZ196550:NIF196550 NRV196550:NSB196550 OBR196550:OBX196550 OLN196550:OLT196550 OVJ196550:OVP196550 PFF196550:PFL196550 PPB196550:PPH196550 PYX196550:PZD196550 QIT196550:QIZ196550 QSP196550:QSV196550 RCL196550:RCR196550 RMH196550:RMN196550 RWD196550:RWJ196550 SFZ196550:SGF196550 SPV196550:SQB196550 SZR196550:SZX196550 TJN196550:TJT196550 TTJ196550:TTP196550 UDF196550:UDL196550 UNB196550:UNH196550 UWX196550:UXD196550 VGT196550:VGZ196550 VQP196550:VQV196550 WAL196550:WAR196550 WKH196550:WKN196550 WUD196550:WUJ196550 L262088:R262088 HR262086:HX262086 RN262086:RT262086 ABJ262086:ABP262086 ALF262086:ALL262086 AVB262086:AVH262086 BEX262086:BFD262086 BOT262086:BOZ262086 BYP262086:BYV262086 CIL262086:CIR262086 CSH262086:CSN262086 DCD262086:DCJ262086 DLZ262086:DMF262086 DVV262086:DWB262086 EFR262086:EFX262086 EPN262086:EPT262086 EZJ262086:EZP262086 FJF262086:FJL262086 FTB262086:FTH262086 GCX262086:GDD262086 GMT262086:GMZ262086 GWP262086:GWV262086 HGL262086:HGR262086 HQH262086:HQN262086 IAD262086:IAJ262086 IJZ262086:IKF262086 ITV262086:IUB262086 JDR262086:JDX262086 JNN262086:JNT262086 JXJ262086:JXP262086 KHF262086:KHL262086 KRB262086:KRH262086 LAX262086:LBD262086 LKT262086:LKZ262086 LUP262086:LUV262086 MEL262086:MER262086 MOH262086:MON262086 MYD262086:MYJ262086 NHZ262086:NIF262086 NRV262086:NSB262086 OBR262086:OBX262086 OLN262086:OLT262086 OVJ262086:OVP262086 PFF262086:PFL262086 PPB262086:PPH262086 PYX262086:PZD262086 QIT262086:QIZ262086 QSP262086:QSV262086 RCL262086:RCR262086 RMH262086:RMN262086 RWD262086:RWJ262086 SFZ262086:SGF262086 SPV262086:SQB262086 SZR262086:SZX262086 TJN262086:TJT262086 TTJ262086:TTP262086 UDF262086:UDL262086 UNB262086:UNH262086 UWX262086:UXD262086 VGT262086:VGZ262086 VQP262086:VQV262086 WAL262086:WAR262086 WKH262086:WKN262086 WUD262086:WUJ262086 L327624:R327624 HR327622:HX327622 RN327622:RT327622 ABJ327622:ABP327622 ALF327622:ALL327622 AVB327622:AVH327622 BEX327622:BFD327622 BOT327622:BOZ327622 BYP327622:BYV327622 CIL327622:CIR327622 CSH327622:CSN327622 DCD327622:DCJ327622 DLZ327622:DMF327622 DVV327622:DWB327622 EFR327622:EFX327622 EPN327622:EPT327622 EZJ327622:EZP327622 FJF327622:FJL327622 FTB327622:FTH327622 GCX327622:GDD327622 GMT327622:GMZ327622 GWP327622:GWV327622 HGL327622:HGR327622 HQH327622:HQN327622 IAD327622:IAJ327622 IJZ327622:IKF327622 ITV327622:IUB327622 JDR327622:JDX327622 JNN327622:JNT327622 JXJ327622:JXP327622 KHF327622:KHL327622 KRB327622:KRH327622 LAX327622:LBD327622 LKT327622:LKZ327622 LUP327622:LUV327622 MEL327622:MER327622 MOH327622:MON327622 MYD327622:MYJ327622 NHZ327622:NIF327622 NRV327622:NSB327622 OBR327622:OBX327622 OLN327622:OLT327622 OVJ327622:OVP327622 PFF327622:PFL327622 PPB327622:PPH327622 PYX327622:PZD327622 QIT327622:QIZ327622 QSP327622:QSV327622 RCL327622:RCR327622 RMH327622:RMN327622 RWD327622:RWJ327622 SFZ327622:SGF327622 SPV327622:SQB327622 SZR327622:SZX327622 TJN327622:TJT327622 TTJ327622:TTP327622 UDF327622:UDL327622 UNB327622:UNH327622 UWX327622:UXD327622 VGT327622:VGZ327622 VQP327622:VQV327622 WAL327622:WAR327622 WKH327622:WKN327622 WUD327622:WUJ327622 L393160:R393160 HR393158:HX393158 RN393158:RT393158 ABJ393158:ABP393158 ALF393158:ALL393158 AVB393158:AVH393158 BEX393158:BFD393158 BOT393158:BOZ393158 BYP393158:BYV393158 CIL393158:CIR393158 CSH393158:CSN393158 DCD393158:DCJ393158 DLZ393158:DMF393158 DVV393158:DWB393158 EFR393158:EFX393158 EPN393158:EPT393158 EZJ393158:EZP393158 FJF393158:FJL393158 FTB393158:FTH393158 GCX393158:GDD393158 GMT393158:GMZ393158 GWP393158:GWV393158 HGL393158:HGR393158 HQH393158:HQN393158 IAD393158:IAJ393158 IJZ393158:IKF393158 ITV393158:IUB393158 JDR393158:JDX393158 JNN393158:JNT393158 JXJ393158:JXP393158 KHF393158:KHL393158 KRB393158:KRH393158 LAX393158:LBD393158 LKT393158:LKZ393158 LUP393158:LUV393158 MEL393158:MER393158 MOH393158:MON393158 MYD393158:MYJ393158 NHZ393158:NIF393158 NRV393158:NSB393158 OBR393158:OBX393158 OLN393158:OLT393158 OVJ393158:OVP393158 PFF393158:PFL393158 PPB393158:PPH393158 PYX393158:PZD393158 QIT393158:QIZ393158 QSP393158:QSV393158 RCL393158:RCR393158 RMH393158:RMN393158 RWD393158:RWJ393158 SFZ393158:SGF393158 SPV393158:SQB393158 SZR393158:SZX393158 TJN393158:TJT393158 TTJ393158:TTP393158 UDF393158:UDL393158 UNB393158:UNH393158 UWX393158:UXD393158 VGT393158:VGZ393158 VQP393158:VQV393158 WAL393158:WAR393158 WKH393158:WKN393158 WUD393158:WUJ393158 L458696:R458696 HR458694:HX458694 RN458694:RT458694 ABJ458694:ABP458694 ALF458694:ALL458694 AVB458694:AVH458694 BEX458694:BFD458694 BOT458694:BOZ458694 BYP458694:BYV458694 CIL458694:CIR458694 CSH458694:CSN458694 DCD458694:DCJ458694 DLZ458694:DMF458694 DVV458694:DWB458694 EFR458694:EFX458694 EPN458694:EPT458694 EZJ458694:EZP458694 FJF458694:FJL458694 FTB458694:FTH458694 GCX458694:GDD458694 GMT458694:GMZ458694 GWP458694:GWV458694 HGL458694:HGR458694 HQH458694:HQN458694 IAD458694:IAJ458694 IJZ458694:IKF458694 ITV458694:IUB458694 JDR458694:JDX458694 JNN458694:JNT458694 JXJ458694:JXP458694 KHF458694:KHL458694 KRB458694:KRH458694 LAX458694:LBD458694 LKT458694:LKZ458694 LUP458694:LUV458694 MEL458694:MER458694 MOH458694:MON458694 MYD458694:MYJ458694 NHZ458694:NIF458694 NRV458694:NSB458694 OBR458694:OBX458694 OLN458694:OLT458694 OVJ458694:OVP458694 PFF458694:PFL458694 PPB458694:PPH458694 PYX458694:PZD458694 QIT458694:QIZ458694 QSP458694:QSV458694 RCL458694:RCR458694 RMH458694:RMN458694 RWD458694:RWJ458694 SFZ458694:SGF458694 SPV458694:SQB458694 SZR458694:SZX458694 TJN458694:TJT458694 TTJ458694:TTP458694 UDF458694:UDL458694 UNB458694:UNH458694 UWX458694:UXD458694 VGT458694:VGZ458694 VQP458694:VQV458694 WAL458694:WAR458694 WKH458694:WKN458694 WUD458694:WUJ458694 L524232:R524232 HR524230:HX524230 RN524230:RT524230 ABJ524230:ABP524230 ALF524230:ALL524230 AVB524230:AVH524230 BEX524230:BFD524230 BOT524230:BOZ524230 BYP524230:BYV524230 CIL524230:CIR524230 CSH524230:CSN524230 DCD524230:DCJ524230 DLZ524230:DMF524230 DVV524230:DWB524230 EFR524230:EFX524230 EPN524230:EPT524230 EZJ524230:EZP524230 FJF524230:FJL524230 FTB524230:FTH524230 GCX524230:GDD524230 GMT524230:GMZ524230 GWP524230:GWV524230 HGL524230:HGR524230 HQH524230:HQN524230 IAD524230:IAJ524230 IJZ524230:IKF524230 ITV524230:IUB524230 JDR524230:JDX524230 JNN524230:JNT524230 JXJ524230:JXP524230 KHF524230:KHL524230 KRB524230:KRH524230 LAX524230:LBD524230 LKT524230:LKZ524230 LUP524230:LUV524230 MEL524230:MER524230 MOH524230:MON524230 MYD524230:MYJ524230 NHZ524230:NIF524230 NRV524230:NSB524230 OBR524230:OBX524230 OLN524230:OLT524230 OVJ524230:OVP524230 PFF524230:PFL524230 PPB524230:PPH524230 PYX524230:PZD524230 QIT524230:QIZ524230 QSP524230:QSV524230 RCL524230:RCR524230 RMH524230:RMN524230 RWD524230:RWJ524230 SFZ524230:SGF524230 SPV524230:SQB524230 SZR524230:SZX524230 TJN524230:TJT524230 TTJ524230:TTP524230 UDF524230:UDL524230 UNB524230:UNH524230 UWX524230:UXD524230 VGT524230:VGZ524230 VQP524230:VQV524230 WAL524230:WAR524230 WKH524230:WKN524230 WUD524230:WUJ524230 L589768:R589768 HR589766:HX589766 RN589766:RT589766 ABJ589766:ABP589766 ALF589766:ALL589766 AVB589766:AVH589766 BEX589766:BFD589766 BOT589766:BOZ589766 BYP589766:BYV589766 CIL589766:CIR589766 CSH589766:CSN589766 DCD589766:DCJ589766 DLZ589766:DMF589766 DVV589766:DWB589766 EFR589766:EFX589766 EPN589766:EPT589766 EZJ589766:EZP589766 FJF589766:FJL589766 FTB589766:FTH589766 GCX589766:GDD589766 GMT589766:GMZ589766 GWP589766:GWV589766 HGL589766:HGR589766 HQH589766:HQN589766 IAD589766:IAJ589766 IJZ589766:IKF589766 ITV589766:IUB589766 JDR589766:JDX589766 JNN589766:JNT589766 JXJ589766:JXP589766 KHF589766:KHL589766 KRB589766:KRH589766 LAX589766:LBD589766 LKT589766:LKZ589766 LUP589766:LUV589766 MEL589766:MER589766 MOH589766:MON589766 MYD589766:MYJ589766 NHZ589766:NIF589766 NRV589766:NSB589766 OBR589766:OBX589766 OLN589766:OLT589766 OVJ589766:OVP589766 PFF589766:PFL589766 PPB589766:PPH589766 PYX589766:PZD589766 QIT589766:QIZ589766 QSP589766:QSV589766 RCL589766:RCR589766 RMH589766:RMN589766 RWD589766:RWJ589766 SFZ589766:SGF589766 SPV589766:SQB589766 SZR589766:SZX589766 TJN589766:TJT589766 TTJ589766:TTP589766 UDF589766:UDL589766 UNB589766:UNH589766 UWX589766:UXD589766 VGT589766:VGZ589766 VQP589766:VQV589766 WAL589766:WAR589766 WKH589766:WKN589766 WUD589766:WUJ589766 L655304:R655304 HR655302:HX655302 RN655302:RT655302 ABJ655302:ABP655302 ALF655302:ALL655302 AVB655302:AVH655302 BEX655302:BFD655302 BOT655302:BOZ655302 BYP655302:BYV655302 CIL655302:CIR655302 CSH655302:CSN655302 DCD655302:DCJ655302 DLZ655302:DMF655302 DVV655302:DWB655302 EFR655302:EFX655302 EPN655302:EPT655302 EZJ655302:EZP655302 FJF655302:FJL655302 FTB655302:FTH655302 GCX655302:GDD655302 GMT655302:GMZ655302 GWP655302:GWV655302 HGL655302:HGR655302 HQH655302:HQN655302 IAD655302:IAJ655302 IJZ655302:IKF655302 ITV655302:IUB655302 JDR655302:JDX655302 JNN655302:JNT655302 JXJ655302:JXP655302 KHF655302:KHL655302 KRB655302:KRH655302 LAX655302:LBD655302 LKT655302:LKZ655302 LUP655302:LUV655302 MEL655302:MER655302 MOH655302:MON655302 MYD655302:MYJ655302 NHZ655302:NIF655302 NRV655302:NSB655302 OBR655302:OBX655302 OLN655302:OLT655302 OVJ655302:OVP655302 PFF655302:PFL655302 PPB655302:PPH655302 PYX655302:PZD655302 QIT655302:QIZ655302 QSP655302:QSV655302 RCL655302:RCR655302 RMH655302:RMN655302 RWD655302:RWJ655302 SFZ655302:SGF655302 SPV655302:SQB655302 SZR655302:SZX655302 TJN655302:TJT655302 TTJ655302:TTP655302 UDF655302:UDL655302 UNB655302:UNH655302 UWX655302:UXD655302 VGT655302:VGZ655302 VQP655302:VQV655302 WAL655302:WAR655302 WKH655302:WKN655302 WUD655302:WUJ655302 L720840:R720840 HR720838:HX720838 RN720838:RT720838 ABJ720838:ABP720838 ALF720838:ALL720838 AVB720838:AVH720838 BEX720838:BFD720838 BOT720838:BOZ720838 BYP720838:BYV720838 CIL720838:CIR720838 CSH720838:CSN720838 DCD720838:DCJ720838 DLZ720838:DMF720838 DVV720838:DWB720838 EFR720838:EFX720838 EPN720838:EPT720838 EZJ720838:EZP720838 FJF720838:FJL720838 FTB720838:FTH720838 GCX720838:GDD720838 GMT720838:GMZ720838 GWP720838:GWV720838 HGL720838:HGR720838 HQH720838:HQN720838 IAD720838:IAJ720838 IJZ720838:IKF720838 ITV720838:IUB720838 JDR720838:JDX720838 JNN720838:JNT720838 JXJ720838:JXP720838 KHF720838:KHL720838 KRB720838:KRH720838 LAX720838:LBD720838 LKT720838:LKZ720838 LUP720838:LUV720838 MEL720838:MER720838 MOH720838:MON720838 MYD720838:MYJ720838 NHZ720838:NIF720838 NRV720838:NSB720838 OBR720838:OBX720838 OLN720838:OLT720838 OVJ720838:OVP720838 PFF720838:PFL720838 PPB720838:PPH720838 PYX720838:PZD720838 QIT720838:QIZ720838 QSP720838:QSV720838 RCL720838:RCR720838 RMH720838:RMN720838 RWD720838:RWJ720838 SFZ720838:SGF720838 SPV720838:SQB720838 SZR720838:SZX720838 TJN720838:TJT720838 TTJ720838:TTP720838 UDF720838:UDL720838 UNB720838:UNH720838 UWX720838:UXD720838 VGT720838:VGZ720838 VQP720838:VQV720838 WAL720838:WAR720838 WKH720838:WKN720838 WUD720838:WUJ720838 L786376:R786376 HR786374:HX786374 RN786374:RT786374 ABJ786374:ABP786374 ALF786374:ALL786374 AVB786374:AVH786374 BEX786374:BFD786374 BOT786374:BOZ786374 BYP786374:BYV786374 CIL786374:CIR786374 CSH786374:CSN786374 DCD786374:DCJ786374 DLZ786374:DMF786374 DVV786374:DWB786374 EFR786374:EFX786374 EPN786374:EPT786374 EZJ786374:EZP786374 FJF786374:FJL786374 FTB786374:FTH786374 GCX786374:GDD786374 GMT786374:GMZ786374 GWP786374:GWV786374 HGL786374:HGR786374 HQH786374:HQN786374 IAD786374:IAJ786374 IJZ786374:IKF786374 ITV786374:IUB786374 JDR786374:JDX786374 JNN786374:JNT786374 JXJ786374:JXP786374 KHF786374:KHL786374 KRB786374:KRH786374 LAX786374:LBD786374 LKT786374:LKZ786374 LUP786374:LUV786374 MEL786374:MER786374 MOH786374:MON786374 MYD786374:MYJ786374 NHZ786374:NIF786374 NRV786374:NSB786374 OBR786374:OBX786374 OLN786374:OLT786374 OVJ786374:OVP786374 PFF786374:PFL786374 PPB786374:PPH786374 PYX786374:PZD786374 QIT786374:QIZ786374 QSP786374:QSV786374 RCL786374:RCR786374 RMH786374:RMN786374 RWD786374:RWJ786374 SFZ786374:SGF786374 SPV786374:SQB786374 SZR786374:SZX786374 TJN786374:TJT786374 TTJ786374:TTP786374 UDF786374:UDL786374 UNB786374:UNH786374 UWX786374:UXD786374 VGT786374:VGZ786374 VQP786374:VQV786374 WAL786374:WAR786374 WKH786374:WKN786374 WUD786374:WUJ786374 L851912:R851912 HR851910:HX851910 RN851910:RT851910 ABJ851910:ABP851910 ALF851910:ALL851910 AVB851910:AVH851910 BEX851910:BFD851910 BOT851910:BOZ851910 BYP851910:BYV851910 CIL851910:CIR851910 CSH851910:CSN851910 DCD851910:DCJ851910 DLZ851910:DMF851910 DVV851910:DWB851910 EFR851910:EFX851910 EPN851910:EPT851910 EZJ851910:EZP851910 FJF851910:FJL851910 FTB851910:FTH851910 GCX851910:GDD851910 GMT851910:GMZ851910 GWP851910:GWV851910 HGL851910:HGR851910 HQH851910:HQN851910 IAD851910:IAJ851910 IJZ851910:IKF851910 ITV851910:IUB851910 JDR851910:JDX851910 JNN851910:JNT851910 JXJ851910:JXP851910 KHF851910:KHL851910 KRB851910:KRH851910 LAX851910:LBD851910 LKT851910:LKZ851910 LUP851910:LUV851910 MEL851910:MER851910 MOH851910:MON851910 MYD851910:MYJ851910 NHZ851910:NIF851910 NRV851910:NSB851910 OBR851910:OBX851910 OLN851910:OLT851910 OVJ851910:OVP851910 PFF851910:PFL851910 PPB851910:PPH851910 PYX851910:PZD851910 QIT851910:QIZ851910 QSP851910:QSV851910 RCL851910:RCR851910 RMH851910:RMN851910 RWD851910:RWJ851910 SFZ851910:SGF851910 SPV851910:SQB851910 SZR851910:SZX851910 TJN851910:TJT851910 TTJ851910:TTP851910 UDF851910:UDL851910 UNB851910:UNH851910 UWX851910:UXD851910 VGT851910:VGZ851910 VQP851910:VQV851910 WAL851910:WAR851910 WKH851910:WKN851910 WUD851910:WUJ851910 L917448:R917448 HR917446:HX917446 RN917446:RT917446 ABJ917446:ABP917446 ALF917446:ALL917446 AVB917446:AVH917446 BEX917446:BFD917446 BOT917446:BOZ917446 BYP917446:BYV917446 CIL917446:CIR917446 CSH917446:CSN917446 DCD917446:DCJ917446 DLZ917446:DMF917446 DVV917446:DWB917446 EFR917446:EFX917446 EPN917446:EPT917446 EZJ917446:EZP917446 FJF917446:FJL917446 FTB917446:FTH917446 GCX917446:GDD917446 GMT917446:GMZ917446 GWP917446:GWV917446 HGL917446:HGR917446 HQH917446:HQN917446 IAD917446:IAJ917446 IJZ917446:IKF917446 ITV917446:IUB917446 JDR917446:JDX917446 JNN917446:JNT917446 JXJ917446:JXP917446 KHF917446:KHL917446 KRB917446:KRH917446 LAX917446:LBD917446 LKT917446:LKZ917446 LUP917446:LUV917446 MEL917446:MER917446 MOH917446:MON917446 MYD917446:MYJ917446 NHZ917446:NIF917446 NRV917446:NSB917446 OBR917446:OBX917446 OLN917446:OLT917446 OVJ917446:OVP917446 PFF917446:PFL917446 PPB917446:PPH917446 PYX917446:PZD917446 QIT917446:QIZ917446 QSP917446:QSV917446 RCL917446:RCR917446 RMH917446:RMN917446 RWD917446:RWJ917446 SFZ917446:SGF917446 SPV917446:SQB917446 SZR917446:SZX917446 TJN917446:TJT917446 TTJ917446:TTP917446 UDF917446:UDL917446 UNB917446:UNH917446 UWX917446:UXD917446 VGT917446:VGZ917446 VQP917446:VQV917446 WAL917446:WAR917446 WKH917446:WKN917446 WUD917446:WUJ917446 L982984:R982984 HR982982:HX982982 RN982982:RT982982 ABJ982982:ABP982982 ALF982982:ALL982982 AVB982982:AVH982982 BEX982982:BFD982982 BOT982982:BOZ982982 BYP982982:BYV982982 CIL982982:CIR982982 CSH982982:CSN982982 DCD982982:DCJ982982 DLZ982982:DMF982982 DVV982982:DWB982982 EFR982982:EFX982982 EPN982982:EPT982982 EZJ982982:EZP982982 FJF982982:FJL982982 FTB982982:FTH982982 GCX982982:GDD982982 GMT982982:GMZ982982 GWP982982:GWV982982 HGL982982:HGR982982 HQH982982:HQN982982 IAD982982:IAJ982982 IJZ982982:IKF982982 ITV982982:IUB982982 JDR982982:JDX982982 JNN982982:JNT982982 JXJ982982:JXP982982 KHF982982:KHL982982 KRB982982:KRH982982 LAX982982:LBD982982 LKT982982:LKZ982982 LUP982982:LUV982982 MEL982982:MER982982 MOH982982:MON982982 MYD982982:MYJ982982 NHZ982982:NIF982982 NRV982982:NSB982982 OBR982982:OBX982982 OLN982982:OLT982982 OVJ982982:OVP982982 PFF982982:PFL982982 PPB982982:PPH982982 PYX982982:PZD982982 QIT982982:QIZ982982 QSP982982:QSV982982 RCL982982:RCR982982 RMH982982:RMN982982 RWD982982:RWJ982982 SFZ982982:SGF982982 SPV982982:SQB982982 SZR982982:SZX982982 TJN982982:TJT982982 TTJ982982:TTP982982 UDF982982:UDL982982 UNB982982:UNH982982 UWX982982:UXD982982 VGT982982:VGZ982982 VQP982982:VQV982982 WAL982982:WAR982982 WKH982982:WKN982982" xr:uid="{445B1D1A-820D-438C-96E2-584439599B75}">
      <formula1>"専用,ハイブリット"</formula1>
    </dataValidation>
    <dataValidation type="list" allowBlank="1" showInputMessage="1" showErrorMessage="1" sqref="L65474:M65474 HR65472:HS65472 RN65472:RO65472 ABJ65472:ABK65472 ALF65472:ALG65472 AVB65472:AVC65472 BEX65472:BEY65472 BOT65472:BOU65472 BYP65472:BYQ65472 CIL65472:CIM65472 CSH65472:CSI65472 DCD65472:DCE65472 DLZ65472:DMA65472 DVV65472:DVW65472 EFR65472:EFS65472 EPN65472:EPO65472 EZJ65472:EZK65472 FJF65472:FJG65472 FTB65472:FTC65472 GCX65472:GCY65472 GMT65472:GMU65472 GWP65472:GWQ65472 HGL65472:HGM65472 HQH65472:HQI65472 IAD65472:IAE65472 IJZ65472:IKA65472 ITV65472:ITW65472 JDR65472:JDS65472 JNN65472:JNO65472 JXJ65472:JXK65472 KHF65472:KHG65472 KRB65472:KRC65472 LAX65472:LAY65472 LKT65472:LKU65472 LUP65472:LUQ65472 MEL65472:MEM65472 MOH65472:MOI65472 MYD65472:MYE65472 NHZ65472:NIA65472 NRV65472:NRW65472 OBR65472:OBS65472 OLN65472:OLO65472 OVJ65472:OVK65472 PFF65472:PFG65472 PPB65472:PPC65472 PYX65472:PYY65472 QIT65472:QIU65472 QSP65472:QSQ65472 RCL65472:RCM65472 RMH65472:RMI65472 RWD65472:RWE65472 SFZ65472:SGA65472 SPV65472:SPW65472 SZR65472:SZS65472 TJN65472:TJO65472 TTJ65472:TTK65472 UDF65472:UDG65472 UNB65472:UNC65472 UWX65472:UWY65472 VGT65472:VGU65472 VQP65472:VQQ65472 WAL65472:WAM65472 WKH65472:WKI65472 WUD65472:WUE65472 L131010:M131010 HR131008:HS131008 RN131008:RO131008 ABJ131008:ABK131008 ALF131008:ALG131008 AVB131008:AVC131008 BEX131008:BEY131008 BOT131008:BOU131008 BYP131008:BYQ131008 CIL131008:CIM131008 CSH131008:CSI131008 DCD131008:DCE131008 DLZ131008:DMA131008 DVV131008:DVW131008 EFR131008:EFS131008 EPN131008:EPO131008 EZJ131008:EZK131008 FJF131008:FJG131008 FTB131008:FTC131008 GCX131008:GCY131008 GMT131008:GMU131008 GWP131008:GWQ131008 HGL131008:HGM131008 HQH131008:HQI131008 IAD131008:IAE131008 IJZ131008:IKA131008 ITV131008:ITW131008 JDR131008:JDS131008 JNN131008:JNO131008 JXJ131008:JXK131008 KHF131008:KHG131008 KRB131008:KRC131008 LAX131008:LAY131008 LKT131008:LKU131008 LUP131008:LUQ131008 MEL131008:MEM131008 MOH131008:MOI131008 MYD131008:MYE131008 NHZ131008:NIA131008 NRV131008:NRW131008 OBR131008:OBS131008 OLN131008:OLO131008 OVJ131008:OVK131008 PFF131008:PFG131008 PPB131008:PPC131008 PYX131008:PYY131008 QIT131008:QIU131008 QSP131008:QSQ131008 RCL131008:RCM131008 RMH131008:RMI131008 RWD131008:RWE131008 SFZ131008:SGA131008 SPV131008:SPW131008 SZR131008:SZS131008 TJN131008:TJO131008 TTJ131008:TTK131008 UDF131008:UDG131008 UNB131008:UNC131008 UWX131008:UWY131008 VGT131008:VGU131008 VQP131008:VQQ131008 WAL131008:WAM131008 WKH131008:WKI131008 WUD131008:WUE131008 L196546:M196546 HR196544:HS196544 RN196544:RO196544 ABJ196544:ABK196544 ALF196544:ALG196544 AVB196544:AVC196544 BEX196544:BEY196544 BOT196544:BOU196544 BYP196544:BYQ196544 CIL196544:CIM196544 CSH196544:CSI196544 DCD196544:DCE196544 DLZ196544:DMA196544 DVV196544:DVW196544 EFR196544:EFS196544 EPN196544:EPO196544 EZJ196544:EZK196544 FJF196544:FJG196544 FTB196544:FTC196544 GCX196544:GCY196544 GMT196544:GMU196544 GWP196544:GWQ196544 HGL196544:HGM196544 HQH196544:HQI196544 IAD196544:IAE196544 IJZ196544:IKA196544 ITV196544:ITW196544 JDR196544:JDS196544 JNN196544:JNO196544 JXJ196544:JXK196544 KHF196544:KHG196544 KRB196544:KRC196544 LAX196544:LAY196544 LKT196544:LKU196544 LUP196544:LUQ196544 MEL196544:MEM196544 MOH196544:MOI196544 MYD196544:MYE196544 NHZ196544:NIA196544 NRV196544:NRW196544 OBR196544:OBS196544 OLN196544:OLO196544 OVJ196544:OVK196544 PFF196544:PFG196544 PPB196544:PPC196544 PYX196544:PYY196544 QIT196544:QIU196544 QSP196544:QSQ196544 RCL196544:RCM196544 RMH196544:RMI196544 RWD196544:RWE196544 SFZ196544:SGA196544 SPV196544:SPW196544 SZR196544:SZS196544 TJN196544:TJO196544 TTJ196544:TTK196544 UDF196544:UDG196544 UNB196544:UNC196544 UWX196544:UWY196544 VGT196544:VGU196544 VQP196544:VQQ196544 WAL196544:WAM196544 WKH196544:WKI196544 WUD196544:WUE196544 L262082:M262082 HR262080:HS262080 RN262080:RO262080 ABJ262080:ABK262080 ALF262080:ALG262080 AVB262080:AVC262080 BEX262080:BEY262080 BOT262080:BOU262080 BYP262080:BYQ262080 CIL262080:CIM262080 CSH262080:CSI262080 DCD262080:DCE262080 DLZ262080:DMA262080 DVV262080:DVW262080 EFR262080:EFS262080 EPN262080:EPO262080 EZJ262080:EZK262080 FJF262080:FJG262080 FTB262080:FTC262080 GCX262080:GCY262080 GMT262080:GMU262080 GWP262080:GWQ262080 HGL262080:HGM262080 HQH262080:HQI262080 IAD262080:IAE262080 IJZ262080:IKA262080 ITV262080:ITW262080 JDR262080:JDS262080 JNN262080:JNO262080 JXJ262080:JXK262080 KHF262080:KHG262080 KRB262080:KRC262080 LAX262080:LAY262080 LKT262080:LKU262080 LUP262080:LUQ262080 MEL262080:MEM262080 MOH262080:MOI262080 MYD262080:MYE262080 NHZ262080:NIA262080 NRV262080:NRW262080 OBR262080:OBS262080 OLN262080:OLO262080 OVJ262080:OVK262080 PFF262080:PFG262080 PPB262080:PPC262080 PYX262080:PYY262080 QIT262080:QIU262080 QSP262080:QSQ262080 RCL262080:RCM262080 RMH262080:RMI262080 RWD262080:RWE262080 SFZ262080:SGA262080 SPV262080:SPW262080 SZR262080:SZS262080 TJN262080:TJO262080 TTJ262080:TTK262080 UDF262080:UDG262080 UNB262080:UNC262080 UWX262080:UWY262080 VGT262080:VGU262080 VQP262080:VQQ262080 WAL262080:WAM262080 WKH262080:WKI262080 WUD262080:WUE262080 L327618:M327618 HR327616:HS327616 RN327616:RO327616 ABJ327616:ABK327616 ALF327616:ALG327616 AVB327616:AVC327616 BEX327616:BEY327616 BOT327616:BOU327616 BYP327616:BYQ327616 CIL327616:CIM327616 CSH327616:CSI327616 DCD327616:DCE327616 DLZ327616:DMA327616 DVV327616:DVW327616 EFR327616:EFS327616 EPN327616:EPO327616 EZJ327616:EZK327616 FJF327616:FJG327616 FTB327616:FTC327616 GCX327616:GCY327616 GMT327616:GMU327616 GWP327616:GWQ327616 HGL327616:HGM327616 HQH327616:HQI327616 IAD327616:IAE327616 IJZ327616:IKA327616 ITV327616:ITW327616 JDR327616:JDS327616 JNN327616:JNO327616 JXJ327616:JXK327616 KHF327616:KHG327616 KRB327616:KRC327616 LAX327616:LAY327616 LKT327616:LKU327616 LUP327616:LUQ327616 MEL327616:MEM327616 MOH327616:MOI327616 MYD327616:MYE327616 NHZ327616:NIA327616 NRV327616:NRW327616 OBR327616:OBS327616 OLN327616:OLO327616 OVJ327616:OVK327616 PFF327616:PFG327616 PPB327616:PPC327616 PYX327616:PYY327616 QIT327616:QIU327616 QSP327616:QSQ327616 RCL327616:RCM327616 RMH327616:RMI327616 RWD327616:RWE327616 SFZ327616:SGA327616 SPV327616:SPW327616 SZR327616:SZS327616 TJN327616:TJO327616 TTJ327616:TTK327616 UDF327616:UDG327616 UNB327616:UNC327616 UWX327616:UWY327616 VGT327616:VGU327616 VQP327616:VQQ327616 WAL327616:WAM327616 WKH327616:WKI327616 WUD327616:WUE327616 L393154:M393154 HR393152:HS393152 RN393152:RO393152 ABJ393152:ABK393152 ALF393152:ALG393152 AVB393152:AVC393152 BEX393152:BEY393152 BOT393152:BOU393152 BYP393152:BYQ393152 CIL393152:CIM393152 CSH393152:CSI393152 DCD393152:DCE393152 DLZ393152:DMA393152 DVV393152:DVW393152 EFR393152:EFS393152 EPN393152:EPO393152 EZJ393152:EZK393152 FJF393152:FJG393152 FTB393152:FTC393152 GCX393152:GCY393152 GMT393152:GMU393152 GWP393152:GWQ393152 HGL393152:HGM393152 HQH393152:HQI393152 IAD393152:IAE393152 IJZ393152:IKA393152 ITV393152:ITW393152 JDR393152:JDS393152 JNN393152:JNO393152 JXJ393152:JXK393152 KHF393152:KHG393152 KRB393152:KRC393152 LAX393152:LAY393152 LKT393152:LKU393152 LUP393152:LUQ393152 MEL393152:MEM393152 MOH393152:MOI393152 MYD393152:MYE393152 NHZ393152:NIA393152 NRV393152:NRW393152 OBR393152:OBS393152 OLN393152:OLO393152 OVJ393152:OVK393152 PFF393152:PFG393152 PPB393152:PPC393152 PYX393152:PYY393152 QIT393152:QIU393152 QSP393152:QSQ393152 RCL393152:RCM393152 RMH393152:RMI393152 RWD393152:RWE393152 SFZ393152:SGA393152 SPV393152:SPW393152 SZR393152:SZS393152 TJN393152:TJO393152 TTJ393152:TTK393152 UDF393152:UDG393152 UNB393152:UNC393152 UWX393152:UWY393152 VGT393152:VGU393152 VQP393152:VQQ393152 WAL393152:WAM393152 WKH393152:WKI393152 WUD393152:WUE393152 L458690:M458690 HR458688:HS458688 RN458688:RO458688 ABJ458688:ABK458688 ALF458688:ALG458688 AVB458688:AVC458688 BEX458688:BEY458688 BOT458688:BOU458688 BYP458688:BYQ458688 CIL458688:CIM458688 CSH458688:CSI458688 DCD458688:DCE458688 DLZ458688:DMA458688 DVV458688:DVW458688 EFR458688:EFS458688 EPN458688:EPO458688 EZJ458688:EZK458688 FJF458688:FJG458688 FTB458688:FTC458688 GCX458688:GCY458688 GMT458688:GMU458688 GWP458688:GWQ458688 HGL458688:HGM458688 HQH458688:HQI458688 IAD458688:IAE458688 IJZ458688:IKA458688 ITV458688:ITW458688 JDR458688:JDS458688 JNN458688:JNO458688 JXJ458688:JXK458688 KHF458688:KHG458688 KRB458688:KRC458688 LAX458688:LAY458688 LKT458688:LKU458688 LUP458688:LUQ458688 MEL458688:MEM458688 MOH458688:MOI458688 MYD458688:MYE458688 NHZ458688:NIA458688 NRV458688:NRW458688 OBR458688:OBS458688 OLN458688:OLO458688 OVJ458688:OVK458688 PFF458688:PFG458688 PPB458688:PPC458688 PYX458688:PYY458688 QIT458688:QIU458688 QSP458688:QSQ458688 RCL458688:RCM458688 RMH458688:RMI458688 RWD458688:RWE458688 SFZ458688:SGA458688 SPV458688:SPW458688 SZR458688:SZS458688 TJN458688:TJO458688 TTJ458688:TTK458688 UDF458688:UDG458688 UNB458688:UNC458688 UWX458688:UWY458688 VGT458688:VGU458688 VQP458688:VQQ458688 WAL458688:WAM458688 WKH458688:WKI458688 WUD458688:WUE458688 L524226:M524226 HR524224:HS524224 RN524224:RO524224 ABJ524224:ABK524224 ALF524224:ALG524224 AVB524224:AVC524224 BEX524224:BEY524224 BOT524224:BOU524224 BYP524224:BYQ524224 CIL524224:CIM524224 CSH524224:CSI524224 DCD524224:DCE524224 DLZ524224:DMA524224 DVV524224:DVW524224 EFR524224:EFS524224 EPN524224:EPO524224 EZJ524224:EZK524224 FJF524224:FJG524224 FTB524224:FTC524224 GCX524224:GCY524224 GMT524224:GMU524224 GWP524224:GWQ524224 HGL524224:HGM524224 HQH524224:HQI524224 IAD524224:IAE524224 IJZ524224:IKA524224 ITV524224:ITW524224 JDR524224:JDS524224 JNN524224:JNO524224 JXJ524224:JXK524224 KHF524224:KHG524224 KRB524224:KRC524224 LAX524224:LAY524224 LKT524224:LKU524224 LUP524224:LUQ524224 MEL524224:MEM524224 MOH524224:MOI524224 MYD524224:MYE524224 NHZ524224:NIA524224 NRV524224:NRW524224 OBR524224:OBS524224 OLN524224:OLO524224 OVJ524224:OVK524224 PFF524224:PFG524224 PPB524224:PPC524224 PYX524224:PYY524224 QIT524224:QIU524224 QSP524224:QSQ524224 RCL524224:RCM524224 RMH524224:RMI524224 RWD524224:RWE524224 SFZ524224:SGA524224 SPV524224:SPW524224 SZR524224:SZS524224 TJN524224:TJO524224 TTJ524224:TTK524224 UDF524224:UDG524224 UNB524224:UNC524224 UWX524224:UWY524224 VGT524224:VGU524224 VQP524224:VQQ524224 WAL524224:WAM524224 WKH524224:WKI524224 WUD524224:WUE524224 L589762:M589762 HR589760:HS589760 RN589760:RO589760 ABJ589760:ABK589760 ALF589760:ALG589760 AVB589760:AVC589760 BEX589760:BEY589760 BOT589760:BOU589760 BYP589760:BYQ589760 CIL589760:CIM589760 CSH589760:CSI589760 DCD589760:DCE589760 DLZ589760:DMA589760 DVV589760:DVW589760 EFR589760:EFS589760 EPN589760:EPO589760 EZJ589760:EZK589760 FJF589760:FJG589760 FTB589760:FTC589760 GCX589760:GCY589760 GMT589760:GMU589760 GWP589760:GWQ589760 HGL589760:HGM589760 HQH589760:HQI589760 IAD589760:IAE589760 IJZ589760:IKA589760 ITV589760:ITW589760 JDR589760:JDS589760 JNN589760:JNO589760 JXJ589760:JXK589760 KHF589760:KHG589760 KRB589760:KRC589760 LAX589760:LAY589760 LKT589760:LKU589760 LUP589760:LUQ589760 MEL589760:MEM589760 MOH589760:MOI589760 MYD589760:MYE589760 NHZ589760:NIA589760 NRV589760:NRW589760 OBR589760:OBS589760 OLN589760:OLO589760 OVJ589760:OVK589760 PFF589760:PFG589760 PPB589760:PPC589760 PYX589760:PYY589760 QIT589760:QIU589760 QSP589760:QSQ589760 RCL589760:RCM589760 RMH589760:RMI589760 RWD589760:RWE589760 SFZ589760:SGA589760 SPV589760:SPW589760 SZR589760:SZS589760 TJN589760:TJO589760 TTJ589760:TTK589760 UDF589760:UDG589760 UNB589760:UNC589760 UWX589760:UWY589760 VGT589760:VGU589760 VQP589760:VQQ589760 WAL589760:WAM589760 WKH589760:WKI589760 WUD589760:WUE589760 L655298:M655298 HR655296:HS655296 RN655296:RO655296 ABJ655296:ABK655296 ALF655296:ALG655296 AVB655296:AVC655296 BEX655296:BEY655296 BOT655296:BOU655296 BYP655296:BYQ655296 CIL655296:CIM655296 CSH655296:CSI655296 DCD655296:DCE655296 DLZ655296:DMA655296 DVV655296:DVW655296 EFR655296:EFS655296 EPN655296:EPO655296 EZJ655296:EZK655296 FJF655296:FJG655296 FTB655296:FTC655296 GCX655296:GCY655296 GMT655296:GMU655296 GWP655296:GWQ655296 HGL655296:HGM655296 HQH655296:HQI655296 IAD655296:IAE655296 IJZ655296:IKA655296 ITV655296:ITW655296 JDR655296:JDS655296 JNN655296:JNO655296 JXJ655296:JXK655296 KHF655296:KHG655296 KRB655296:KRC655296 LAX655296:LAY655296 LKT655296:LKU655296 LUP655296:LUQ655296 MEL655296:MEM655296 MOH655296:MOI655296 MYD655296:MYE655296 NHZ655296:NIA655296 NRV655296:NRW655296 OBR655296:OBS655296 OLN655296:OLO655296 OVJ655296:OVK655296 PFF655296:PFG655296 PPB655296:PPC655296 PYX655296:PYY655296 QIT655296:QIU655296 QSP655296:QSQ655296 RCL655296:RCM655296 RMH655296:RMI655296 RWD655296:RWE655296 SFZ655296:SGA655296 SPV655296:SPW655296 SZR655296:SZS655296 TJN655296:TJO655296 TTJ655296:TTK655296 UDF655296:UDG655296 UNB655296:UNC655296 UWX655296:UWY655296 VGT655296:VGU655296 VQP655296:VQQ655296 WAL655296:WAM655296 WKH655296:WKI655296 WUD655296:WUE655296 L720834:M720834 HR720832:HS720832 RN720832:RO720832 ABJ720832:ABK720832 ALF720832:ALG720832 AVB720832:AVC720832 BEX720832:BEY720832 BOT720832:BOU720832 BYP720832:BYQ720832 CIL720832:CIM720832 CSH720832:CSI720832 DCD720832:DCE720832 DLZ720832:DMA720832 DVV720832:DVW720832 EFR720832:EFS720832 EPN720832:EPO720832 EZJ720832:EZK720832 FJF720832:FJG720832 FTB720832:FTC720832 GCX720832:GCY720832 GMT720832:GMU720832 GWP720832:GWQ720832 HGL720832:HGM720832 HQH720832:HQI720832 IAD720832:IAE720832 IJZ720832:IKA720832 ITV720832:ITW720832 JDR720832:JDS720832 JNN720832:JNO720832 JXJ720832:JXK720832 KHF720832:KHG720832 KRB720832:KRC720832 LAX720832:LAY720832 LKT720832:LKU720832 LUP720832:LUQ720832 MEL720832:MEM720832 MOH720832:MOI720832 MYD720832:MYE720832 NHZ720832:NIA720832 NRV720832:NRW720832 OBR720832:OBS720832 OLN720832:OLO720832 OVJ720832:OVK720832 PFF720832:PFG720832 PPB720832:PPC720832 PYX720832:PYY720832 QIT720832:QIU720832 QSP720832:QSQ720832 RCL720832:RCM720832 RMH720832:RMI720832 RWD720832:RWE720832 SFZ720832:SGA720832 SPV720832:SPW720832 SZR720832:SZS720832 TJN720832:TJO720832 TTJ720832:TTK720832 UDF720832:UDG720832 UNB720832:UNC720832 UWX720832:UWY720832 VGT720832:VGU720832 VQP720832:VQQ720832 WAL720832:WAM720832 WKH720832:WKI720832 WUD720832:WUE720832 L786370:M786370 HR786368:HS786368 RN786368:RO786368 ABJ786368:ABK786368 ALF786368:ALG786368 AVB786368:AVC786368 BEX786368:BEY786368 BOT786368:BOU786368 BYP786368:BYQ786368 CIL786368:CIM786368 CSH786368:CSI786368 DCD786368:DCE786368 DLZ786368:DMA786368 DVV786368:DVW786368 EFR786368:EFS786368 EPN786368:EPO786368 EZJ786368:EZK786368 FJF786368:FJG786368 FTB786368:FTC786368 GCX786368:GCY786368 GMT786368:GMU786368 GWP786368:GWQ786368 HGL786368:HGM786368 HQH786368:HQI786368 IAD786368:IAE786368 IJZ786368:IKA786368 ITV786368:ITW786368 JDR786368:JDS786368 JNN786368:JNO786368 JXJ786368:JXK786368 KHF786368:KHG786368 KRB786368:KRC786368 LAX786368:LAY786368 LKT786368:LKU786368 LUP786368:LUQ786368 MEL786368:MEM786368 MOH786368:MOI786368 MYD786368:MYE786368 NHZ786368:NIA786368 NRV786368:NRW786368 OBR786368:OBS786368 OLN786368:OLO786368 OVJ786368:OVK786368 PFF786368:PFG786368 PPB786368:PPC786368 PYX786368:PYY786368 QIT786368:QIU786368 QSP786368:QSQ786368 RCL786368:RCM786368 RMH786368:RMI786368 RWD786368:RWE786368 SFZ786368:SGA786368 SPV786368:SPW786368 SZR786368:SZS786368 TJN786368:TJO786368 TTJ786368:TTK786368 UDF786368:UDG786368 UNB786368:UNC786368 UWX786368:UWY786368 VGT786368:VGU786368 VQP786368:VQQ786368 WAL786368:WAM786368 WKH786368:WKI786368 WUD786368:WUE786368 L851906:M851906 HR851904:HS851904 RN851904:RO851904 ABJ851904:ABK851904 ALF851904:ALG851904 AVB851904:AVC851904 BEX851904:BEY851904 BOT851904:BOU851904 BYP851904:BYQ851904 CIL851904:CIM851904 CSH851904:CSI851904 DCD851904:DCE851904 DLZ851904:DMA851904 DVV851904:DVW851904 EFR851904:EFS851904 EPN851904:EPO851904 EZJ851904:EZK851904 FJF851904:FJG851904 FTB851904:FTC851904 GCX851904:GCY851904 GMT851904:GMU851904 GWP851904:GWQ851904 HGL851904:HGM851904 HQH851904:HQI851904 IAD851904:IAE851904 IJZ851904:IKA851904 ITV851904:ITW851904 JDR851904:JDS851904 JNN851904:JNO851904 JXJ851904:JXK851904 KHF851904:KHG851904 KRB851904:KRC851904 LAX851904:LAY851904 LKT851904:LKU851904 LUP851904:LUQ851904 MEL851904:MEM851904 MOH851904:MOI851904 MYD851904:MYE851904 NHZ851904:NIA851904 NRV851904:NRW851904 OBR851904:OBS851904 OLN851904:OLO851904 OVJ851904:OVK851904 PFF851904:PFG851904 PPB851904:PPC851904 PYX851904:PYY851904 QIT851904:QIU851904 QSP851904:QSQ851904 RCL851904:RCM851904 RMH851904:RMI851904 RWD851904:RWE851904 SFZ851904:SGA851904 SPV851904:SPW851904 SZR851904:SZS851904 TJN851904:TJO851904 TTJ851904:TTK851904 UDF851904:UDG851904 UNB851904:UNC851904 UWX851904:UWY851904 VGT851904:VGU851904 VQP851904:VQQ851904 WAL851904:WAM851904 WKH851904:WKI851904 WUD851904:WUE851904 L917442:M917442 HR917440:HS917440 RN917440:RO917440 ABJ917440:ABK917440 ALF917440:ALG917440 AVB917440:AVC917440 BEX917440:BEY917440 BOT917440:BOU917440 BYP917440:BYQ917440 CIL917440:CIM917440 CSH917440:CSI917440 DCD917440:DCE917440 DLZ917440:DMA917440 DVV917440:DVW917440 EFR917440:EFS917440 EPN917440:EPO917440 EZJ917440:EZK917440 FJF917440:FJG917440 FTB917440:FTC917440 GCX917440:GCY917440 GMT917440:GMU917440 GWP917440:GWQ917440 HGL917440:HGM917440 HQH917440:HQI917440 IAD917440:IAE917440 IJZ917440:IKA917440 ITV917440:ITW917440 JDR917440:JDS917440 JNN917440:JNO917440 JXJ917440:JXK917440 KHF917440:KHG917440 KRB917440:KRC917440 LAX917440:LAY917440 LKT917440:LKU917440 LUP917440:LUQ917440 MEL917440:MEM917440 MOH917440:MOI917440 MYD917440:MYE917440 NHZ917440:NIA917440 NRV917440:NRW917440 OBR917440:OBS917440 OLN917440:OLO917440 OVJ917440:OVK917440 PFF917440:PFG917440 PPB917440:PPC917440 PYX917440:PYY917440 QIT917440:QIU917440 QSP917440:QSQ917440 RCL917440:RCM917440 RMH917440:RMI917440 RWD917440:RWE917440 SFZ917440:SGA917440 SPV917440:SPW917440 SZR917440:SZS917440 TJN917440:TJO917440 TTJ917440:TTK917440 UDF917440:UDG917440 UNB917440:UNC917440 UWX917440:UWY917440 VGT917440:VGU917440 VQP917440:VQQ917440 WAL917440:WAM917440 WKH917440:WKI917440 WUD917440:WUE917440 L982978:M982978 HR982976:HS982976 RN982976:RO982976 ABJ982976:ABK982976 ALF982976:ALG982976 AVB982976:AVC982976 BEX982976:BEY982976 BOT982976:BOU982976 BYP982976:BYQ982976 CIL982976:CIM982976 CSH982976:CSI982976 DCD982976:DCE982976 DLZ982976:DMA982976 DVV982976:DVW982976 EFR982976:EFS982976 EPN982976:EPO982976 EZJ982976:EZK982976 FJF982976:FJG982976 FTB982976:FTC982976 GCX982976:GCY982976 GMT982976:GMU982976 GWP982976:GWQ982976 HGL982976:HGM982976 HQH982976:HQI982976 IAD982976:IAE982976 IJZ982976:IKA982976 ITV982976:ITW982976 JDR982976:JDS982976 JNN982976:JNO982976 JXJ982976:JXK982976 KHF982976:KHG982976 KRB982976:KRC982976 LAX982976:LAY982976 LKT982976:LKU982976 LUP982976:LUQ982976 MEL982976:MEM982976 MOH982976:MOI982976 MYD982976:MYE982976 NHZ982976:NIA982976 NRV982976:NRW982976 OBR982976:OBS982976 OLN982976:OLO982976 OVJ982976:OVK982976 PFF982976:PFG982976 PPB982976:PPC982976 PYX982976:PYY982976 QIT982976:QIU982976 QSP982976:QSQ982976 RCL982976:RCM982976 RMH982976:RMI982976 RWD982976:RWE982976 SFZ982976:SGA982976 SPV982976:SPW982976 SZR982976:SZS982976 TJN982976:TJO982976 TTJ982976:TTK982976 UDF982976:UDG982976 UNB982976:UNC982976 UWX982976:UWY982976 VGT982976:VGU982976 VQP982976:VQQ982976 WAL982976:WAM982976 WKH982976:WKI982976 WUD982976:WUE982976 P7 M7 J7 N11 P17 L17 K11 H17 H11" xr:uid="{97446525-13E9-43BA-9FCB-28443B969578}">
      <formula1>"□,■"</formula1>
    </dataValidation>
    <dataValidation type="custom" imeMode="disabled" allowBlank="1" showInputMessage="1" showErrorMessage="1" error="整数で入力してください。" sqref="WVG983054:WVJ983054 L65485:R65485 HR65483:HX65483 RN65483:RT65483 ABJ65483:ABP65483 ALF65483:ALL65483 AVB65483:AVH65483 BEX65483:BFD65483 BOT65483:BOZ65483 BYP65483:BYV65483 CIL65483:CIR65483 CSH65483:CSN65483 DCD65483:DCJ65483 DLZ65483:DMF65483 DVV65483:DWB65483 EFR65483:EFX65483 EPN65483:EPT65483 EZJ65483:EZP65483 FJF65483:FJL65483 FTB65483:FTH65483 GCX65483:GDD65483 GMT65483:GMZ65483 GWP65483:GWV65483 HGL65483:HGR65483 HQH65483:HQN65483 IAD65483:IAJ65483 IJZ65483:IKF65483 ITV65483:IUB65483 JDR65483:JDX65483 JNN65483:JNT65483 JXJ65483:JXP65483 KHF65483:KHL65483 KRB65483:KRH65483 LAX65483:LBD65483 LKT65483:LKZ65483 LUP65483:LUV65483 MEL65483:MER65483 MOH65483:MON65483 MYD65483:MYJ65483 NHZ65483:NIF65483 NRV65483:NSB65483 OBR65483:OBX65483 OLN65483:OLT65483 OVJ65483:OVP65483 PFF65483:PFL65483 PPB65483:PPH65483 PYX65483:PZD65483 QIT65483:QIZ65483 QSP65483:QSV65483 RCL65483:RCR65483 RMH65483:RMN65483 RWD65483:RWJ65483 SFZ65483:SGF65483 SPV65483:SQB65483 SZR65483:SZX65483 TJN65483:TJT65483 TTJ65483:TTP65483 UDF65483:UDL65483 UNB65483:UNH65483 UWX65483:UXD65483 VGT65483:VGZ65483 VQP65483:VQV65483 WAL65483:WAR65483 WKH65483:WKN65483 WUD65483:WUJ65483 L131021:R131021 HR131019:HX131019 RN131019:RT131019 ABJ131019:ABP131019 ALF131019:ALL131019 AVB131019:AVH131019 BEX131019:BFD131019 BOT131019:BOZ131019 BYP131019:BYV131019 CIL131019:CIR131019 CSH131019:CSN131019 DCD131019:DCJ131019 DLZ131019:DMF131019 DVV131019:DWB131019 EFR131019:EFX131019 EPN131019:EPT131019 EZJ131019:EZP131019 FJF131019:FJL131019 FTB131019:FTH131019 GCX131019:GDD131019 GMT131019:GMZ131019 GWP131019:GWV131019 HGL131019:HGR131019 HQH131019:HQN131019 IAD131019:IAJ131019 IJZ131019:IKF131019 ITV131019:IUB131019 JDR131019:JDX131019 JNN131019:JNT131019 JXJ131019:JXP131019 KHF131019:KHL131019 KRB131019:KRH131019 LAX131019:LBD131019 LKT131019:LKZ131019 LUP131019:LUV131019 MEL131019:MER131019 MOH131019:MON131019 MYD131019:MYJ131019 NHZ131019:NIF131019 NRV131019:NSB131019 OBR131019:OBX131019 OLN131019:OLT131019 OVJ131019:OVP131019 PFF131019:PFL131019 PPB131019:PPH131019 PYX131019:PZD131019 QIT131019:QIZ131019 QSP131019:QSV131019 RCL131019:RCR131019 RMH131019:RMN131019 RWD131019:RWJ131019 SFZ131019:SGF131019 SPV131019:SQB131019 SZR131019:SZX131019 TJN131019:TJT131019 TTJ131019:TTP131019 UDF131019:UDL131019 UNB131019:UNH131019 UWX131019:UXD131019 VGT131019:VGZ131019 VQP131019:VQV131019 WAL131019:WAR131019 WKH131019:WKN131019 WUD131019:WUJ131019 L196557:R196557 HR196555:HX196555 RN196555:RT196555 ABJ196555:ABP196555 ALF196555:ALL196555 AVB196555:AVH196555 BEX196555:BFD196555 BOT196555:BOZ196555 BYP196555:BYV196555 CIL196555:CIR196555 CSH196555:CSN196555 DCD196555:DCJ196555 DLZ196555:DMF196555 DVV196555:DWB196555 EFR196555:EFX196555 EPN196555:EPT196555 EZJ196555:EZP196555 FJF196555:FJL196555 FTB196555:FTH196555 GCX196555:GDD196555 GMT196555:GMZ196555 GWP196555:GWV196555 HGL196555:HGR196555 HQH196555:HQN196555 IAD196555:IAJ196555 IJZ196555:IKF196555 ITV196555:IUB196555 JDR196555:JDX196555 JNN196555:JNT196555 JXJ196555:JXP196555 KHF196555:KHL196555 KRB196555:KRH196555 LAX196555:LBD196555 LKT196555:LKZ196555 LUP196555:LUV196555 MEL196555:MER196555 MOH196555:MON196555 MYD196555:MYJ196555 NHZ196555:NIF196555 NRV196555:NSB196555 OBR196555:OBX196555 OLN196555:OLT196555 OVJ196555:OVP196555 PFF196555:PFL196555 PPB196555:PPH196555 PYX196555:PZD196555 QIT196555:QIZ196555 QSP196555:QSV196555 RCL196555:RCR196555 RMH196555:RMN196555 RWD196555:RWJ196555 SFZ196555:SGF196555 SPV196555:SQB196555 SZR196555:SZX196555 TJN196555:TJT196555 TTJ196555:TTP196555 UDF196555:UDL196555 UNB196555:UNH196555 UWX196555:UXD196555 VGT196555:VGZ196555 VQP196555:VQV196555 WAL196555:WAR196555 WKH196555:WKN196555 WUD196555:WUJ196555 L262093:R262093 HR262091:HX262091 RN262091:RT262091 ABJ262091:ABP262091 ALF262091:ALL262091 AVB262091:AVH262091 BEX262091:BFD262091 BOT262091:BOZ262091 BYP262091:BYV262091 CIL262091:CIR262091 CSH262091:CSN262091 DCD262091:DCJ262091 DLZ262091:DMF262091 DVV262091:DWB262091 EFR262091:EFX262091 EPN262091:EPT262091 EZJ262091:EZP262091 FJF262091:FJL262091 FTB262091:FTH262091 GCX262091:GDD262091 GMT262091:GMZ262091 GWP262091:GWV262091 HGL262091:HGR262091 HQH262091:HQN262091 IAD262091:IAJ262091 IJZ262091:IKF262091 ITV262091:IUB262091 JDR262091:JDX262091 JNN262091:JNT262091 JXJ262091:JXP262091 KHF262091:KHL262091 KRB262091:KRH262091 LAX262091:LBD262091 LKT262091:LKZ262091 LUP262091:LUV262091 MEL262091:MER262091 MOH262091:MON262091 MYD262091:MYJ262091 NHZ262091:NIF262091 NRV262091:NSB262091 OBR262091:OBX262091 OLN262091:OLT262091 OVJ262091:OVP262091 PFF262091:PFL262091 PPB262091:PPH262091 PYX262091:PZD262091 QIT262091:QIZ262091 QSP262091:QSV262091 RCL262091:RCR262091 RMH262091:RMN262091 RWD262091:RWJ262091 SFZ262091:SGF262091 SPV262091:SQB262091 SZR262091:SZX262091 TJN262091:TJT262091 TTJ262091:TTP262091 UDF262091:UDL262091 UNB262091:UNH262091 UWX262091:UXD262091 VGT262091:VGZ262091 VQP262091:VQV262091 WAL262091:WAR262091 WKH262091:WKN262091 WUD262091:WUJ262091 L327629:R327629 HR327627:HX327627 RN327627:RT327627 ABJ327627:ABP327627 ALF327627:ALL327627 AVB327627:AVH327627 BEX327627:BFD327627 BOT327627:BOZ327627 BYP327627:BYV327627 CIL327627:CIR327627 CSH327627:CSN327627 DCD327627:DCJ327627 DLZ327627:DMF327627 DVV327627:DWB327627 EFR327627:EFX327627 EPN327627:EPT327627 EZJ327627:EZP327627 FJF327627:FJL327627 FTB327627:FTH327627 GCX327627:GDD327627 GMT327627:GMZ327627 GWP327627:GWV327627 HGL327627:HGR327627 HQH327627:HQN327627 IAD327627:IAJ327627 IJZ327627:IKF327627 ITV327627:IUB327627 JDR327627:JDX327627 JNN327627:JNT327627 JXJ327627:JXP327627 KHF327627:KHL327627 KRB327627:KRH327627 LAX327627:LBD327627 LKT327627:LKZ327627 LUP327627:LUV327627 MEL327627:MER327627 MOH327627:MON327627 MYD327627:MYJ327627 NHZ327627:NIF327627 NRV327627:NSB327627 OBR327627:OBX327627 OLN327627:OLT327627 OVJ327627:OVP327627 PFF327627:PFL327627 PPB327627:PPH327627 PYX327627:PZD327627 QIT327627:QIZ327627 QSP327627:QSV327627 RCL327627:RCR327627 RMH327627:RMN327627 RWD327627:RWJ327627 SFZ327627:SGF327627 SPV327627:SQB327627 SZR327627:SZX327627 TJN327627:TJT327627 TTJ327627:TTP327627 UDF327627:UDL327627 UNB327627:UNH327627 UWX327627:UXD327627 VGT327627:VGZ327627 VQP327627:VQV327627 WAL327627:WAR327627 WKH327627:WKN327627 WUD327627:WUJ327627 L393165:R393165 HR393163:HX393163 RN393163:RT393163 ABJ393163:ABP393163 ALF393163:ALL393163 AVB393163:AVH393163 BEX393163:BFD393163 BOT393163:BOZ393163 BYP393163:BYV393163 CIL393163:CIR393163 CSH393163:CSN393163 DCD393163:DCJ393163 DLZ393163:DMF393163 DVV393163:DWB393163 EFR393163:EFX393163 EPN393163:EPT393163 EZJ393163:EZP393163 FJF393163:FJL393163 FTB393163:FTH393163 GCX393163:GDD393163 GMT393163:GMZ393163 GWP393163:GWV393163 HGL393163:HGR393163 HQH393163:HQN393163 IAD393163:IAJ393163 IJZ393163:IKF393163 ITV393163:IUB393163 JDR393163:JDX393163 JNN393163:JNT393163 JXJ393163:JXP393163 KHF393163:KHL393163 KRB393163:KRH393163 LAX393163:LBD393163 LKT393163:LKZ393163 LUP393163:LUV393163 MEL393163:MER393163 MOH393163:MON393163 MYD393163:MYJ393163 NHZ393163:NIF393163 NRV393163:NSB393163 OBR393163:OBX393163 OLN393163:OLT393163 OVJ393163:OVP393163 PFF393163:PFL393163 PPB393163:PPH393163 PYX393163:PZD393163 QIT393163:QIZ393163 QSP393163:QSV393163 RCL393163:RCR393163 RMH393163:RMN393163 RWD393163:RWJ393163 SFZ393163:SGF393163 SPV393163:SQB393163 SZR393163:SZX393163 TJN393163:TJT393163 TTJ393163:TTP393163 UDF393163:UDL393163 UNB393163:UNH393163 UWX393163:UXD393163 VGT393163:VGZ393163 VQP393163:VQV393163 WAL393163:WAR393163 WKH393163:WKN393163 WUD393163:WUJ393163 L458701:R458701 HR458699:HX458699 RN458699:RT458699 ABJ458699:ABP458699 ALF458699:ALL458699 AVB458699:AVH458699 BEX458699:BFD458699 BOT458699:BOZ458699 BYP458699:BYV458699 CIL458699:CIR458699 CSH458699:CSN458699 DCD458699:DCJ458699 DLZ458699:DMF458699 DVV458699:DWB458699 EFR458699:EFX458699 EPN458699:EPT458699 EZJ458699:EZP458699 FJF458699:FJL458699 FTB458699:FTH458699 GCX458699:GDD458699 GMT458699:GMZ458699 GWP458699:GWV458699 HGL458699:HGR458699 HQH458699:HQN458699 IAD458699:IAJ458699 IJZ458699:IKF458699 ITV458699:IUB458699 JDR458699:JDX458699 JNN458699:JNT458699 JXJ458699:JXP458699 KHF458699:KHL458699 KRB458699:KRH458699 LAX458699:LBD458699 LKT458699:LKZ458699 LUP458699:LUV458699 MEL458699:MER458699 MOH458699:MON458699 MYD458699:MYJ458699 NHZ458699:NIF458699 NRV458699:NSB458699 OBR458699:OBX458699 OLN458699:OLT458699 OVJ458699:OVP458699 PFF458699:PFL458699 PPB458699:PPH458699 PYX458699:PZD458699 QIT458699:QIZ458699 QSP458699:QSV458699 RCL458699:RCR458699 RMH458699:RMN458699 RWD458699:RWJ458699 SFZ458699:SGF458699 SPV458699:SQB458699 SZR458699:SZX458699 TJN458699:TJT458699 TTJ458699:TTP458699 UDF458699:UDL458699 UNB458699:UNH458699 UWX458699:UXD458699 VGT458699:VGZ458699 VQP458699:VQV458699 WAL458699:WAR458699 WKH458699:WKN458699 WUD458699:WUJ458699 L524237:R524237 HR524235:HX524235 RN524235:RT524235 ABJ524235:ABP524235 ALF524235:ALL524235 AVB524235:AVH524235 BEX524235:BFD524235 BOT524235:BOZ524235 BYP524235:BYV524235 CIL524235:CIR524235 CSH524235:CSN524235 DCD524235:DCJ524235 DLZ524235:DMF524235 DVV524235:DWB524235 EFR524235:EFX524235 EPN524235:EPT524235 EZJ524235:EZP524235 FJF524235:FJL524235 FTB524235:FTH524235 GCX524235:GDD524235 GMT524235:GMZ524235 GWP524235:GWV524235 HGL524235:HGR524235 HQH524235:HQN524235 IAD524235:IAJ524235 IJZ524235:IKF524235 ITV524235:IUB524235 JDR524235:JDX524235 JNN524235:JNT524235 JXJ524235:JXP524235 KHF524235:KHL524235 KRB524235:KRH524235 LAX524235:LBD524235 LKT524235:LKZ524235 LUP524235:LUV524235 MEL524235:MER524235 MOH524235:MON524235 MYD524235:MYJ524235 NHZ524235:NIF524235 NRV524235:NSB524235 OBR524235:OBX524235 OLN524235:OLT524235 OVJ524235:OVP524235 PFF524235:PFL524235 PPB524235:PPH524235 PYX524235:PZD524235 QIT524235:QIZ524235 QSP524235:QSV524235 RCL524235:RCR524235 RMH524235:RMN524235 RWD524235:RWJ524235 SFZ524235:SGF524235 SPV524235:SQB524235 SZR524235:SZX524235 TJN524235:TJT524235 TTJ524235:TTP524235 UDF524235:UDL524235 UNB524235:UNH524235 UWX524235:UXD524235 VGT524235:VGZ524235 VQP524235:VQV524235 WAL524235:WAR524235 WKH524235:WKN524235 WUD524235:WUJ524235 L589773:R589773 HR589771:HX589771 RN589771:RT589771 ABJ589771:ABP589771 ALF589771:ALL589771 AVB589771:AVH589771 BEX589771:BFD589771 BOT589771:BOZ589771 BYP589771:BYV589771 CIL589771:CIR589771 CSH589771:CSN589771 DCD589771:DCJ589771 DLZ589771:DMF589771 DVV589771:DWB589771 EFR589771:EFX589771 EPN589771:EPT589771 EZJ589771:EZP589771 FJF589771:FJL589771 FTB589771:FTH589771 GCX589771:GDD589771 GMT589771:GMZ589771 GWP589771:GWV589771 HGL589771:HGR589771 HQH589771:HQN589771 IAD589771:IAJ589771 IJZ589771:IKF589771 ITV589771:IUB589771 JDR589771:JDX589771 JNN589771:JNT589771 JXJ589771:JXP589771 KHF589771:KHL589771 KRB589771:KRH589771 LAX589771:LBD589771 LKT589771:LKZ589771 LUP589771:LUV589771 MEL589771:MER589771 MOH589771:MON589771 MYD589771:MYJ589771 NHZ589771:NIF589771 NRV589771:NSB589771 OBR589771:OBX589771 OLN589771:OLT589771 OVJ589771:OVP589771 PFF589771:PFL589771 PPB589771:PPH589771 PYX589771:PZD589771 QIT589771:QIZ589771 QSP589771:QSV589771 RCL589771:RCR589771 RMH589771:RMN589771 RWD589771:RWJ589771 SFZ589771:SGF589771 SPV589771:SQB589771 SZR589771:SZX589771 TJN589771:TJT589771 TTJ589771:TTP589771 UDF589771:UDL589771 UNB589771:UNH589771 UWX589771:UXD589771 VGT589771:VGZ589771 VQP589771:VQV589771 WAL589771:WAR589771 WKH589771:WKN589771 WUD589771:WUJ589771 L655309:R655309 HR655307:HX655307 RN655307:RT655307 ABJ655307:ABP655307 ALF655307:ALL655307 AVB655307:AVH655307 BEX655307:BFD655307 BOT655307:BOZ655307 BYP655307:BYV655307 CIL655307:CIR655307 CSH655307:CSN655307 DCD655307:DCJ655307 DLZ655307:DMF655307 DVV655307:DWB655307 EFR655307:EFX655307 EPN655307:EPT655307 EZJ655307:EZP655307 FJF655307:FJL655307 FTB655307:FTH655307 GCX655307:GDD655307 GMT655307:GMZ655307 GWP655307:GWV655307 HGL655307:HGR655307 HQH655307:HQN655307 IAD655307:IAJ655307 IJZ655307:IKF655307 ITV655307:IUB655307 JDR655307:JDX655307 JNN655307:JNT655307 JXJ655307:JXP655307 KHF655307:KHL655307 KRB655307:KRH655307 LAX655307:LBD655307 LKT655307:LKZ655307 LUP655307:LUV655307 MEL655307:MER655307 MOH655307:MON655307 MYD655307:MYJ655307 NHZ655307:NIF655307 NRV655307:NSB655307 OBR655307:OBX655307 OLN655307:OLT655307 OVJ655307:OVP655307 PFF655307:PFL655307 PPB655307:PPH655307 PYX655307:PZD655307 QIT655307:QIZ655307 QSP655307:QSV655307 RCL655307:RCR655307 RMH655307:RMN655307 RWD655307:RWJ655307 SFZ655307:SGF655307 SPV655307:SQB655307 SZR655307:SZX655307 TJN655307:TJT655307 TTJ655307:TTP655307 UDF655307:UDL655307 UNB655307:UNH655307 UWX655307:UXD655307 VGT655307:VGZ655307 VQP655307:VQV655307 WAL655307:WAR655307 WKH655307:WKN655307 WUD655307:WUJ655307 L720845:R720845 HR720843:HX720843 RN720843:RT720843 ABJ720843:ABP720843 ALF720843:ALL720843 AVB720843:AVH720843 BEX720843:BFD720843 BOT720843:BOZ720843 BYP720843:BYV720843 CIL720843:CIR720843 CSH720843:CSN720843 DCD720843:DCJ720843 DLZ720843:DMF720843 DVV720843:DWB720843 EFR720843:EFX720843 EPN720843:EPT720843 EZJ720843:EZP720843 FJF720843:FJL720843 FTB720843:FTH720843 GCX720843:GDD720843 GMT720843:GMZ720843 GWP720843:GWV720843 HGL720843:HGR720843 HQH720843:HQN720843 IAD720843:IAJ720843 IJZ720843:IKF720843 ITV720843:IUB720843 JDR720843:JDX720843 JNN720843:JNT720843 JXJ720843:JXP720843 KHF720843:KHL720843 KRB720843:KRH720843 LAX720843:LBD720843 LKT720843:LKZ720843 LUP720843:LUV720843 MEL720843:MER720843 MOH720843:MON720843 MYD720843:MYJ720843 NHZ720843:NIF720843 NRV720843:NSB720843 OBR720843:OBX720843 OLN720843:OLT720843 OVJ720843:OVP720843 PFF720843:PFL720843 PPB720843:PPH720843 PYX720843:PZD720843 QIT720843:QIZ720843 QSP720843:QSV720843 RCL720843:RCR720843 RMH720843:RMN720843 RWD720843:RWJ720843 SFZ720843:SGF720843 SPV720843:SQB720843 SZR720843:SZX720843 TJN720843:TJT720843 TTJ720843:TTP720843 UDF720843:UDL720843 UNB720843:UNH720843 UWX720843:UXD720843 VGT720843:VGZ720843 VQP720843:VQV720843 WAL720843:WAR720843 WKH720843:WKN720843 WUD720843:WUJ720843 L786381:R786381 HR786379:HX786379 RN786379:RT786379 ABJ786379:ABP786379 ALF786379:ALL786379 AVB786379:AVH786379 BEX786379:BFD786379 BOT786379:BOZ786379 BYP786379:BYV786379 CIL786379:CIR786379 CSH786379:CSN786379 DCD786379:DCJ786379 DLZ786379:DMF786379 DVV786379:DWB786379 EFR786379:EFX786379 EPN786379:EPT786379 EZJ786379:EZP786379 FJF786379:FJL786379 FTB786379:FTH786379 GCX786379:GDD786379 GMT786379:GMZ786379 GWP786379:GWV786379 HGL786379:HGR786379 HQH786379:HQN786379 IAD786379:IAJ786379 IJZ786379:IKF786379 ITV786379:IUB786379 JDR786379:JDX786379 JNN786379:JNT786379 JXJ786379:JXP786379 KHF786379:KHL786379 KRB786379:KRH786379 LAX786379:LBD786379 LKT786379:LKZ786379 LUP786379:LUV786379 MEL786379:MER786379 MOH786379:MON786379 MYD786379:MYJ786379 NHZ786379:NIF786379 NRV786379:NSB786379 OBR786379:OBX786379 OLN786379:OLT786379 OVJ786379:OVP786379 PFF786379:PFL786379 PPB786379:PPH786379 PYX786379:PZD786379 QIT786379:QIZ786379 QSP786379:QSV786379 RCL786379:RCR786379 RMH786379:RMN786379 RWD786379:RWJ786379 SFZ786379:SGF786379 SPV786379:SQB786379 SZR786379:SZX786379 TJN786379:TJT786379 TTJ786379:TTP786379 UDF786379:UDL786379 UNB786379:UNH786379 UWX786379:UXD786379 VGT786379:VGZ786379 VQP786379:VQV786379 WAL786379:WAR786379 WKH786379:WKN786379 WUD786379:WUJ786379 L851917:R851917 HR851915:HX851915 RN851915:RT851915 ABJ851915:ABP851915 ALF851915:ALL851915 AVB851915:AVH851915 BEX851915:BFD851915 BOT851915:BOZ851915 BYP851915:BYV851915 CIL851915:CIR851915 CSH851915:CSN851915 DCD851915:DCJ851915 DLZ851915:DMF851915 DVV851915:DWB851915 EFR851915:EFX851915 EPN851915:EPT851915 EZJ851915:EZP851915 FJF851915:FJL851915 FTB851915:FTH851915 GCX851915:GDD851915 GMT851915:GMZ851915 GWP851915:GWV851915 HGL851915:HGR851915 HQH851915:HQN851915 IAD851915:IAJ851915 IJZ851915:IKF851915 ITV851915:IUB851915 JDR851915:JDX851915 JNN851915:JNT851915 JXJ851915:JXP851915 KHF851915:KHL851915 KRB851915:KRH851915 LAX851915:LBD851915 LKT851915:LKZ851915 LUP851915:LUV851915 MEL851915:MER851915 MOH851915:MON851915 MYD851915:MYJ851915 NHZ851915:NIF851915 NRV851915:NSB851915 OBR851915:OBX851915 OLN851915:OLT851915 OVJ851915:OVP851915 PFF851915:PFL851915 PPB851915:PPH851915 PYX851915:PZD851915 QIT851915:QIZ851915 QSP851915:QSV851915 RCL851915:RCR851915 RMH851915:RMN851915 RWD851915:RWJ851915 SFZ851915:SGF851915 SPV851915:SQB851915 SZR851915:SZX851915 TJN851915:TJT851915 TTJ851915:TTP851915 UDF851915:UDL851915 UNB851915:UNH851915 UWX851915:UXD851915 VGT851915:VGZ851915 VQP851915:VQV851915 WAL851915:WAR851915 WKH851915:WKN851915 WUD851915:WUJ851915 L917453:R917453 HR917451:HX917451 RN917451:RT917451 ABJ917451:ABP917451 ALF917451:ALL917451 AVB917451:AVH917451 BEX917451:BFD917451 BOT917451:BOZ917451 BYP917451:BYV917451 CIL917451:CIR917451 CSH917451:CSN917451 DCD917451:DCJ917451 DLZ917451:DMF917451 DVV917451:DWB917451 EFR917451:EFX917451 EPN917451:EPT917451 EZJ917451:EZP917451 FJF917451:FJL917451 FTB917451:FTH917451 GCX917451:GDD917451 GMT917451:GMZ917451 GWP917451:GWV917451 HGL917451:HGR917451 HQH917451:HQN917451 IAD917451:IAJ917451 IJZ917451:IKF917451 ITV917451:IUB917451 JDR917451:JDX917451 JNN917451:JNT917451 JXJ917451:JXP917451 KHF917451:KHL917451 KRB917451:KRH917451 LAX917451:LBD917451 LKT917451:LKZ917451 LUP917451:LUV917451 MEL917451:MER917451 MOH917451:MON917451 MYD917451:MYJ917451 NHZ917451:NIF917451 NRV917451:NSB917451 OBR917451:OBX917451 OLN917451:OLT917451 OVJ917451:OVP917451 PFF917451:PFL917451 PPB917451:PPH917451 PYX917451:PZD917451 QIT917451:QIZ917451 QSP917451:QSV917451 RCL917451:RCR917451 RMH917451:RMN917451 RWD917451:RWJ917451 SFZ917451:SGF917451 SPV917451:SQB917451 SZR917451:SZX917451 TJN917451:TJT917451 TTJ917451:TTP917451 UDF917451:UDL917451 UNB917451:UNH917451 UWX917451:UXD917451 VGT917451:VGZ917451 VQP917451:VQV917451 WAL917451:WAR917451 WKH917451:WKN917451 WUD917451:WUJ917451 L982989:R982989 HR982987:HX982987 RN982987:RT982987 ABJ982987:ABP982987 ALF982987:ALL982987 AVB982987:AVH982987 BEX982987:BFD982987 BOT982987:BOZ982987 BYP982987:BYV982987 CIL982987:CIR982987 CSH982987:CSN982987 DCD982987:DCJ982987 DLZ982987:DMF982987 DVV982987:DWB982987 EFR982987:EFX982987 EPN982987:EPT982987 EZJ982987:EZP982987 FJF982987:FJL982987 FTB982987:FTH982987 GCX982987:GDD982987 GMT982987:GMZ982987 GWP982987:GWV982987 HGL982987:HGR982987 HQH982987:HQN982987 IAD982987:IAJ982987 IJZ982987:IKF982987 ITV982987:IUB982987 JDR982987:JDX982987 JNN982987:JNT982987 JXJ982987:JXP982987 KHF982987:KHL982987 KRB982987:KRH982987 LAX982987:LBD982987 LKT982987:LKZ982987 LUP982987:LUV982987 MEL982987:MER982987 MOH982987:MON982987 MYD982987:MYJ982987 NHZ982987:NIF982987 NRV982987:NSB982987 OBR982987:OBX982987 OLN982987:OLT982987 OVJ982987:OVP982987 PFF982987:PFL982987 PPB982987:PPH982987 PYX982987:PZD982987 QIT982987:QIZ982987 QSP982987:QSV982987 RCL982987:RCR982987 RMH982987:RMN982987 RWD982987:RWJ982987 SFZ982987:SGF982987 SPV982987:SQB982987 SZR982987:SZX982987 TJN982987:TJT982987 TTJ982987:TTP982987 UDF982987:UDL982987 UNB982987:UNH982987 UWX982987:UXD982987 VGT982987:VGZ982987 VQP982987:VQV982987 WAL982987:WAR982987 WKH982987:WKN982987 WUD982987:WUJ982987 IU65542:IX65544 SQ65542:ST65544 ACM65542:ACP65544 AMI65542:AML65544 AWE65542:AWH65544 BGA65542:BGD65544 BPW65542:BPZ65544 BZS65542:BZV65544 CJO65542:CJR65544 CTK65542:CTN65544 DDG65542:DDJ65544 DNC65542:DNF65544 DWY65542:DXB65544 EGU65542:EGX65544 EQQ65542:EQT65544 FAM65542:FAP65544 FKI65542:FKL65544 FUE65542:FUH65544 GEA65542:GED65544 GNW65542:GNZ65544 GXS65542:GXV65544 HHO65542:HHR65544 HRK65542:HRN65544 IBG65542:IBJ65544 ILC65542:ILF65544 IUY65542:IVB65544 JEU65542:JEX65544 JOQ65542:JOT65544 JYM65542:JYP65544 KII65542:KIL65544 KSE65542:KSH65544 LCA65542:LCD65544 LLW65542:LLZ65544 LVS65542:LVV65544 MFO65542:MFR65544 MPK65542:MPN65544 MZG65542:MZJ65544 NJC65542:NJF65544 NSY65542:NTB65544 OCU65542:OCX65544 OMQ65542:OMT65544 OWM65542:OWP65544 PGI65542:PGL65544 PQE65542:PQH65544 QAA65542:QAD65544 QJW65542:QJZ65544 QTS65542:QTV65544 RDO65542:RDR65544 RNK65542:RNN65544 RXG65542:RXJ65544 SHC65542:SHF65544 SQY65542:SRB65544 TAU65542:TAX65544 TKQ65542:TKT65544 TUM65542:TUP65544 UEI65542:UEL65544 UOE65542:UOH65544 UYA65542:UYD65544 VHW65542:VHZ65544 VRS65542:VRV65544 WBO65542:WBR65544 WLK65542:WLN65544 WVG65542:WVJ65544 IU131078:IX131080 SQ131078:ST131080 ACM131078:ACP131080 AMI131078:AML131080 AWE131078:AWH131080 BGA131078:BGD131080 BPW131078:BPZ131080 BZS131078:BZV131080 CJO131078:CJR131080 CTK131078:CTN131080 DDG131078:DDJ131080 DNC131078:DNF131080 DWY131078:DXB131080 EGU131078:EGX131080 EQQ131078:EQT131080 FAM131078:FAP131080 FKI131078:FKL131080 FUE131078:FUH131080 GEA131078:GED131080 GNW131078:GNZ131080 GXS131078:GXV131080 HHO131078:HHR131080 HRK131078:HRN131080 IBG131078:IBJ131080 ILC131078:ILF131080 IUY131078:IVB131080 JEU131078:JEX131080 JOQ131078:JOT131080 JYM131078:JYP131080 KII131078:KIL131080 KSE131078:KSH131080 LCA131078:LCD131080 LLW131078:LLZ131080 LVS131078:LVV131080 MFO131078:MFR131080 MPK131078:MPN131080 MZG131078:MZJ131080 NJC131078:NJF131080 NSY131078:NTB131080 OCU131078:OCX131080 OMQ131078:OMT131080 OWM131078:OWP131080 PGI131078:PGL131080 PQE131078:PQH131080 QAA131078:QAD131080 QJW131078:QJZ131080 QTS131078:QTV131080 RDO131078:RDR131080 RNK131078:RNN131080 RXG131078:RXJ131080 SHC131078:SHF131080 SQY131078:SRB131080 TAU131078:TAX131080 TKQ131078:TKT131080 TUM131078:TUP131080 UEI131078:UEL131080 UOE131078:UOH131080 UYA131078:UYD131080 VHW131078:VHZ131080 VRS131078:VRV131080 WBO131078:WBR131080 WLK131078:WLN131080 WVG131078:WVJ131080 IU196614:IX196616 SQ196614:ST196616 ACM196614:ACP196616 AMI196614:AML196616 AWE196614:AWH196616 BGA196614:BGD196616 BPW196614:BPZ196616 BZS196614:BZV196616 CJO196614:CJR196616 CTK196614:CTN196616 DDG196614:DDJ196616 DNC196614:DNF196616 DWY196614:DXB196616 EGU196614:EGX196616 EQQ196614:EQT196616 FAM196614:FAP196616 FKI196614:FKL196616 FUE196614:FUH196616 GEA196614:GED196616 GNW196614:GNZ196616 GXS196614:GXV196616 HHO196614:HHR196616 HRK196614:HRN196616 IBG196614:IBJ196616 ILC196614:ILF196616 IUY196614:IVB196616 JEU196614:JEX196616 JOQ196614:JOT196616 JYM196614:JYP196616 KII196614:KIL196616 KSE196614:KSH196616 LCA196614:LCD196616 LLW196614:LLZ196616 LVS196614:LVV196616 MFO196614:MFR196616 MPK196614:MPN196616 MZG196614:MZJ196616 NJC196614:NJF196616 NSY196614:NTB196616 OCU196614:OCX196616 OMQ196614:OMT196616 OWM196614:OWP196616 PGI196614:PGL196616 PQE196614:PQH196616 QAA196614:QAD196616 QJW196614:QJZ196616 QTS196614:QTV196616 RDO196614:RDR196616 RNK196614:RNN196616 RXG196614:RXJ196616 SHC196614:SHF196616 SQY196614:SRB196616 TAU196614:TAX196616 TKQ196614:TKT196616 TUM196614:TUP196616 UEI196614:UEL196616 UOE196614:UOH196616 UYA196614:UYD196616 VHW196614:VHZ196616 VRS196614:VRV196616 WBO196614:WBR196616 WLK196614:WLN196616 WVG196614:WVJ196616 IU262150:IX262152 SQ262150:ST262152 ACM262150:ACP262152 AMI262150:AML262152 AWE262150:AWH262152 BGA262150:BGD262152 BPW262150:BPZ262152 BZS262150:BZV262152 CJO262150:CJR262152 CTK262150:CTN262152 DDG262150:DDJ262152 DNC262150:DNF262152 DWY262150:DXB262152 EGU262150:EGX262152 EQQ262150:EQT262152 FAM262150:FAP262152 FKI262150:FKL262152 FUE262150:FUH262152 GEA262150:GED262152 GNW262150:GNZ262152 GXS262150:GXV262152 HHO262150:HHR262152 HRK262150:HRN262152 IBG262150:IBJ262152 ILC262150:ILF262152 IUY262150:IVB262152 JEU262150:JEX262152 JOQ262150:JOT262152 JYM262150:JYP262152 KII262150:KIL262152 KSE262150:KSH262152 LCA262150:LCD262152 LLW262150:LLZ262152 LVS262150:LVV262152 MFO262150:MFR262152 MPK262150:MPN262152 MZG262150:MZJ262152 NJC262150:NJF262152 NSY262150:NTB262152 OCU262150:OCX262152 OMQ262150:OMT262152 OWM262150:OWP262152 PGI262150:PGL262152 PQE262150:PQH262152 QAA262150:QAD262152 QJW262150:QJZ262152 QTS262150:QTV262152 RDO262150:RDR262152 RNK262150:RNN262152 RXG262150:RXJ262152 SHC262150:SHF262152 SQY262150:SRB262152 TAU262150:TAX262152 TKQ262150:TKT262152 TUM262150:TUP262152 UEI262150:UEL262152 UOE262150:UOH262152 UYA262150:UYD262152 VHW262150:VHZ262152 VRS262150:VRV262152 WBO262150:WBR262152 WLK262150:WLN262152 WVG262150:WVJ262152 IU327686:IX327688 SQ327686:ST327688 ACM327686:ACP327688 AMI327686:AML327688 AWE327686:AWH327688 BGA327686:BGD327688 BPW327686:BPZ327688 BZS327686:BZV327688 CJO327686:CJR327688 CTK327686:CTN327688 DDG327686:DDJ327688 DNC327686:DNF327688 DWY327686:DXB327688 EGU327686:EGX327688 EQQ327686:EQT327688 FAM327686:FAP327688 FKI327686:FKL327688 FUE327686:FUH327688 GEA327686:GED327688 GNW327686:GNZ327688 GXS327686:GXV327688 HHO327686:HHR327688 HRK327686:HRN327688 IBG327686:IBJ327688 ILC327686:ILF327688 IUY327686:IVB327688 JEU327686:JEX327688 JOQ327686:JOT327688 JYM327686:JYP327688 KII327686:KIL327688 KSE327686:KSH327688 LCA327686:LCD327688 LLW327686:LLZ327688 LVS327686:LVV327688 MFO327686:MFR327688 MPK327686:MPN327688 MZG327686:MZJ327688 NJC327686:NJF327688 NSY327686:NTB327688 OCU327686:OCX327688 OMQ327686:OMT327688 OWM327686:OWP327688 PGI327686:PGL327688 PQE327686:PQH327688 QAA327686:QAD327688 QJW327686:QJZ327688 QTS327686:QTV327688 RDO327686:RDR327688 RNK327686:RNN327688 RXG327686:RXJ327688 SHC327686:SHF327688 SQY327686:SRB327688 TAU327686:TAX327688 TKQ327686:TKT327688 TUM327686:TUP327688 UEI327686:UEL327688 UOE327686:UOH327688 UYA327686:UYD327688 VHW327686:VHZ327688 VRS327686:VRV327688 WBO327686:WBR327688 WLK327686:WLN327688 WVG327686:WVJ327688 IU393222:IX393224 SQ393222:ST393224 ACM393222:ACP393224 AMI393222:AML393224 AWE393222:AWH393224 BGA393222:BGD393224 BPW393222:BPZ393224 BZS393222:BZV393224 CJO393222:CJR393224 CTK393222:CTN393224 DDG393222:DDJ393224 DNC393222:DNF393224 DWY393222:DXB393224 EGU393222:EGX393224 EQQ393222:EQT393224 FAM393222:FAP393224 FKI393222:FKL393224 FUE393222:FUH393224 GEA393222:GED393224 GNW393222:GNZ393224 GXS393222:GXV393224 HHO393222:HHR393224 HRK393222:HRN393224 IBG393222:IBJ393224 ILC393222:ILF393224 IUY393222:IVB393224 JEU393222:JEX393224 JOQ393222:JOT393224 JYM393222:JYP393224 KII393222:KIL393224 KSE393222:KSH393224 LCA393222:LCD393224 LLW393222:LLZ393224 LVS393222:LVV393224 MFO393222:MFR393224 MPK393222:MPN393224 MZG393222:MZJ393224 NJC393222:NJF393224 NSY393222:NTB393224 OCU393222:OCX393224 OMQ393222:OMT393224 OWM393222:OWP393224 PGI393222:PGL393224 PQE393222:PQH393224 QAA393222:QAD393224 QJW393222:QJZ393224 QTS393222:QTV393224 RDO393222:RDR393224 RNK393222:RNN393224 RXG393222:RXJ393224 SHC393222:SHF393224 SQY393222:SRB393224 TAU393222:TAX393224 TKQ393222:TKT393224 TUM393222:TUP393224 UEI393222:UEL393224 UOE393222:UOH393224 UYA393222:UYD393224 VHW393222:VHZ393224 VRS393222:VRV393224 WBO393222:WBR393224 WLK393222:WLN393224 WVG393222:WVJ393224 IU458758:IX458760 SQ458758:ST458760 ACM458758:ACP458760 AMI458758:AML458760 AWE458758:AWH458760 BGA458758:BGD458760 BPW458758:BPZ458760 BZS458758:BZV458760 CJO458758:CJR458760 CTK458758:CTN458760 DDG458758:DDJ458760 DNC458758:DNF458760 DWY458758:DXB458760 EGU458758:EGX458760 EQQ458758:EQT458760 FAM458758:FAP458760 FKI458758:FKL458760 FUE458758:FUH458760 GEA458758:GED458760 GNW458758:GNZ458760 GXS458758:GXV458760 HHO458758:HHR458760 HRK458758:HRN458760 IBG458758:IBJ458760 ILC458758:ILF458760 IUY458758:IVB458760 JEU458758:JEX458760 JOQ458758:JOT458760 JYM458758:JYP458760 KII458758:KIL458760 KSE458758:KSH458760 LCA458758:LCD458760 LLW458758:LLZ458760 LVS458758:LVV458760 MFO458758:MFR458760 MPK458758:MPN458760 MZG458758:MZJ458760 NJC458758:NJF458760 NSY458758:NTB458760 OCU458758:OCX458760 OMQ458758:OMT458760 OWM458758:OWP458760 PGI458758:PGL458760 PQE458758:PQH458760 QAA458758:QAD458760 QJW458758:QJZ458760 QTS458758:QTV458760 RDO458758:RDR458760 RNK458758:RNN458760 RXG458758:RXJ458760 SHC458758:SHF458760 SQY458758:SRB458760 TAU458758:TAX458760 TKQ458758:TKT458760 TUM458758:TUP458760 UEI458758:UEL458760 UOE458758:UOH458760 UYA458758:UYD458760 VHW458758:VHZ458760 VRS458758:VRV458760 WBO458758:WBR458760 WLK458758:WLN458760 WVG458758:WVJ458760 IU524294:IX524296 SQ524294:ST524296 ACM524294:ACP524296 AMI524294:AML524296 AWE524294:AWH524296 BGA524294:BGD524296 BPW524294:BPZ524296 BZS524294:BZV524296 CJO524294:CJR524296 CTK524294:CTN524296 DDG524294:DDJ524296 DNC524294:DNF524296 DWY524294:DXB524296 EGU524294:EGX524296 EQQ524294:EQT524296 FAM524294:FAP524296 FKI524294:FKL524296 FUE524294:FUH524296 GEA524294:GED524296 GNW524294:GNZ524296 GXS524294:GXV524296 HHO524294:HHR524296 HRK524294:HRN524296 IBG524294:IBJ524296 ILC524294:ILF524296 IUY524294:IVB524296 JEU524294:JEX524296 JOQ524294:JOT524296 JYM524294:JYP524296 KII524294:KIL524296 KSE524294:KSH524296 LCA524294:LCD524296 LLW524294:LLZ524296 LVS524294:LVV524296 MFO524294:MFR524296 MPK524294:MPN524296 MZG524294:MZJ524296 NJC524294:NJF524296 NSY524294:NTB524296 OCU524294:OCX524296 OMQ524294:OMT524296 OWM524294:OWP524296 PGI524294:PGL524296 PQE524294:PQH524296 QAA524294:QAD524296 QJW524294:QJZ524296 QTS524294:QTV524296 RDO524294:RDR524296 RNK524294:RNN524296 RXG524294:RXJ524296 SHC524294:SHF524296 SQY524294:SRB524296 TAU524294:TAX524296 TKQ524294:TKT524296 TUM524294:TUP524296 UEI524294:UEL524296 UOE524294:UOH524296 UYA524294:UYD524296 VHW524294:VHZ524296 VRS524294:VRV524296 WBO524294:WBR524296 WLK524294:WLN524296 WVG524294:WVJ524296 IU589830:IX589832 SQ589830:ST589832 ACM589830:ACP589832 AMI589830:AML589832 AWE589830:AWH589832 BGA589830:BGD589832 BPW589830:BPZ589832 BZS589830:BZV589832 CJO589830:CJR589832 CTK589830:CTN589832 DDG589830:DDJ589832 DNC589830:DNF589832 DWY589830:DXB589832 EGU589830:EGX589832 EQQ589830:EQT589832 FAM589830:FAP589832 FKI589830:FKL589832 FUE589830:FUH589832 GEA589830:GED589832 GNW589830:GNZ589832 GXS589830:GXV589832 HHO589830:HHR589832 HRK589830:HRN589832 IBG589830:IBJ589832 ILC589830:ILF589832 IUY589830:IVB589832 JEU589830:JEX589832 JOQ589830:JOT589832 JYM589830:JYP589832 KII589830:KIL589832 KSE589830:KSH589832 LCA589830:LCD589832 LLW589830:LLZ589832 LVS589830:LVV589832 MFO589830:MFR589832 MPK589830:MPN589832 MZG589830:MZJ589832 NJC589830:NJF589832 NSY589830:NTB589832 OCU589830:OCX589832 OMQ589830:OMT589832 OWM589830:OWP589832 PGI589830:PGL589832 PQE589830:PQH589832 QAA589830:QAD589832 QJW589830:QJZ589832 QTS589830:QTV589832 RDO589830:RDR589832 RNK589830:RNN589832 RXG589830:RXJ589832 SHC589830:SHF589832 SQY589830:SRB589832 TAU589830:TAX589832 TKQ589830:TKT589832 TUM589830:TUP589832 UEI589830:UEL589832 UOE589830:UOH589832 UYA589830:UYD589832 VHW589830:VHZ589832 VRS589830:VRV589832 WBO589830:WBR589832 WLK589830:WLN589832 WVG589830:WVJ589832 IU655366:IX655368 SQ655366:ST655368 ACM655366:ACP655368 AMI655366:AML655368 AWE655366:AWH655368 BGA655366:BGD655368 BPW655366:BPZ655368 BZS655366:BZV655368 CJO655366:CJR655368 CTK655366:CTN655368 DDG655366:DDJ655368 DNC655366:DNF655368 DWY655366:DXB655368 EGU655366:EGX655368 EQQ655366:EQT655368 FAM655366:FAP655368 FKI655366:FKL655368 FUE655366:FUH655368 GEA655366:GED655368 GNW655366:GNZ655368 GXS655366:GXV655368 HHO655366:HHR655368 HRK655366:HRN655368 IBG655366:IBJ655368 ILC655366:ILF655368 IUY655366:IVB655368 JEU655366:JEX655368 JOQ655366:JOT655368 JYM655366:JYP655368 KII655366:KIL655368 KSE655366:KSH655368 LCA655366:LCD655368 LLW655366:LLZ655368 LVS655366:LVV655368 MFO655366:MFR655368 MPK655366:MPN655368 MZG655366:MZJ655368 NJC655366:NJF655368 NSY655366:NTB655368 OCU655366:OCX655368 OMQ655366:OMT655368 OWM655366:OWP655368 PGI655366:PGL655368 PQE655366:PQH655368 QAA655366:QAD655368 QJW655366:QJZ655368 QTS655366:QTV655368 RDO655366:RDR655368 RNK655366:RNN655368 RXG655366:RXJ655368 SHC655366:SHF655368 SQY655366:SRB655368 TAU655366:TAX655368 TKQ655366:TKT655368 TUM655366:TUP655368 UEI655366:UEL655368 UOE655366:UOH655368 UYA655366:UYD655368 VHW655366:VHZ655368 VRS655366:VRV655368 WBO655366:WBR655368 WLK655366:WLN655368 WVG655366:WVJ655368 IU720902:IX720904 SQ720902:ST720904 ACM720902:ACP720904 AMI720902:AML720904 AWE720902:AWH720904 BGA720902:BGD720904 BPW720902:BPZ720904 BZS720902:BZV720904 CJO720902:CJR720904 CTK720902:CTN720904 DDG720902:DDJ720904 DNC720902:DNF720904 DWY720902:DXB720904 EGU720902:EGX720904 EQQ720902:EQT720904 FAM720902:FAP720904 FKI720902:FKL720904 FUE720902:FUH720904 GEA720902:GED720904 GNW720902:GNZ720904 GXS720902:GXV720904 HHO720902:HHR720904 HRK720902:HRN720904 IBG720902:IBJ720904 ILC720902:ILF720904 IUY720902:IVB720904 JEU720902:JEX720904 JOQ720902:JOT720904 JYM720902:JYP720904 KII720902:KIL720904 KSE720902:KSH720904 LCA720902:LCD720904 LLW720902:LLZ720904 LVS720902:LVV720904 MFO720902:MFR720904 MPK720902:MPN720904 MZG720902:MZJ720904 NJC720902:NJF720904 NSY720902:NTB720904 OCU720902:OCX720904 OMQ720902:OMT720904 OWM720902:OWP720904 PGI720902:PGL720904 PQE720902:PQH720904 QAA720902:QAD720904 QJW720902:QJZ720904 QTS720902:QTV720904 RDO720902:RDR720904 RNK720902:RNN720904 RXG720902:RXJ720904 SHC720902:SHF720904 SQY720902:SRB720904 TAU720902:TAX720904 TKQ720902:TKT720904 TUM720902:TUP720904 UEI720902:UEL720904 UOE720902:UOH720904 UYA720902:UYD720904 VHW720902:VHZ720904 VRS720902:VRV720904 WBO720902:WBR720904 WLK720902:WLN720904 WVG720902:WVJ720904 IU786438:IX786440 SQ786438:ST786440 ACM786438:ACP786440 AMI786438:AML786440 AWE786438:AWH786440 BGA786438:BGD786440 BPW786438:BPZ786440 BZS786438:BZV786440 CJO786438:CJR786440 CTK786438:CTN786440 DDG786438:DDJ786440 DNC786438:DNF786440 DWY786438:DXB786440 EGU786438:EGX786440 EQQ786438:EQT786440 FAM786438:FAP786440 FKI786438:FKL786440 FUE786438:FUH786440 GEA786438:GED786440 GNW786438:GNZ786440 GXS786438:GXV786440 HHO786438:HHR786440 HRK786438:HRN786440 IBG786438:IBJ786440 ILC786438:ILF786440 IUY786438:IVB786440 JEU786438:JEX786440 JOQ786438:JOT786440 JYM786438:JYP786440 KII786438:KIL786440 KSE786438:KSH786440 LCA786438:LCD786440 LLW786438:LLZ786440 LVS786438:LVV786440 MFO786438:MFR786440 MPK786438:MPN786440 MZG786438:MZJ786440 NJC786438:NJF786440 NSY786438:NTB786440 OCU786438:OCX786440 OMQ786438:OMT786440 OWM786438:OWP786440 PGI786438:PGL786440 PQE786438:PQH786440 QAA786438:QAD786440 QJW786438:QJZ786440 QTS786438:QTV786440 RDO786438:RDR786440 RNK786438:RNN786440 RXG786438:RXJ786440 SHC786438:SHF786440 SQY786438:SRB786440 TAU786438:TAX786440 TKQ786438:TKT786440 TUM786438:TUP786440 UEI786438:UEL786440 UOE786438:UOH786440 UYA786438:UYD786440 VHW786438:VHZ786440 VRS786438:VRV786440 WBO786438:WBR786440 WLK786438:WLN786440 WVG786438:WVJ786440 IU851974:IX851976 SQ851974:ST851976 ACM851974:ACP851976 AMI851974:AML851976 AWE851974:AWH851976 BGA851974:BGD851976 BPW851974:BPZ851976 BZS851974:BZV851976 CJO851974:CJR851976 CTK851974:CTN851976 DDG851974:DDJ851976 DNC851974:DNF851976 DWY851974:DXB851976 EGU851974:EGX851976 EQQ851974:EQT851976 FAM851974:FAP851976 FKI851974:FKL851976 FUE851974:FUH851976 GEA851974:GED851976 GNW851974:GNZ851976 GXS851974:GXV851976 HHO851974:HHR851976 HRK851974:HRN851976 IBG851974:IBJ851976 ILC851974:ILF851976 IUY851974:IVB851976 JEU851974:JEX851976 JOQ851974:JOT851976 JYM851974:JYP851976 KII851974:KIL851976 KSE851974:KSH851976 LCA851974:LCD851976 LLW851974:LLZ851976 LVS851974:LVV851976 MFO851974:MFR851976 MPK851974:MPN851976 MZG851974:MZJ851976 NJC851974:NJF851976 NSY851974:NTB851976 OCU851974:OCX851976 OMQ851974:OMT851976 OWM851974:OWP851976 PGI851974:PGL851976 PQE851974:PQH851976 QAA851974:QAD851976 QJW851974:QJZ851976 QTS851974:QTV851976 RDO851974:RDR851976 RNK851974:RNN851976 RXG851974:RXJ851976 SHC851974:SHF851976 SQY851974:SRB851976 TAU851974:TAX851976 TKQ851974:TKT851976 TUM851974:TUP851976 UEI851974:UEL851976 UOE851974:UOH851976 UYA851974:UYD851976 VHW851974:VHZ851976 VRS851974:VRV851976 WBO851974:WBR851976 WLK851974:WLN851976 WVG851974:WVJ851976 IU917510:IX917512 SQ917510:ST917512 ACM917510:ACP917512 AMI917510:AML917512 AWE917510:AWH917512 BGA917510:BGD917512 BPW917510:BPZ917512 BZS917510:BZV917512 CJO917510:CJR917512 CTK917510:CTN917512 DDG917510:DDJ917512 DNC917510:DNF917512 DWY917510:DXB917512 EGU917510:EGX917512 EQQ917510:EQT917512 FAM917510:FAP917512 FKI917510:FKL917512 FUE917510:FUH917512 GEA917510:GED917512 GNW917510:GNZ917512 GXS917510:GXV917512 HHO917510:HHR917512 HRK917510:HRN917512 IBG917510:IBJ917512 ILC917510:ILF917512 IUY917510:IVB917512 JEU917510:JEX917512 JOQ917510:JOT917512 JYM917510:JYP917512 KII917510:KIL917512 KSE917510:KSH917512 LCA917510:LCD917512 LLW917510:LLZ917512 LVS917510:LVV917512 MFO917510:MFR917512 MPK917510:MPN917512 MZG917510:MZJ917512 NJC917510:NJF917512 NSY917510:NTB917512 OCU917510:OCX917512 OMQ917510:OMT917512 OWM917510:OWP917512 PGI917510:PGL917512 PQE917510:PQH917512 QAA917510:QAD917512 QJW917510:QJZ917512 QTS917510:QTV917512 RDO917510:RDR917512 RNK917510:RNN917512 RXG917510:RXJ917512 SHC917510:SHF917512 SQY917510:SRB917512 TAU917510:TAX917512 TKQ917510:TKT917512 TUM917510:TUP917512 UEI917510:UEL917512 UOE917510:UOH917512 UYA917510:UYD917512 VHW917510:VHZ917512 VRS917510:VRV917512 WBO917510:WBR917512 WLK917510:WLN917512 WVG917510:WVJ917512 IU983046:IX983048 SQ983046:ST983048 ACM983046:ACP983048 AMI983046:AML983048 AWE983046:AWH983048 BGA983046:BGD983048 BPW983046:BPZ983048 BZS983046:BZV983048 CJO983046:CJR983048 CTK983046:CTN983048 DDG983046:DDJ983048 DNC983046:DNF983048 DWY983046:DXB983048 EGU983046:EGX983048 EQQ983046:EQT983048 FAM983046:FAP983048 FKI983046:FKL983048 FUE983046:FUH983048 GEA983046:GED983048 GNW983046:GNZ983048 GXS983046:GXV983048 HHO983046:HHR983048 HRK983046:HRN983048 IBG983046:IBJ983048 ILC983046:ILF983048 IUY983046:IVB983048 JEU983046:JEX983048 JOQ983046:JOT983048 JYM983046:JYP983048 KII983046:KIL983048 KSE983046:KSH983048 LCA983046:LCD983048 LLW983046:LLZ983048 LVS983046:LVV983048 MFO983046:MFR983048 MPK983046:MPN983048 MZG983046:MZJ983048 NJC983046:NJF983048 NSY983046:NTB983048 OCU983046:OCX983048 OMQ983046:OMT983048 OWM983046:OWP983048 PGI983046:PGL983048 PQE983046:PQH983048 QAA983046:QAD983048 QJW983046:QJZ983048 QTS983046:QTV983048 RDO983046:RDR983048 RNK983046:RNN983048 RXG983046:RXJ983048 SHC983046:SHF983048 SQY983046:SRB983048 TAU983046:TAX983048 TKQ983046:TKT983048 TUM983046:TUP983048 UEI983046:UEL983048 UOE983046:UOH983048 UYA983046:UYD983048 VHW983046:VHZ983048 VRS983046:VRV983048 WBO983046:WBR983048 WLK983046:WLN983048 WVG983046:WVJ983048 IU65550:IX65550 SQ65550:ST65550 ACM65550:ACP65550 AMI65550:AML65550 AWE65550:AWH65550 BGA65550:BGD65550 BPW65550:BPZ65550 BZS65550:BZV65550 CJO65550:CJR65550 CTK65550:CTN65550 DDG65550:DDJ65550 DNC65550:DNF65550 DWY65550:DXB65550 EGU65550:EGX65550 EQQ65550:EQT65550 FAM65550:FAP65550 FKI65550:FKL65550 FUE65550:FUH65550 GEA65550:GED65550 GNW65550:GNZ65550 GXS65550:GXV65550 HHO65550:HHR65550 HRK65550:HRN65550 IBG65550:IBJ65550 ILC65550:ILF65550 IUY65550:IVB65550 JEU65550:JEX65550 JOQ65550:JOT65550 JYM65550:JYP65550 KII65550:KIL65550 KSE65550:KSH65550 LCA65550:LCD65550 LLW65550:LLZ65550 LVS65550:LVV65550 MFO65550:MFR65550 MPK65550:MPN65550 MZG65550:MZJ65550 NJC65550:NJF65550 NSY65550:NTB65550 OCU65550:OCX65550 OMQ65550:OMT65550 OWM65550:OWP65550 PGI65550:PGL65550 PQE65550:PQH65550 QAA65550:QAD65550 QJW65550:QJZ65550 QTS65550:QTV65550 RDO65550:RDR65550 RNK65550:RNN65550 RXG65550:RXJ65550 SHC65550:SHF65550 SQY65550:SRB65550 TAU65550:TAX65550 TKQ65550:TKT65550 TUM65550:TUP65550 UEI65550:UEL65550 UOE65550:UOH65550 UYA65550:UYD65550 VHW65550:VHZ65550 VRS65550:VRV65550 WBO65550:WBR65550 WLK65550:WLN65550 WVG65550:WVJ65550 IU131086:IX131086 SQ131086:ST131086 ACM131086:ACP131086 AMI131086:AML131086 AWE131086:AWH131086 BGA131086:BGD131086 BPW131086:BPZ131086 BZS131086:BZV131086 CJO131086:CJR131086 CTK131086:CTN131086 DDG131086:DDJ131086 DNC131086:DNF131086 DWY131086:DXB131086 EGU131086:EGX131086 EQQ131086:EQT131086 FAM131086:FAP131086 FKI131086:FKL131086 FUE131086:FUH131086 GEA131086:GED131086 GNW131086:GNZ131086 GXS131086:GXV131086 HHO131086:HHR131086 HRK131086:HRN131086 IBG131086:IBJ131086 ILC131086:ILF131086 IUY131086:IVB131086 JEU131086:JEX131086 JOQ131086:JOT131086 JYM131086:JYP131086 KII131086:KIL131086 KSE131086:KSH131086 LCA131086:LCD131086 LLW131086:LLZ131086 LVS131086:LVV131086 MFO131086:MFR131086 MPK131086:MPN131086 MZG131086:MZJ131086 NJC131086:NJF131086 NSY131086:NTB131086 OCU131086:OCX131086 OMQ131086:OMT131086 OWM131086:OWP131086 PGI131086:PGL131086 PQE131086:PQH131086 QAA131086:QAD131086 QJW131086:QJZ131086 QTS131086:QTV131086 RDO131086:RDR131086 RNK131086:RNN131086 RXG131086:RXJ131086 SHC131086:SHF131086 SQY131086:SRB131086 TAU131086:TAX131086 TKQ131086:TKT131086 TUM131086:TUP131086 UEI131086:UEL131086 UOE131086:UOH131086 UYA131086:UYD131086 VHW131086:VHZ131086 VRS131086:VRV131086 WBO131086:WBR131086 WLK131086:WLN131086 WVG131086:WVJ131086 IU196622:IX196622 SQ196622:ST196622 ACM196622:ACP196622 AMI196622:AML196622 AWE196622:AWH196622 BGA196622:BGD196622 BPW196622:BPZ196622 BZS196622:BZV196622 CJO196622:CJR196622 CTK196622:CTN196622 DDG196622:DDJ196622 DNC196622:DNF196622 DWY196622:DXB196622 EGU196622:EGX196622 EQQ196622:EQT196622 FAM196622:FAP196622 FKI196622:FKL196622 FUE196622:FUH196622 GEA196622:GED196622 GNW196622:GNZ196622 GXS196622:GXV196622 HHO196622:HHR196622 HRK196622:HRN196622 IBG196622:IBJ196622 ILC196622:ILF196622 IUY196622:IVB196622 JEU196622:JEX196622 JOQ196622:JOT196622 JYM196622:JYP196622 KII196622:KIL196622 KSE196622:KSH196622 LCA196622:LCD196622 LLW196622:LLZ196622 LVS196622:LVV196622 MFO196622:MFR196622 MPK196622:MPN196622 MZG196622:MZJ196622 NJC196622:NJF196622 NSY196622:NTB196622 OCU196622:OCX196622 OMQ196622:OMT196622 OWM196622:OWP196622 PGI196622:PGL196622 PQE196622:PQH196622 QAA196622:QAD196622 QJW196622:QJZ196622 QTS196622:QTV196622 RDO196622:RDR196622 RNK196622:RNN196622 RXG196622:RXJ196622 SHC196622:SHF196622 SQY196622:SRB196622 TAU196622:TAX196622 TKQ196622:TKT196622 TUM196622:TUP196622 UEI196622:UEL196622 UOE196622:UOH196622 UYA196622:UYD196622 VHW196622:VHZ196622 VRS196622:VRV196622 WBO196622:WBR196622 WLK196622:WLN196622 WVG196622:WVJ196622 IU262158:IX262158 SQ262158:ST262158 ACM262158:ACP262158 AMI262158:AML262158 AWE262158:AWH262158 BGA262158:BGD262158 BPW262158:BPZ262158 BZS262158:BZV262158 CJO262158:CJR262158 CTK262158:CTN262158 DDG262158:DDJ262158 DNC262158:DNF262158 DWY262158:DXB262158 EGU262158:EGX262158 EQQ262158:EQT262158 FAM262158:FAP262158 FKI262158:FKL262158 FUE262158:FUH262158 GEA262158:GED262158 GNW262158:GNZ262158 GXS262158:GXV262158 HHO262158:HHR262158 HRK262158:HRN262158 IBG262158:IBJ262158 ILC262158:ILF262158 IUY262158:IVB262158 JEU262158:JEX262158 JOQ262158:JOT262158 JYM262158:JYP262158 KII262158:KIL262158 KSE262158:KSH262158 LCA262158:LCD262158 LLW262158:LLZ262158 LVS262158:LVV262158 MFO262158:MFR262158 MPK262158:MPN262158 MZG262158:MZJ262158 NJC262158:NJF262158 NSY262158:NTB262158 OCU262158:OCX262158 OMQ262158:OMT262158 OWM262158:OWP262158 PGI262158:PGL262158 PQE262158:PQH262158 QAA262158:QAD262158 QJW262158:QJZ262158 QTS262158:QTV262158 RDO262158:RDR262158 RNK262158:RNN262158 RXG262158:RXJ262158 SHC262158:SHF262158 SQY262158:SRB262158 TAU262158:TAX262158 TKQ262158:TKT262158 TUM262158:TUP262158 UEI262158:UEL262158 UOE262158:UOH262158 UYA262158:UYD262158 VHW262158:VHZ262158 VRS262158:VRV262158 WBO262158:WBR262158 WLK262158:WLN262158 WVG262158:WVJ262158 IU327694:IX327694 SQ327694:ST327694 ACM327694:ACP327694 AMI327694:AML327694 AWE327694:AWH327694 BGA327694:BGD327694 BPW327694:BPZ327694 BZS327694:BZV327694 CJO327694:CJR327694 CTK327694:CTN327694 DDG327694:DDJ327694 DNC327694:DNF327694 DWY327694:DXB327694 EGU327694:EGX327694 EQQ327694:EQT327694 FAM327694:FAP327694 FKI327694:FKL327694 FUE327694:FUH327694 GEA327694:GED327694 GNW327694:GNZ327694 GXS327694:GXV327694 HHO327694:HHR327694 HRK327694:HRN327694 IBG327694:IBJ327694 ILC327694:ILF327694 IUY327694:IVB327694 JEU327694:JEX327694 JOQ327694:JOT327694 JYM327694:JYP327694 KII327694:KIL327694 KSE327694:KSH327694 LCA327694:LCD327694 LLW327694:LLZ327694 LVS327694:LVV327694 MFO327694:MFR327694 MPK327694:MPN327694 MZG327694:MZJ327694 NJC327694:NJF327694 NSY327694:NTB327694 OCU327694:OCX327694 OMQ327694:OMT327694 OWM327694:OWP327694 PGI327694:PGL327694 PQE327694:PQH327694 QAA327694:QAD327694 QJW327694:QJZ327694 QTS327694:QTV327694 RDO327694:RDR327694 RNK327694:RNN327694 RXG327694:RXJ327694 SHC327694:SHF327694 SQY327694:SRB327694 TAU327694:TAX327694 TKQ327694:TKT327694 TUM327694:TUP327694 UEI327694:UEL327694 UOE327694:UOH327694 UYA327694:UYD327694 VHW327694:VHZ327694 VRS327694:VRV327694 WBO327694:WBR327694 WLK327694:WLN327694 WVG327694:WVJ327694 IU393230:IX393230 SQ393230:ST393230 ACM393230:ACP393230 AMI393230:AML393230 AWE393230:AWH393230 BGA393230:BGD393230 BPW393230:BPZ393230 BZS393230:BZV393230 CJO393230:CJR393230 CTK393230:CTN393230 DDG393230:DDJ393230 DNC393230:DNF393230 DWY393230:DXB393230 EGU393230:EGX393230 EQQ393230:EQT393230 FAM393230:FAP393230 FKI393230:FKL393230 FUE393230:FUH393230 GEA393230:GED393230 GNW393230:GNZ393230 GXS393230:GXV393230 HHO393230:HHR393230 HRK393230:HRN393230 IBG393230:IBJ393230 ILC393230:ILF393230 IUY393230:IVB393230 JEU393230:JEX393230 JOQ393230:JOT393230 JYM393230:JYP393230 KII393230:KIL393230 KSE393230:KSH393230 LCA393230:LCD393230 LLW393230:LLZ393230 LVS393230:LVV393230 MFO393230:MFR393230 MPK393230:MPN393230 MZG393230:MZJ393230 NJC393230:NJF393230 NSY393230:NTB393230 OCU393230:OCX393230 OMQ393230:OMT393230 OWM393230:OWP393230 PGI393230:PGL393230 PQE393230:PQH393230 QAA393230:QAD393230 QJW393230:QJZ393230 QTS393230:QTV393230 RDO393230:RDR393230 RNK393230:RNN393230 RXG393230:RXJ393230 SHC393230:SHF393230 SQY393230:SRB393230 TAU393230:TAX393230 TKQ393230:TKT393230 TUM393230:TUP393230 UEI393230:UEL393230 UOE393230:UOH393230 UYA393230:UYD393230 VHW393230:VHZ393230 VRS393230:VRV393230 WBO393230:WBR393230 WLK393230:WLN393230 WVG393230:WVJ393230 IU458766:IX458766 SQ458766:ST458766 ACM458766:ACP458766 AMI458766:AML458766 AWE458766:AWH458766 BGA458766:BGD458766 BPW458766:BPZ458766 BZS458766:BZV458766 CJO458766:CJR458766 CTK458766:CTN458766 DDG458766:DDJ458766 DNC458766:DNF458766 DWY458766:DXB458766 EGU458766:EGX458766 EQQ458766:EQT458766 FAM458766:FAP458766 FKI458766:FKL458766 FUE458766:FUH458766 GEA458766:GED458766 GNW458766:GNZ458766 GXS458766:GXV458766 HHO458766:HHR458766 HRK458766:HRN458766 IBG458766:IBJ458766 ILC458766:ILF458766 IUY458766:IVB458766 JEU458766:JEX458766 JOQ458766:JOT458766 JYM458766:JYP458766 KII458766:KIL458766 KSE458766:KSH458766 LCA458766:LCD458766 LLW458766:LLZ458766 LVS458766:LVV458766 MFO458766:MFR458766 MPK458766:MPN458766 MZG458766:MZJ458766 NJC458766:NJF458766 NSY458766:NTB458766 OCU458766:OCX458766 OMQ458766:OMT458766 OWM458766:OWP458766 PGI458766:PGL458766 PQE458766:PQH458766 QAA458766:QAD458766 QJW458766:QJZ458766 QTS458766:QTV458766 RDO458766:RDR458766 RNK458766:RNN458766 RXG458766:RXJ458766 SHC458766:SHF458766 SQY458766:SRB458766 TAU458766:TAX458766 TKQ458766:TKT458766 TUM458766:TUP458766 UEI458766:UEL458766 UOE458766:UOH458766 UYA458766:UYD458766 VHW458766:VHZ458766 VRS458766:VRV458766 WBO458766:WBR458766 WLK458766:WLN458766 WVG458766:WVJ458766 IU524302:IX524302 SQ524302:ST524302 ACM524302:ACP524302 AMI524302:AML524302 AWE524302:AWH524302 BGA524302:BGD524302 BPW524302:BPZ524302 BZS524302:BZV524302 CJO524302:CJR524302 CTK524302:CTN524302 DDG524302:DDJ524302 DNC524302:DNF524302 DWY524302:DXB524302 EGU524302:EGX524302 EQQ524302:EQT524302 FAM524302:FAP524302 FKI524302:FKL524302 FUE524302:FUH524302 GEA524302:GED524302 GNW524302:GNZ524302 GXS524302:GXV524302 HHO524302:HHR524302 HRK524302:HRN524302 IBG524302:IBJ524302 ILC524302:ILF524302 IUY524302:IVB524302 JEU524302:JEX524302 JOQ524302:JOT524302 JYM524302:JYP524302 KII524302:KIL524302 KSE524302:KSH524302 LCA524302:LCD524302 LLW524302:LLZ524302 LVS524302:LVV524302 MFO524302:MFR524302 MPK524302:MPN524302 MZG524302:MZJ524302 NJC524302:NJF524302 NSY524302:NTB524302 OCU524302:OCX524302 OMQ524302:OMT524302 OWM524302:OWP524302 PGI524302:PGL524302 PQE524302:PQH524302 QAA524302:QAD524302 QJW524302:QJZ524302 QTS524302:QTV524302 RDO524302:RDR524302 RNK524302:RNN524302 RXG524302:RXJ524302 SHC524302:SHF524302 SQY524302:SRB524302 TAU524302:TAX524302 TKQ524302:TKT524302 TUM524302:TUP524302 UEI524302:UEL524302 UOE524302:UOH524302 UYA524302:UYD524302 VHW524302:VHZ524302 VRS524302:VRV524302 WBO524302:WBR524302 WLK524302:WLN524302 WVG524302:WVJ524302 IU589838:IX589838 SQ589838:ST589838 ACM589838:ACP589838 AMI589838:AML589838 AWE589838:AWH589838 BGA589838:BGD589838 BPW589838:BPZ589838 BZS589838:BZV589838 CJO589838:CJR589838 CTK589838:CTN589838 DDG589838:DDJ589838 DNC589838:DNF589838 DWY589838:DXB589838 EGU589838:EGX589838 EQQ589838:EQT589838 FAM589838:FAP589838 FKI589838:FKL589838 FUE589838:FUH589838 GEA589838:GED589838 GNW589838:GNZ589838 GXS589838:GXV589838 HHO589838:HHR589838 HRK589838:HRN589838 IBG589838:IBJ589838 ILC589838:ILF589838 IUY589838:IVB589838 JEU589838:JEX589838 JOQ589838:JOT589838 JYM589838:JYP589838 KII589838:KIL589838 KSE589838:KSH589838 LCA589838:LCD589838 LLW589838:LLZ589838 LVS589838:LVV589838 MFO589838:MFR589838 MPK589838:MPN589838 MZG589838:MZJ589838 NJC589838:NJF589838 NSY589838:NTB589838 OCU589838:OCX589838 OMQ589838:OMT589838 OWM589838:OWP589838 PGI589838:PGL589838 PQE589838:PQH589838 QAA589838:QAD589838 QJW589838:QJZ589838 QTS589838:QTV589838 RDO589838:RDR589838 RNK589838:RNN589838 RXG589838:RXJ589838 SHC589838:SHF589838 SQY589838:SRB589838 TAU589838:TAX589838 TKQ589838:TKT589838 TUM589838:TUP589838 UEI589838:UEL589838 UOE589838:UOH589838 UYA589838:UYD589838 VHW589838:VHZ589838 VRS589838:VRV589838 WBO589838:WBR589838 WLK589838:WLN589838 WVG589838:WVJ589838 IU655374:IX655374 SQ655374:ST655374 ACM655374:ACP655374 AMI655374:AML655374 AWE655374:AWH655374 BGA655374:BGD655374 BPW655374:BPZ655374 BZS655374:BZV655374 CJO655374:CJR655374 CTK655374:CTN655374 DDG655374:DDJ655374 DNC655374:DNF655374 DWY655374:DXB655374 EGU655374:EGX655374 EQQ655374:EQT655374 FAM655374:FAP655374 FKI655374:FKL655374 FUE655374:FUH655374 GEA655374:GED655374 GNW655374:GNZ655374 GXS655374:GXV655374 HHO655374:HHR655374 HRK655374:HRN655374 IBG655374:IBJ655374 ILC655374:ILF655374 IUY655374:IVB655374 JEU655374:JEX655374 JOQ655374:JOT655374 JYM655374:JYP655374 KII655374:KIL655374 KSE655374:KSH655374 LCA655374:LCD655374 LLW655374:LLZ655374 LVS655374:LVV655374 MFO655374:MFR655374 MPK655374:MPN655374 MZG655374:MZJ655374 NJC655374:NJF655374 NSY655374:NTB655374 OCU655374:OCX655374 OMQ655374:OMT655374 OWM655374:OWP655374 PGI655374:PGL655374 PQE655374:PQH655374 QAA655374:QAD655374 QJW655374:QJZ655374 QTS655374:QTV655374 RDO655374:RDR655374 RNK655374:RNN655374 RXG655374:RXJ655374 SHC655374:SHF655374 SQY655374:SRB655374 TAU655374:TAX655374 TKQ655374:TKT655374 TUM655374:TUP655374 UEI655374:UEL655374 UOE655374:UOH655374 UYA655374:UYD655374 VHW655374:VHZ655374 VRS655374:VRV655374 WBO655374:WBR655374 WLK655374:WLN655374 WVG655374:WVJ655374 IU720910:IX720910 SQ720910:ST720910 ACM720910:ACP720910 AMI720910:AML720910 AWE720910:AWH720910 BGA720910:BGD720910 BPW720910:BPZ720910 BZS720910:BZV720910 CJO720910:CJR720910 CTK720910:CTN720910 DDG720910:DDJ720910 DNC720910:DNF720910 DWY720910:DXB720910 EGU720910:EGX720910 EQQ720910:EQT720910 FAM720910:FAP720910 FKI720910:FKL720910 FUE720910:FUH720910 GEA720910:GED720910 GNW720910:GNZ720910 GXS720910:GXV720910 HHO720910:HHR720910 HRK720910:HRN720910 IBG720910:IBJ720910 ILC720910:ILF720910 IUY720910:IVB720910 JEU720910:JEX720910 JOQ720910:JOT720910 JYM720910:JYP720910 KII720910:KIL720910 KSE720910:KSH720910 LCA720910:LCD720910 LLW720910:LLZ720910 LVS720910:LVV720910 MFO720910:MFR720910 MPK720910:MPN720910 MZG720910:MZJ720910 NJC720910:NJF720910 NSY720910:NTB720910 OCU720910:OCX720910 OMQ720910:OMT720910 OWM720910:OWP720910 PGI720910:PGL720910 PQE720910:PQH720910 QAA720910:QAD720910 QJW720910:QJZ720910 QTS720910:QTV720910 RDO720910:RDR720910 RNK720910:RNN720910 RXG720910:RXJ720910 SHC720910:SHF720910 SQY720910:SRB720910 TAU720910:TAX720910 TKQ720910:TKT720910 TUM720910:TUP720910 UEI720910:UEL720910 UOE720910:UOH720910 UYA720910:UYD720910 VHW720910:VHZ720910 VRS720910:VRV720910 WBO720910:WBR720910 WLK720910:WLN720910 WVG720910:WVJ720910 IU786446:IX786446 SQ786446:ST786446 ACM786446:ACP786446 AMI786446:AML786446 AWE786446:AWH786446 BGA786446:BGD786446 BPW786446:BPZ786446 BZS786446:BZV786446 CJO786446:CJR786446 CTK786446:CTN786446 DDG786446:DDJ786446 DNC786446:DNF786446 DWY786446:DXB786446 EGU786446:EGX786446 EQQ786446:EQT786446 FAM786446:FAP786446 FKI786446:FKL786446 FUE786446:FUH786446 GEA786446:GED786446 GNW786446:GNZ786446 GXS786446:GXV786446 HHO786446:HHR786446 HRK786446:HRN786446 IBG786446:IBJ786446 ILC786446:ILF786446 IUY786446:IVB786446 JEU786446:JEX786446 JOQ786446:JOT786446 JYM786446:JYP786446 KII786446:KIL786446 KSE786446:KSH786446 LCA786446:LCD786446 LLW786446:LLZ786446 LVS786446:LVV786446 MFO786446:MFR786446 MPK786446:MPN786446 MZG786446:MZJ786446 NJC786446:NJF786446 NSY786446:NTB786446 OCU786446:OCX786446 OMQ786446:OMT786446 OWM786446:OWP786446 PGI786446:PGL786446 PQE786446:PQH786446 QAA786446:QAD786446 QJW786446:QJZ786446 QTS786446:QTV786446 RDO786446:RDR786446 RNK786446:RNN786446 RXG786446:RXJ786446 SHC786446:SHF786446 SQY786446:SRB786446 TAU786446:TAX786446 TKQ786446:TKT786446 TUM786446:TUP786446 UEI786446:UEL786446 UOE786446:UOH786446 UYA786446:UYD786446 VHW786446:VHZ786446 VRS786446:VRV786446 WBO786446:WBR786446 WLK786446:WLN786446 WVG786446:WVJ786446 IU851982:IX851982 SQ851982:ST851982 ACM851982:ACP851982 AMI851982:AML851982 AWE851982:AWH851982 BGA851982:BGD851982 BPW851982:BPZ851982 BZS851982:BZV851982 CJO851982:CJR851982 CTK851982:CTN851982 DDG851982:DDJ851982 DNC851982:DNF851982 DWY851982:DXB851982 EGU851982:EGX851982 EQQ851982:EQT851982 FAM851982:FAP851982 FKI851982:FKL851982 FUE851982:FUH851982 GEA851982:GED851982 GNW851982:GNZ851982 GXS851982:GXV851982 HHO851982:HHR851982 HRK851982:HRN851982 IBG851982:IBJ851982 ILC851982:ILF851982 IUY851982:IVB851982 JEU851982:JEX851982 JOQ851982:JOT851982 JYM851982:JYP851982 KII851982:KIL851982 KSE851982:KSH851982 LCA851982:LCD851982 LLW851982:LLZ851982 LVS851982:LVV851982 MFO851982:MFR851982 MPK851982:MPN851982 MZG851982:MZJ851982 NJC851982:NJF851982 NSY851982:NTB851982 OCU851982:OCX851982 OMQ851982:OMT851982 OWM851982:OWP851982 PGI851982:PGL851982 PQE851982:PQH851982 QAA851982:QAD851982 QJW851982:QJZ851982 QTS851982:QTV851982 RDO851982:RDR851982 RNK851982:RNN851982 RXG851982:RXJ851982 SHC851982:SHF851982 SQY851982:SRB851982 TAU851982:TAX851982 TKQ851982:TKT851982 TUM851982:TUP851982 UEI851982:UEL851982 UOE851982:UOH851982 UYA851982:UYD851982 VHW851982:VHZ851982 VRS851982:VRV851982 WBO851982:WBR851982 WLK851982:WLN851982 WVG851982:WVJ851982 IU917518:IX917518 SQ917518:ST917518 ACM917518:ACP917518 AMI917518:AML917518 AWE917518:AWH917518 BGA917518:BGD917518 BPW917518:BPZ917518 BZS917518:BZV917518 CJO917518:CJR917518 CTK917518:CTN917518 DDG917518:DDJ917518 DNC917518:DNF917518 DWY917518:DXB917518 EGU917518:EGX917518 EQQ917518:EQT917518 FAM917518:FAP917518 FKI917518:FKL917518 FUE917518:FUH917518 GEA917518:GED917518 GNW917518:GNZ917518 GXS917518:GXV917518 HHO917518:HHR917518 HRK917518:HRN917518 IBG917518:IBJ917518 ILC917518:ILF917518 IUY917518:IVB917518 JEU917518:JEX917518 JOQ917518:JOT917518 JYM917518:JYP917518 KII917518:KIL917518 KSE917518:KSH917518 LCA917518:LCD917518 LLW917518:LLZ917518 LVS917518:LVV917518 MFO917518:MFR917518 MPK917518:MPN917518 MZG917518:MZJ917518 NJC917518:NJF917518 NSY917518:NTB917518 OCU917518:OCX917518 OMQ917518:OMT917518 OWM917518:OWP917518 PGI917518:PGL917518 PQE917518:PQH917518 QAA917518:QAD917518 QJW917518:QJZ917518 QTS917518:QTV917518 RDO917518:RDR917518 RNK917518:RNN917518 RXG917518:RXJ917518 SHC917518:SHF917518 SQY917518:SRB917518 TAU917518:TAX917518 TKQ917518:TKT917518 TUM917518:TUP917518 UEI917518:UEL917518 UOE917518:UOH917518 UYA917518:UYD917518 VHW917518:VHZ917518 VRS917518:VRV917518 WBO917518:WBR917518 WLK917518:WLN917518 WVG917518:WVJ917518 IU983054:IX983054 SQ983054:ST983054 ACM983054:ACP983054 AMI983054:AML983054 AWE983054:AWH983054 BGA983054:BGD983054 BPW983054:BPZ983054 BZS983054:BZV983054 CJO983054:CJR983054 CTK983054:CTN983054 DDG983054:DDJ983054 DNC983054:DNF983054 DWY983054:DXB983054 EGU983054:EGX983054 EQQ983054:EQT983054 FAM983054:FAP983054 FKI983054:FKL983054 FUE983054:FUH983054 GEA983054:GED983054 GNW983054:GNZ983054 GXS983054:GXV983054 HHO983054:HHR983054 HRK983054:HRN983054 IBG983054:IBJ983054 ILC983054:ILF983054 IUY983054:IVB983054 JEU983054:JEX983054 JOQ983054:JOT983054 JYM983054:JYP983054 KII983054:KIL983054 KSE983054:KSH983054 LCA983054:LCD983054 LLW983054:LLZ983054 LVS983054:LVV983054 MFO983054:MFR983054 MPK983054:MPN983054 MZG983054:MZJ983054 NJC983054:NJF983054 NSY983054:NTB983054 OCU983054:OCX983054 OMQ983054:OMT983054 OWM983054:OWP983054 PGI983054:PGL983054 PQE983054:PQH983054 QAA983054:QAD983054 QJW983054:QJZ983054 QTS983054:QTV983054 RDO983054:RDR983054 RNK983054:RNN983054 RXG983054:RXJ983054 SHC983054:SHF983054 SQY983054:SRB983054 TAU983054:TAX983054 TKQ983054:TKT983054 TUM983054:TUP983054 UEI983054:UEL983054 UOE983054:UOH983054 UYA983054:UYD983054 VHW983054:VHZ983054 VRS983054:VRV983054 WBO983054:WBR983054 WLK983054:WLN983054" xr:uid="{2B399F5A-134C-43D9-899D-09F4711491D9}">
      <formula1>L65483-ROUNDDOWN(L65483,0)=0</formula1>
    </dataValidation>
    <dataValidation type="custom" imeMode="disabled" allowBlank="1" showInputMessage="1" showErrorMessage="1" error="小数点第二位まで、三位以下四捨五入で入力して下さい。" sqref="X13:X16 J13:J16 O13:O16 AB13:AB16 AD12:AD16 AI11:AO11 S13:T16" xr:uid="{3C8A79D9-0304-4C61-9509-AF6C82D34D69}">
      <formula1>J11-ROUNDDOWN(J11,2)=0</formula1>
    </dataValidation>
    <dataValidation imeMode="on" allowBlank="1" showInputMessage="1" showErrorMessage="1" sqref="T12 O12 U11" xr:uid="{0E032B02-2D5D-4AEB-9FF0-9EDC982711B0}"/>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IP65552:IP65553 SL65552:SL65553 ACH65552:ACH65553 AMD65552:AMD65553 AVZ65552:AVZ65553 BFV65552:BFV65553 BPR65552:BPR65553 BZN65552:BZN65553 CJJ65552:CJJ65553 CTF65552:CTF65553 DDB65552:DDB65553 DMX65552:DMX65553 DWT65552:DWT65553 EGP65552:EGP65553 EQL65552:EQL65553 FAH65552:FAH65553 FKD65552:FKD65553 FTZ65552:FTZ65553 GDV65552:GDV65553 GNR65552:GNR65553 GXN65552:GXN65553 HHJ65552:HHJ65553 HRF65552:HRF65553 IBB65552:IBB65553 IKX65552:IKX65553 IUT65552:IUT65553 JEP65552:JEP65553 JOL65552:JOL65553 JYH65552:JYH65553 KID65552:KID65553 KRZ65552:KRZ65553 LBV65552:LBV65553 LLR65552:LLR65553 LVN65552:LVN65553 MFJ65552:MFJ65553 MPF65552:MPF65553 MZB65552:MZB65553 NIX65552:NIX65553 NST65552:NST65553 OCP65552:OCP65553 OML65552:OML65553 OWH65552:OWH65553 PGD65552:PGD65553 PPZ65552:PPZ65553 PZV65552:PZV65553 QJR65552:QJR65553 QTN65552:QTN65553 RDJ65552:RDJ65553 RNF65552:RNF65553 RXB65552:RXB65553 SGX65552:SGX65553 SQT65552:SQT65553 TAP65552:TAP65553 TKL65552:TKL65553 TUH65552:TUH65553 UED65552:UED65553 UNZ65552:UNZ65553 UXV65552:UXV65553 VHR65552:VHR65553 VRN65552:VRN65553 WBJ65552:WBJ65553 WLF65552:WLF65553 WVB65552:WVB65553 IP131088:IP131089 SL131088:SL131089 ACH131088:ACH131089 AMD131088:AMD131089 AVZ131088:AVZ131089 BFV131088:BFV131089 BPR131088:BPR131089 BZN131088:BZN131089 CJJ131088:CJJ131089 CTF131088:CTF131089 DDB131088:DDB131089 DMX131088:DMX131089 DWT131088:DWT131089 EGP131088:EGP131089 EQL131088:EQL131089 FAH131088:FAH131089 FKD131088:FKD131089 FTZ131088:FTZ131089 GDV131088:GDV131089 GNR131088:GNR131089 GXN131088:GXN131089 HHJ131088:HHJ131089 HRF131088:HRF131089 IBB131088:IBB131089 IKX131088:IKX131089 IUT131088:IUT131089 JEP131088:JEP131089 JOL131088:JOL131089 JYH131088:JYH131089 KID131088:KID131089 KRZ131088:KRZ131089 LBV131088:LBV131089 LLR131088:LLR131089 LVN131088:LVN131089 MFJ131088:MFJ131089 MPF131088:MPF131089 MZB131088:MZB131089 NIX131088:NIX131089 NST131088:NST131089 OCP131088:OCP131089 OML131088:OML131089 OWH131088:OWH131089 PGD131088:PGD131089 PPZ131088:PPZ131089 PZV131088:PZV131089 QJR131088:QJR131089 QTN131088:QTN131089 RDJ131088:RDJ131089 RNF131088:RNF131089 RXB131088:RXB131089 SGX131088:SGX131089 SQT131088:SQT131089 TAP131088:TAP131089 TKL131088:TKL131089 TUH131088:TUH131089 UED131088:UED131089 UNZ131088:UNZ131089 UXV131088:UXV131089 VHR131088:VHR131089 VRN131088:VRN131089 WBJ131088:WBJ131089 WLF131088:WLF131089 WVB131088:WVB131089 IP196624:IP196625 SL196624:SL196625 ACH196624:ACH196625 AMD196624:AMD196625 AVZ196624:AVZ196625 BFV196624:BFV196625 BPR196624:BPR196625 BZN196624:BZN196625 CJJ196624:CJJ196625 CTF196624:CTF196625 DDB196624:DDB196625 DMX196624:DMX196625 DWT196624:DWT196625 EGP196624:EGP196625 EQL196624:EQL196625 FAH196624:FAH196625 FKD196624:FKD196625 FTZ196624:FTZ196625 GDV196624:GDV196625 GNR196624:GNR196625 GXN196624:GXN196625 HHJ196624:HHJ196625 HRF196624:HRF196625 IBB196624:IBB196625 IKX196624:IKX196625 IUT196624:IUT196625 JEP196624:JEP196625 JOL196624:JOL196625 JYH196624:JYH196625 KID196624:KID196625 KRZ196624:KRZ196625 LBV196624:LBV196625 LLR196624:LLR196625 LVN196624:LVN196625 MFJ196624:MFJ196625 MPF196624:MPF196625 MZB196624:MZB196625 NIX196624:NIX196625 NST196624:NST196625 OCP196624:OCP196625 OML196624:OML196625 OWH196624:OWH196625 PGD196624:PGD196625 PPZ196624:PPZ196625 PZV196624:PZV196625 QJR196624:QJR196625 QTN196624:QTN196625 RDJ196624:RDJ196625 RNF196624:RNF196625 RXB196624:RXB196625 SGX196624:SGX196625 SQT196624:SQT196625 TAP196624:TAP196625 TKL196624:TKL196625 TUH196624:TUH196625 UED196624:UED196625 UNZ196624:UNZ196625 UXV196624:UXV196625 VHR196624:VHR196625 VRN196624:VRN196625 WBJ196624:WBJ196625 WLF196624:WLF196625 WVB196624:WVB196625 IP262160:IP262161 SL262160:SL262161 ACH262160:ACH262161 AMD262160:AMD262161 AVZ262160:AVZ262161 BFV262160:BFV262161 BPR262160:BPR262161 BZN262160:BZN262161 CJJ262160:CJJ262161 CTF262160:CTF262161 DDB262160:DDB262161 DMX262160:DMX262161 DWT262160:DWT262161 EGP262160:EGP262161 EQL262160:EQL262161 FAH262160:FAH262161 FKD262160:FKD262161 FTZ262160:FTZ262161 GDV262160:GDV262161 GNR262160:GNR262161 GXN262160:GXN262161 HHJ262160:HHJ262161 HRF262160:HRF262161 IBB262160:IBB262161 IKX262160:IKX262161 IUT262160:IUT262161 JEP262160:JEP262161 JOL262160:JOL262161 JYH262160:JYH262161 KID262160:KID262161 KRZ262160:KRZ262161 LBV262160:LBV262161 LLR262160:LLR262161 LVN262160:LVN262161 MFJ262160:MFJ262161 MPF262160:MPF262161 MZB262160:MZB262161 NIX262160:NIX262161 NST262160:NST262161 OCP262160:OCP262161 OML262160:OML262161 OWH262160:OWH262161 PGD262160:PGD262161 PPZ262160:PPZ262161 PZV262160:PZV262161 QJR262160:QJR262161 QTN262160:QTN262161 RDJ262160:RDJ262161 RNF262160:RNF262161 RXB262160:RXB262161 SGX262160:SGX262161 SQT262160:SQT262161 TAP262160:TAP262161 TKL262160:TKL262161 TUH262160:TUH262161 UED262160:UED262161 UNZ262160:UNZ262161 UXV262160:UXV262161 VHR262160:VHR262161 VRN262160:VRN262161 WBJ262160:WBJ262161 WLF262160:WLF262161 WVB262160:WVB262161 IP327696:IP327697 SL327696:SL327697 ACH327696:ACH327697 AMD327696:AMD327697 AVZ327696:AVZ327697 BFV327696:BFV327697 BPR327696:BPR327697 BZN327696:BZN327697 CJJ327696:CJJ327697 CTF327696:CTF327697 DDB327696:DDB327697 DMX327696:DMX327697 DWT327696:DWT327697 EGP327696:EGP327697 EQL327696:EQL327697 FAH327696:FAH327697 FKD327696:FKD327697 FTZ327696:FTZ327697 GDV327696:GDV327697 GNR327696:GNR327697 GXN327696:GXN327697 HHJ327696:HHJ327697 HRF327696:HRF327697 IBB327696:IBB327697 IKX327696:IKX327697 IUT327696:IUT327697 JEP327696:JEP327697 JOL327696:JOL327697 JYH327696:JYH327697 KID327696:KID327697 KRZ327696:KRZ327697 LBV327696:LBV327697 LLR327696:LLR327697 LVN327696:LVN327697 MFJ327696:MFJ327697 MPF327696:MPF327697 MZB327696:MZB327697 NIX327696:NIX327697 NST327696:NST327697 OCP327696:OCP327697 OML327696:OML327697 OWH327696:OWH327697 PGD327696:PGD327697 PPZ327696:PPZ327697 PZV327696:PZV327697 QJR327696:QJR327697 QTN327696:QTN327697 RDJ327696:RDJ327697 RNF327696:RNF327697 RXB327696:RXB327697 SGX327696:SGX327697 SQT327696:SQT327697 TAP327696:TAP327697 TKL327696:TKL327697 TUH327696:TUH327697 UED327696:UED327697 UNZ327696:UNZ327697 UXV327696:UXV327697 VHR327696:VHR327697 VRN327696:VRN327697 WBJ327696:WBJ327697 WLF327696:WLF327697 WVB327696:WVB327697 IP393232:IP393233 SL393232:SL393233 ACH393232:ACH393233 AMD393232:AMD393233 AVZ393232:AVZ393233 BFV393232:BFV393233 BPR393232:BPR393233 BZN393232:BZN393233 CJJ393232:CJJ393233 CTF393232:CTF393233 DDB393232:DDB393233 DMX393232:DMX393233 DWT393232:DWT393233 EGP393232:EGP393233 EQL393232:EQL393233 FAH393232:FAH393233 FKD393232:FKD393233 FTZ393232:FTZ393233 GDV393232:GDV393233 GNR393232:GNR393233 GXN393232:GXN393233 HHJ393232:HHJ393233 HRF393232:HRF393233 IBB393232:IBB393233 IKX393232:IKX393233 IUT393232:IUT393233 JEP393232:JEP393233 JOL393232:JOL393233 JYH393232:JYH393233 KID393232:KID393233 KRZ393232:KRZ393233 LBV393232:LBV393233 LLR393232:LLR393233 LVN393232:LVN393233 MFJ393232:MFJ393233 MPF393232:MPF393233 MZB393232:MZB393233 NIX393232:NIX393233 NST393232:NST393233 OCP393232:OCP393233 OML393232:OML393233 OWH393232:OWH393233 PGD393232:PGD393233 PPZ393232:PPZ393233 PZV393232:PZV393233 QJR393232:QJR393233 QTN393232:QTN393233 RDJ393232:RDJ393233 RNF393232:RNF393233 RXB393232:RXB393233 SGX393232:SGX393233 SQT393232:SQT393233 TAP393232:TAP393233 TKL393232:TKL393233 TUH393232:TUH393233 UED393232:UED393233 UNZ393232:UNZ393233 UXV393232:UXV393233 VHR393232:VHR393233 VRN393232:VRN393233 WBJ393232:WBJ393233 WLF393232:WLF393233 WVB393232:WVB393233 IP458768:IP458769 SL458768:SL458769 ACH458768:ACH458769 AMD458768:AMD458769 AVZ458768:AVZ458769 BFV458768:BFV458769 BPR458768:BPR458769 BZN458768:BZN458769 CJJ458768:CJJ458769 CTF458768:CTF458769 DDB458768:DDB458769 DMX458768:DMX458769 DWT458768:DWT458769 EGP458768:EGP458769 EQL458768:EQL458769 FAH458768:FAH458769 FKD458768:FKD458769 FTZ458768:FTZ458769 GDV458768:GDV458769 GNR458768:GNR458769 GXN458768:GXN458769 HHJ458768:HHJ458769 HRF458768:HRF458769 IBB458768:IBB458769 IKX458768:IKX458769 IUT458768:IUT458769 JEP458768:JEP458769 JOL458768:JOL458769 JYH458768:JYH458769 KID458768:KID458769 KRZ458768:KRZ458769 LBV458768:LBV458769 LLR458768:LLR458769 LVN458768:LVN458769 MFJ458768:MFJ458769 MPF458768:MPF458769 MZB458768:MZB458769 NIX458768:NIX458769 NST458768:NST458769 OCP458768:OCP458769 OML458768:OML458769 OWH458768:OWH458769 PGD458768:PGD458769 PPZ458768:PPZ458769 PZV458768:PZV458769 QJR458768:QJR458769 QTN458768:QTN458769 RDJ458768:RDJ458769 RNF458768:RNF458769 RXB458768:RXB458769 SGX458768:SGX458769 SQT458768:SQT458769 TAP458768:TAP458769 TKL458768:TKL458769 TUH458768:TUH458769 UED458768:UED458769 UNZ458768:UNZ458769 UXV458768:UXV458769 VHR458768:VHR458769 VRN458768:VRN458769 WBJ458768:WBJ458769 WLF458768:WLF458769 WVB458768:WVB458769 IP524304:IP524305 SL524304:SL524305 ACH524304:ACH524305 AMD524304:AMD524305 AVZ524304:AVZ524305 BFV524304:BFV524305 BPR524304:BPR524305 BZN524304:BZN524305 CJJ524304:CJJ524305 CTF524304:CTF524305 DDB524304:DDB524305 DMX524304:DMX524305 DWT524304:DWT524305 EGP524304:EGP524305 EQL524304:EQL524305 FAH524304:FAH524305 FKD524304:FKD524305 FTZ524304:FTZ524305 GDV524304:GDV524305 GNR524304:GNR524305 GXN524304:GXN524305 HHJ524304:HHJ524305 HRF524304:HRF524305 IBB524304:IBB524305 IKX524304:IKX524305 IUT524304:IUT524305 JEP524304:JEP524305 JOL524304:JOL524305 JYH524304:JYH524305 KID524304:KID524305 KRZ524304:KRZ524305 LBV524304:LBV524305 LLR524304:LLR524305 LVN524304:LVN524305 MFJ524304:MFJ524305 MPF524304:MPF524305 MZB524304:MZB524305 NIX524304:NIX524305 NST524304:NST524305 OCP524304:OCP524305 OML524304:OML524305 OWH524304:OWH524305 PGD524304:PGD524305 PPZ524304:PPZ524305 PZV524304:PZV524305 QJR524304:QJR524305 QTN524304:QTN524305 RDJ524304:RDJ524305 RNF524304:RNF524305 RXB524304:RXB524305 SGX524304:SGX524305 SQT524304:SQT524305 TAP524304:TAP524305 TKL524304:TKL524305 TUH524304:TUH524305 UED524304:UED524305 UNZ524304:UNZ524305 UXV524304:UXV524305 VHR524304:VHR524305 VRN524304:VRN524305 WBJ524304:WBJ524305 WLF524304:WLF524305 WVB524304:WVB524305 IP589840:IP589841 SL589840:SL589841 ACH589840:ACH589841 AMD589840:AMD589841 AVZ589840:AVZ589841 BFV589840:BFV589841 BPR589840:BPR589841 BZN589840:BZN589841 CJJ589840:CJJ589841 CTF589840:CTF589841 DDB589840:DDB589841 DMX589840:DMX589841 DWT589840:DWT589841 EGP589840:EGP589841 EQL589840:EQL589841 FAH589840:FAH589841 FKD589840:FKD589841 FTZ589840:FTZ589841 GDV589840:GDV589841 GNR589840:GNR589841 GXN589840:GXN589841 HHJ589840:HHJ589841 HRF589840:HRF589841 IBB589840:IBB589841 IKX589840:IKX589841 IUT589840:IUT589841 JEP589840:JEP589841 JOL589840:JOL589841 JYH589840:JYH589841 KID589840:KID589841 KRZ589840:KRZ589841 LBV589840:LBV589841 LLR589840:LLR589841 LVN589840:LVN589841 MFJ589840:MFJ589841 MPF589840:MPF589841 MZB589840:MZB589841 NIX589840:NIX589841 NST589840:NST589841 OCP589840:OCP589841 OML589840:OML589841 OWH589840:OWH589841 PGD589840:PGD589841 PPZ589840:PPZ589841 PZV589840:PZV589841 QJR589840:QJR589841 QTN589840:QTN589841 RDJ589840:RDJ589841 RNF589840:RNF589841 RXB589840:RXB589841 SGX589840:SGX589841 SQT589840:SQT589841 TAP589840:TAP589841 TKL589840:TKL589841 TUH589840:TUH589841 UED589840:UED589841 UNZ589840:UNZ589841 UXV589840:UXV589841 VHR589840:VHR589841 VRN589840:VRN589841 WBJ589840:WBJ589841 WLF589840:WLF589841 WVB589840:WVB589841 IP655376:IP655377 SL655376:SL655377 ACH655376:ACH655377 AMD655376:AMD655377 AVZ655376:AVZ655377 BFV655376:BFV655377 BPR655376:BPR655377 BZN655376:BZN655377 CJJ655376:CJJ655377 CTF655376:CTF655377 DDB655376:DDB655377 DMX655376:DMX655377 DWT655376:DWT655377 EGP655376:EGP655377 EQL655376:EQL655377 FAH655376:FAH655377 FKD655376:FKD655377 FTZ655376:FTZ655377 GDV655376:GDV655377 GNR655376:GNR655377 GXN655376:GXN655377 HHJ655376:HHJ655377 HRF655376:HRF655377 IBB655376:IBB655377 IKX655376:IKX655377 IUT655376:IUT655377 JEP655376:JEP655377 JOL655376:JOL655377 JYH655376:JYH655377 KID655376:KID655377 KRZ655376:KRZ655377 LBV655376:LBV655377 LLR655376:LLR655377 LVN655376:LVN655377 MFJ655376:MFJ655377 MPF655376:MPF655377 MZB655376:MZB655377 NIX655376:NIX655377 NST655376:NST655377 OCP655376:OCP655377 OML655376:OML655377 OWH655376:OWH655377 PGD655376:PGD655377 PPZ655376:PPZ655377 PZV655376:PZV655377 QJR655376:QJR655377 QTN655376:QTN655377 RDJ655376:RDJ655377 RNF655376:RNF655377 RXB655376:RXB655377 SGX655376:SGX655377 SQT655376:SQT655377 TAP655376:TAP655377 TKL655376:TKL655377 TUH655376:TUH655377 UED655376:UED655377 UNZ655376:UNZ655377 UXV655376:UXV655377 VHR655376:VHR655377 VRN655376:VRN655377 WBJ655376:WBJ655377 WLF655376:WLF655377 WVB655376:WVB655377 IP720912:IP720913 SL720912:SL720913 ACH720912:ACH720913 AMD720912:AMD720913 AVZ720912:AVZ720913 BFV720912:BFV720913 BPR720912:BPR720913 BZN720912:BZN720913 CJJ720912:CJJ720913 CTF720912:CTF720913 DDB720912:DDB720913 DMX720912:DMX720913 DWT720912:DWT720913 EGP720912:EGP720913 EQL720912:EQL720913 FAH720912:FAH720913 FKD720912:FKD720913 FTZ720912:FTZ720913 GDV720912:GDV720913 GNR720912:GNR720913 GXN720912:GXN720913 HHJ720912:HHJ720913 HRF720912:HRF720913 IBB720912:IBB720913 IKX720912:IKX720913 IUT720912:IUT720913 JEP720912:JEP720913 JOL720912:JOL720913 JYH720912:JYH720913 KID720912:KID720913 KRZ720912:KRZ720913 LBV720912:LBV720913 LLR720912:LLR720913 LVN720912:LVN720913 MFJ720912:MFJ720913 MPF720912:MPF720913 MZB720912:MZB720913 NIX720912:NIX720913 NST720912:NST720913 OCP720912:OCP720913 OML720912:OML720913 OWH720912:OWH720913 PGD720912:PGD720913 PPZ720912:PPZ720913 PZV720912:PZV720913 QJR720912:QJR720913 QTN720912:QTN720913 RDJ720912:RDJ720913 RNF720912:RNF720913 RXB720912:RXB720913 SGX720912:SGX720913 SQT720912:SQT720913 TAP720912:TAP720913 TKL720912:TKL720913 TUH720912:TUH720913 UED720912:UED720913 UNZ720912:UNZ720913 UXV720912:UXV720913 VHR720912:VHR720913 VRN720912:VRN720913 WBJ720912:WBJ720913 WLF720912:WLF720913 WVB720912:WVB720913 IP786448:IP786449 SL786448:SL786449 ACH786448:ACH786449 AMD786448:AMD786449 AVZ786448:AVZ786449 BFV786448:BFV786449 BPR786448:BPR786449 BZN786448:BZN786449 CJJ786448:CJJ786449 CTF786448:CTF786449 DDB786448:DDB786449 DMX786448:DMX786449 DWT786448:DWT786449 EGP786448:EGP786449 EQL786448:EQL786449 FAH786448:FAH786449 FKD786448:FKD786449 FTZ786448:FTZ786449 GDV786448:GDV786449 GNR786448:GNR786449 GXN786448:GXN786449 HHJ786448:HHJ786449 HRF786448:HRF786449 IBB786448:IBB786449 IKX786448:IKX786449 IUT786448:IUT786449 JEP786448:JEP786449 JOL786448:JOL786449 JYH786448:JYH786449 KID786448:KID786449 KRZ786448:KRZ786449 LBV786448:LBV786449 LLR786448:LLR786449 LVN786448:LVN786449 MFJ786448:MFJ786449 MPF786448:MPF786449 MZB786448:MZB786449 NIX786448:NIX786449 NST786448:NST786449 OCP786448:OCP786449 OML786448:OML786449 OWH786448:OWH786449 PGD786448:PGD786449 PPZ786448:PPZ786449 PZV786448:PZV786449 QJR786448:QJR786449 QTN786448:QTN786449 RDJ786448:RDJ786449 RNF786448:RNF786449 RXB786448:RXB786449 SGX786448:SGX786449 SQT786448:SQT786449 TAP786448:TAP786449 TKL786448:TKL786449 TUH786448:TUH786449 UED786448:UED786449 UNZ786448:UNZ786449 UXV786448:UXV786449 VHR786448:VHR786449 VRN786448:VRN786449 WBJ786448:WBJ786449 WLF786448:WLF786449 WVB786448:WVB786449 IP851984:IP851985 SL851984:SL851985 ACH851984:ACH851985 AMD851984:AMD851985 AVZ851984:AVZ851985 BFV851984:BFV851985 BPR851984:BPR851985 BZN851984:BZN851985 CJJ851984:CJJ851985 CTF851984:CTF851985 DDB851984:DDB851985 DMX851984:DMX851985 DWT851984:DWT851985 EGP851984:EGP851985 EQL851984:EQL851985 FAH851984:FAH851985 FKD851984:FKD851985 FTZ851984:FTZ851985 GDV851984:GDV851985 GNR851984:GNR851985 GXN851984:GXN851985 HHJ851984:HHJ851985 HRF851984:HRF851985 IBB851984:IBB851985 IKX851984:IKX851985 IUT851984:IUT851985 JEP851984:JEP851985 JOL851984:JOL851985 JYH851984:JYH851985 KID851984:KID851985 KRZ851984:KRZ851985 LBV851984:LBV851985 LLR851984:LLR851985 LVN851984:LVN851985 MFJ851984:MFJ851985 MPF851984:MPF851985 MZB851984:MZB851985 NIX851984:NIX851985 NST851984:NST851985 OCP851984:OCP851985 OML851984:OML851985 OWH851984:OWH851985 PGD851984:PGD851985 PPZ851984:PPZ851985 PZV851984:PZV851985 QJR851984:QJR851985 QTN851984:QTN851985 RDJ851984:RDJ851985 RNF851984:RNF851985 RXB851984:RXB851985 SGX851984:SGX851985 SQT851984:SQT851985 TAP851984:TAP851985 TKL851984:TKL851985 TUH851984:TUH851985 UED851984:UED851985 UNZ851984:UNZ851985 UXV851984:UXV851985 VHR851984:VHR851985 VRN851984:VRN851985 WBJ851984:WBJ851985 WLF851984:WLF851985 WVB851984:WVB851985 IP917520:IP917521 SL917520:SL917521 ACH917520:ACH917521 AMD917520:AMD917521 AVZ917520:AVZ917521 BFV917520:BFV917521 BPR917520:BPR917521 BZN917520:BZN917521 CJJ917520:CJJ917521 CTF917520:CTF917521 DDB917520:DDB917521 DMX917520:DMX917521 DWT917520:DWT917521 EGP917520:EGP917521 EQL917520:EQL917521 FAH917520:FAH917521 FKD917520:FKD917521 FTZ917520:FTZ917521 GDV917520:GDV917521 GNR917520:GNR917521 GXN917520:GXN917521 HHJ917520:HHJ917521 HRF917520:HRF917521 IBB917520:IBB917521 IKX917520:IKX917521 IUT917520:IUT917521 JEP917520:JEP917521 JOL917520:JOL917521 JYH917520:JYH917521 KID917520:KID917521 KRZ917520:KRZ917521 LBV917520:LBV917521 LLR917520:LLR917521 LVN917520:LVN917521 MFJ917520:MFJ917521 MPF917520:MPF917521 MZB917520:MZB917521 NIX917520:NIX917521 NST917520:NST917521 OCP917520:OCP917521 OML917520:OML917521 OWH917520:OWH917521 PGD917520:PGD917521 PPZ917520:PPZ917521 PZV917520:PZV917521 QJR917520:QJR917521 QTN917520:QTN917521 RDJ917520:RDJ917521 RNF917520:RNF917521 RXB917520:RXB917521 SGX917520:SGX917521 SQT917520:SQT917521 TAP917520:TAP917521 TKL917520:TKL917521 TUH917520:TUH917521 UED917520:UED917521 UNZ917520:UNZ917521 UXV917520:UXV917521 VHR917520:VHR917521 VRN917520:VRN917521 WBJ917520:WBJ917521 WLF917520:WLF917521 WVB917520:WVB917521 IP983056:IP983057 SL983056:SL983057 ACH983056:ACH983057 AMD983056:AMD983057 AVZ983056:AVZ983057 BFV983056:BFV983057 BPR983056:BPR983057 BZN983056:BZN983057 CJJ983056:CJJ983057 CTF983056:CTF983057 DDB983056:DDB983057 DMX983056:DMX983057 DWT983056:DWT983057 EGP983056:EGP983057 EQL983056:EQL983057 FAH983056:FAH983057 FKD983056:FKD983057 FTZ983056:FTZ983057 GDV983056:GDV983057 GNR983056:GNR983057 GXN983056:GXN983057 HHJ983056:HHJ983057 HRF983056:HRF983057 IBB983056:IBB983057 IKX983056:IKX983057 IUT983056:IUT983057 JEP983056:JEP983057 JOL983056:JOL983057 JYH983056:JYH983057 KID983056:KID983057 KRZ983056:KRZ983057 LBV983056:LBV983057 LLR983056:LLR983057 LVN983056:LVN983057 MFJ983056:MFJ983057 MPF983056:MPF983057 MZB983056:MZB983057 NIX983056:NIX983057 NST983056:NST983057 OCP983056:OCP983057 OML983056:OML983057 OWH983056:OWH983057 PGD983056:PGD983057 PPZ983056:PPZ983057 PZV983056:PZV983057 QJR983056:QJR983057 QTN983056:QTN983057 RDJ983056:RDJ983057 RNF983056:RNF983057 RXB983056:RXB983057 SGX983056:SGX983057 SQT983056:SQT983057 TAP983056:TAP983057 TKL983056:TKL983057 TUH983056:TUH983057 UED983056:UED983057 UNZ983056:UNZ983057 UXV983056:UXV983057 VHR983056:VHR983057 VRN983056:VRN983057 WBJ983056:WBJ983057 WLF983056:WLF983057 WVB983056:WVB983057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IH65539 SD65539 ABZ65539 ALV65539 AVR65539 BFN65539 BPJ65539 BZF65539 CJB65539 CSX65539 DCT65539 DMP65539 DWL65539 EGH65539 EQD65539 EZZ65539 FJV65539 FTR65539 GDN65539 GNJ65539 GXF65539 HHB65539 HQX65539 IAT65539 IKP65539 IUL65539 JEH65539 JOD65539 JXZ65539 KHV65539 KRR65539 LBN65539 LLJ65539 LVF65539 MFB65539 MOX65539 MYT65539 NIP65539 NSL65539 OCH65539 OMD65539 OVZ65539 PFV65539 PPR65539 PZN65539 QJJ65539 QTF65539 RDB65539 RMX65539 RWT65539 SGP65539 SQL65539 TAH65539 TKD65539 TTZ65539 UDV65539 UNR65539 UXN65539 VHJ65539 VRF65539 WBB65539 WKX65539 WUT65539 IH131075 SD131075 ABZ131075 ALV131075 AVR131075 BFN131075 BPJ131075 BZF131075 CJB131075 CSX131075 DCT131075 DMP131075 DWL131075 EGH131075 EQD131075 EZZ131075 FJV131075 FTR131075 GDN131075 GNJ131075 GXF131075 HHB131075 HQX131075 IAT131075 IKP131075 IUL131075 JEH131075 JOD131075 JXZ131075 KHV131075 KRR131075 LBN131075 LLJ131075 LVF131075 MFB131075 MOX131075 MYT131075 NIP131075 NSL131075 OCH131075 OMD131075 OVZ131075 PFV131075 PPR131075 PZN131075 QJJ131075 QTF131075 RDB131075 RMX131075 RWT131075 SGP131075 SQL131075 TAH131075 TKD131075 TTZ131075 UDV131075 UNR131075 UXN131075 VHJ131075 VRF131075 WBB131075 WKX131075 WUT131075 IH196611 SD196611 ABZ196611 ALV196611 AVR196611 BFN196611 BPJ196611 BZF196611 CJB196611 CSX196611 DCT196611 DMP196611 DWL196611 EGH196611 EQD196611 EZZ196611 FJV196611 FTR196611 GDN196611 GNJ196611 GXF196611 HHB196611 HQX196611 IAT196611 IKP196611 IUL196611 JEH196611 JOD196611 JXZ196611 KHV196611 KRR196611 LBN196611 LLJ196611 LVF196611 MFB196611 MOX196611 MYT196611 NIP196611 NSL196611 OCH196611 OMD196611 OVZ196611 PFV196611 PPR196611 PZN196611 QJJ196611 QTF196611 RDB196611 RMX196611 RWT196611 SGP196611 SQL196611 TAH196611 TKD196611 TTZ196611 UDV196611 UNR196611 UXN196611 VHJ196611 VRF196611 WBB196611 WKX196611 WUT196611 IH262147 SD262147 ABZ262147 ALV262147 AVR262147 BFN262147 BPJ262147 BZF262147 CJB262147 CSX262147 DCT262147 DMP262147 DWL262147 EGH262147 EQD262147 EZZ262147 FJV262147 FTR262147 GDN262147 GNJ262147 GXF262147 HHB262147 HQX262147 IAT262147 IKP262147 IUL262147 JEH262147 JOD262147 JXZ262147 KHV262147 KRR262147 LBN262147 LLJ262147 LVF262147 MFB262147 MOX262147 MYT262147 NIP262147 NSL262147 OCH262147 OMD262147 OVZ262147 PFV262147 PPR262147 PZN262147 QJJ262147 QTF262147 RDB262147 RMX262147 RWT262147 SGP262147 SQL262147 TAH262147 TKD262147 TTZ262147 UDV262147 UNR262147 UXN262147 VHJ262147 VRF262147 WBB262147 WKX262147 WUT262147 IH327683 SD327683 ABZ327683 ALV327683 AVR327683 BFN327683 BPJ327683 BZF327683 CJB327683 CSX327683 DCT327683 DMP327683 DWL327683 EGH327683 EQD327683 EZZ327683 FJV327683 FTR327683 GDN327683 GNJ327683 GXF327683 HHB327683 HQX327683 IAT327683 IKP327683 IUL327683 JEH327683 JOD327683 JXZ327683 KHV327683 KRR327683 LBN327683 LLJ327683 LVF327683 MFB327683 MOX327683 MYT327683 NIP327683 NSL327683 OCH327683 OMD327683 OVZ327683 PFV327683 PPR327683 PZN327683 QJJ327683 QTF327683 RDB327683 RMX327683 RWT327683 SGP327683 SQL327683 TAH327683 TKD327683 TTZ327683 UDV327683 UNR327683 UXN327683 VHJ327683 VRF327683 WBB327683 WKX327683 WUT327683 IH393219 SD393219 ABZ393219 ALV393219 AVR393219 BFN393219 BPJ393219 BZF393219 CJB393219 CSX393219 DCT393219 DMP393219 DWL393219 EGH393219 EQD393219 EZZ393219 FJV393219 FTR393219 GDN393219 GNJ393219 GXF393219 HHB393219 HQX393219 IAT393219 IKP393219 IUL393219 JEH393219 JOD393219 JXZ393219 KHV393219 KRR393219 LBN393219 LLJ393219 LVF393219 MFB393219 MOX393219 MYT393219 NIP393219 NSL393219 OCH393219 OMD393219 OVZ393219 PFV393219 PPR393219 PZN393219 QJJ393219 QTF393219 RDB393219 RMX393219 RWT393219 SGP393219 SQL393219 TAH393219 TKD393219 TTZ393219 UDV393219 UNR393219 UXN393219 VHJ393219 VRF393219 WBB393219 WKX393219 WUT393219 IH458755 SD458755 ABZ458755 ALV458755 AVR458755 BFN458755 BPJ458755 BZF458755 CJB458755 CSX458755 DCT458755 DMP458755 DWL458755 EGH458755 EQD458755 EZZ458755 FJV458755 FTR458755 GDN458755 GNJ458755 GXF458755 HHB458755 HQX458755 IAT458755 IKP458755 IUL458755 JEH458755 JOD458755 JXZ458755 KHV458755 KRR458755 LBN458755 LLJ458755 LVF458755 MFB458755 MOX458755 MYT458755 NIP458755 NSL458755 OCH458755 OMD458755 OVZ458755 PFV458755 PPR458755 PZN458755 QJJ458755 QTF458755 RDB458755 RMX458755 RWT458755 SGP458755 SQL458755 TAH458755 TKD458755 TTZ458755 UDV458755 UNR458755 UXN458755 VHJ458755 VRF458755 WBB458755 WKX458755 WUT458755 IH524291 SD524291 ABZ524291 ALV524291 AVR524291 BFN524291 BPJ524291 BZF524291 CJB524291 CSX524291 DCT524291 DMP524291 DWL524291 EGH524291 EQD524291 EZZ524291 FJV524291 FTR524291 GDN524291 GNJ524291 GXF524291 HHB524291 HQX524291 IAT524291 IKP524291 IUL524291 JEH524291 JOD524291 JXZ524291 KHV524291 KRR524291 LBN524291 LLJ524291 LVF524291 MFB524291 MOX524291 MYT524291 NIP524291 NSL524291 OCH524291 OMD524291 OVZ524291 PFV524291 PPR524291 PZN524291 QJJ524291 QTF524291 RDB524291 RMX524291 RWT524291 SGP524291 SQL524291 TAH524291 TKD524291 TTZ524291 UDV524291 UNR524291 UXN524291 VHJ524291 VRF524291 WBB524291 WKX524291 WUT524291 IH589827 SD589827 ABZ589827 ALV589827 AVR589827 BFN589827 BPJ589827 BZF589827 CJB589827 CSX589827 DCT589827 DMP589827 DWL589827 EGH589827 EQD589827 EZZ589827 FJV589827 FTR589827 GDN589827 GNJ589827 GXF589827 HHB589827 HQX589827 IAT589827 IKP589827 IUL589827 JEH589827 JOD589827 JXZ589827 KHV589827 KRR589827 LBN589827 LLJ589827 LVF589827 MFB589827 MOX589827 MYT589827 NIP589827 NSL589827 OCH589827 OMD589827 OVZ589827 PFV589827 PPR589827 PZN589827 QJJ589827 QTF589827 RDB589827 RMX589827 RWT589827 SGP589827 SQL589827 TAH589827 TKD589827 TTZ589827 UDV589827 UNR589827 UXN589827 VHJ589827 VRF589827 WBB589827 WKX589827 WUT589827 IH655363 SD655363 ABZ655363 ALV655363 AVR655363 BFN655363 BPJ655363 BZF655363 CJB655363 CSX655363 DCT655363 DMP655363 DWL655363 EGH655363 EQD655363 EZZ655363 FJV655363 FTR655363 GDN655363 GNJ655363 GXF655363 HHB655363 HQX655363 IAT655363 IKP655363 IUL655363 JEH655363 JOD655363 JXZ655363 KHV655363 KRR655363 LBN655363 LLJ655363 LVF655363 MFB655363 MOX655363 MYT655363 NIP655363 NSL655363 OCH655363 OMD655363 OVZ655363 PFV655363 PPR655363 PZN655363 QJJ655363 QTF655363 RDB655363 RMX655363 RWT655363 SGP655363 SQL655363 TAH655363 TKD655363 TTZ655363 UDV655363 UNR655363 UXN655363 VHJ655363 VRF655363 WBB655363 WKX655363 WUT655363 IH720899 SD720899 ABZ720899 ALV720899 AVR720899 BFN720899 BPJ720899 BZF720899 CJB720899 CSX720899 DCT720899 DMP720899 DWL720899 EGH720899 EQD720899 EZZ720899 FJV720899 FTR720899 GDN720899 GNJ720899 GXF720899 HHB720899 HQX720899 IAT720899 IKP720899 IUL720899 JEH720899 JOD720899 JXZ720899 KHV720899 KRR720899 LBN720899 LLJ720899 LVF720899 MFB720899 MOX720899 MYT720899 NIP720899 NSL720899 OCH720899 OMD720899 OVZ720899 PFV720899 PPR720899 PZN720899 QJJ720899 QTF720899 RDB720899 RMX720899 RWT720899 SGP720899 SQL720899 TAH720899 TKD720899 TTZ720899 UDV720899 UNR720899 UXN720899 VHJ720899 VRF720899 WBB720899 WKX720899 WUT720899 IH786435 SD786435 ABZ786435 ALV786435 AVR786435 BFN786435 BPJ786435 BZF786435 CJB786435 CSX786435 DCT786435 DMP786435 DWL786435 EGH786435 EQD786435 EZZ786435 FJV786435 FTR786435 GDN786435 GNJ786435 GXF786435 HHB786435 HQX786435 IAT786435 IKP786435 IUL786435 JEH786435 JOD786435 JXZ786435 KHV786435 KRR786435 LBN786435 LLJ786435 LVF786435 MFB786435 MOX786435 MYT786435 NIP786435 NSL786435 OCH786435 OMD786435 OVZ786435 PFV786435 PPR786435 PZN786435 QJJ786435 QTF786435 RDB786435 RMX786435 RWT786435 SGP786435 SQL786435 TAH786435 TKD786435 TTZ786435 UDV786435 UNR786435 UXN786435 VHJ786435 VRF786435 WBB786435 WKX786435 WUT786435 IH851971 SD851971 ABZ851971 ALV851971 AVR851971 BFN851971 BPJ851971 BZF851971 CJB851971 CSX851971 DCT851971 DMP851971 DWL851971 EGH851971 EQD851971 EZZ851971 FJV851971 FTR851971 GDN851971 GNJ851971 GXF851971 HHB851971 HQX851971 IAT851971 IKP851971 IUL851971 JEH851971 JOD851971 JXZ851971 KHV851971 KRR851971 LBN851971 LLJ851971 LVF851971 MFB851971 MOX851971 MYT851971 NIP851971 NSL851971 OCH851971 OMD851971 OVZ851971 PFV851971 PPR851971 PZN851971 QJJ851971 QTF851971 RDB851971 RMX851971 RWT851971 SGP851971 SQL851971 TAH851971 TKD851971 TTZ851971 UDV851971 UNR851971 UXN851971 VHJ851971 VRF851971 WBB851971 WKX851971 WUT851971 IH917507 SD917507 ABZ917507 ALV917507 AVR917507 BFN917507 BPJ917507 BZF917507 CJB917507 CSX917507 DCT917507 DMP917507 DWL917507 EGH917507 EQD917507 EZZ917507 FJV917507 FTR917507 GDN917507 GNJ917507 GXF917507 HHB917507 HQX917507 IAT917507 IKP917507 IUL917507 JEH917507 JOD917507 JXZ917507 KHV917507 KRR917507 LBN917507 LLJ917507 LVF917507 MFB917507 MOX917507 MYT917507 NIP917507 NSL917507 OCH917507 OMD917507 OVZ917507 PFV917507 PPR917507 PZN917507 QJJ917507 QTF917507 RDB917507 RMX917507 RWT917507 SGP917507 SQL917507 TAH917507 TKD917507 TTZ917507 UDV917507 UNR917507 UXN917507 VHJ917507 VRF917507 WBB917507 WKX917507 WUT917507 IH983043 SD983043 ABZ983043 ALV983043 AVR983043 BFN983043 BPJ983043 BZF983043 CJB983043 CSX983043 DCT983043 DMP983043 DWL983043 EGH983043 EQD983043 EZZ983043 FJV983043 FTR983043 GDN983043 GNJ983043 GXF983043 HHB983043 HQX983043 IAT983043 IKP983043 IUL983043 JEH983043 JOD983043 JXZ983043 KHV983043 KRR983043 LBN983043 LLJ983043 LVF983043 MFB983043 MOX983043 MYT983043 NIP983043 NSL983043 OCH983043 OMD983043 OVZ983043 PFV983043 PPR983043 PZN983043 QJJ983043 QTF983043 RDB983043 RMX983043 RWT983043 SGP983043 SQL983043 TAH983043 TKD983043 TTZ983043 UDV983043 UNR983043 UXN983043 VHJ983043 VRF983043 WBB983043 WKX983043 WUT983043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IP65554:IR65555 SL65554:SN65555 ACH65554:ACJ65555 AMD65554:AMF65555 AVZ65554:AWB65555 BFV65554:BFX65555 BPR65554:BPT65555 BZN65554:BZP65555 CJJ65554:CJL65555 CTF65554:CTH65555 DDB65554:DDD65555 DMX65554:DMZ65555 DWT65554:DWV65555 EGP65554:EGR65555 EQL65554:EQN65555 FAH65554:FAJ65555 FKD65554:FKF65555 FTZ65554:FUB65555 GDV65554:GDX65555 GNR65554:GNT65555 GXN65554:GXP65555 HHJ65554:HHL65555 HRF65554:HRH65555 IBB65554:IBD65555 IKX65554:IKZ65555 IUT65554:IUV65555 JEP65554:JER65555 JOL65554:JON65555 JYH65554:JYJ65555 KID65554:KIF65555 KRZ65554:KSB65555 LBV65554:LBX65555 LLR65554:LLT65555 LVN65554:LVP65555 MFJ65554:MFL65555 MPF65554:MPH65555 MZB65554:MZD65555 NIX65554:NIZ65555 NST65554:NSV65555 OCP65554:OCR65555 OML65554:OMN65555 OWH65554:OWJ65555 PGD65554:PGF65555 PPZ65554:PQB65555 PZV65554:PZX65555 QJR65554:QJT65555 QTN65554:QTP65555 RDJ65554:RDL65555 RNF65554:RNH65555 RXB65554:RXD65555 SGX65554:SGZ65555 SQT65554:SQV65555 TAP65554:TAR65555 TKL65554:TKN65555 TUH65554:TUJ65555 UED65554:UEF65555 UNZ65554:UOB65555 UXV65554:UXX65555 VHR65554:VHT65555 VRN65554:VRP65555 WBJ65554:WBL65555 WLF65554:WLH65555 WVB65554:WVD65555 IP131090:IR131091 SL131090:SN131091 ACH131090:ACJ131091 AMD131090:AMF131091 AVZ131090:AWB131091 BFV131090:BFX131091 BPR131090:BPT131091 BZN131090:BZP131091 CJJ131090:CJL131091 CTF131090:CTH131091 DDB131090:DDD131091 DMX131090:DMZ131091 DWT131090:DWV131091 EGP131090:EGR131091 EQL131090:EQN131091 FAH131090:FAJ131091 FKD131090:FKF131091 FTZ131090:FUB131091 GDV131090:GDX131091 GNR131090:GNT131091 GXN131090:GXP131091 HHJ131090:HHL131091 HRF131090:HRH131091 IBB131090:IBD131091 IKX131090:IKZ131091 IUT131090:IUV131091 JEP131090:JER131091 JOL131090:JON131091 JYH131090:JYJ131091 KID131090:KIF131091 KRZ131090:KSB131091 LBV131090:LBX131091 LLR131090:LLT131091 LVN131090:LVP131091 MFJ131090:MFL131091 MPF131090:MPH131091 MZB131090:MZD131091 NIX131090:NIZ131091 NST131090:NSV131091 OCP131090:OCR131091 OML131090:OMN131091 OWH131090:OWJ131091 PGD131090:PGF131091 PPZ131090:PQB131091 PZV131090:PZX131091 QJR131090:QJT131091 QTN131090:QTP131091 RDJ131090:RDL131091 RNF131090:RNH131091 RXB131090:RXD131091 SGX131090:SGZ131091 SQT131090:SQV131091 TAP131090:TAR131091 TKL131090:TKN131091 TUH131090:TUJ131091 UED131090:UEF131091 UNZ131090:UOB131091 UXV131090:UXX131091 VHR131090:VHT131091 VRN131090:VRP131091 WBJ131090:WBL131091 WLF131090:WLH131091 WVB131090:WVD131091 IP196626:IR196627 SL196626:SN196627 ACH196626:ACJ196627 AMD196626:AMF196627 AVZ196626:AWB196627 BFV196626:BFX196627 BPR196626:BPT196627 BZN196626:BZP196627 CJJ196626:CJL196627 CTF196626:CTH196627 DDB196626:DDD196627 DMX196626:DMZ196627 DWT196626:DWV196627 EGP196626:EGR196627 EQL196626:EQN196627 FAH196626:FAJ196627 FKD196626:FKF196627 FTZ196626:FUB196627 GDV196626:GDX196627 GNR196626:GNT196627 GXN196626:GXP196627 HHJ196626:HHL196627 HRF196626:HRH196627 IBB196626:IBD196627 IKX196626:IKZ196627 IUT196626:IUV196627 JEP196626:JER196627 JOL196626:JON196627 JYH196626:JYJ196627 KID196626:KIF196627 KRZ196626:KSB196627 LBV196626:LBX196627 LLR196626:LLT196627 LVN196626:LVP196627 MFJ196626:MFL196627 MPF196626:MPH196627 MZB196626:MZD196627 NIX196626:NIZ196627 NST196626:NSV196627 OCP196626:OCR196627 OML196626:OMN196627 OWH196626:OWJ196627 PGD196626:PGF196627 PPZ196626:PQB196627 PZV196626:PZX196627 QJR196626:QJT196627 QTN196626:QTP196627 RDJ196626:RDL196627 RNF196626:RNH196627 RXB196626:RXD196627 SGX196626:SGZ196627 SQT196626:SQV196627 TAP196626:TAR196627 TKL196626:TKN196627 TUH196626:TUJ196627 UED196626:UEF196627 UNZ196626:UOB196627 UXV196626:UXX196627 VHR196626:VHT196627 VRN196626:VRP196627 WBJ196626:WBL196627 WLF196626:WLH196627 WVB196626:WVD196627 IP262162:IR262163 SL262162:SN262163 ACH262162:ACJ262163 AMD262162:AMF262163 AVZ262162:AWB262163 BFV262162:BFX262163 BPR262162:BPT262163 BZN262162:BZP262163 CJJ262162:CJL262163 CTF262162:CTH262163 DDB262162:DDD262163 DMX262162:DMZ262163 DWT262162:DWV262163 EGP262162:EGR262163 EQL262162:EQN262163 FAH262162:FAJ262163 FKD262162:FKF262163 FTZ262162:FUB262163 GDV262162:GDX262163 GNR262162:GNT262163 GXN262162:GXP262163 HHJ262162:HHL262163 HRF262162:HRH262163 IBB262162:IBD262163 IKX262162:IKZ262163 IUT262162:IUV262163 JEP262162:JER262163 JOL262162:JON262163 JYH262162:JYJ262163 KID262162:KIF262163 KRZ262162:KSB262163 LBV262162:LBX262163 LLR262162:LLT262163 LVN262162:LVP262163 MFJ262162:MFL262163 MPF262162:MPH262163 MZB262162:MZD262163 NIX262162:NIZ262163 NST262162:NSV262163 OCP262162:OCR262163 OML262162:OMN262163 OWH262162:OWJ262163 PGD262162:PGF262163 PPZ262162:PQB262163 PZV262162:PZX262163 QJR262162:QJT262163 QTN262162:QTP262163 RDJ262162:RDL262163 RNF262162:RNH262163 RXB262162:RXD262163 SGX262162:SGZ262163 SQT262162:SQV262163 TAP262162:TAR262163 TKL262162:TKN262163 TUH262162:TUJ262163 UED262162:UEF262163 UNZ262162:UOB262163 UXV262162:UXX262163 VHR262162:VHT262163 VRN262162:VRP262163 WBJ262162:WBL262163 WLF262162:WLH262163 WVB262162:WVD262163 IP327698:IR327699 SL327698:SN327699 ACH327698:ACJ327699 AMD327698:AMF327699 AVZ327698:AWB327699 BFV327698:BFX327699 BPR327698:BPT327699 BZN327698:BZP327699 CJJ327698:CJL327699 CTF327698:CTH327699 DDB327698:DDD327699 DMX327698:DMZ327699 DWT327698:DWV327699 EGP327698:EGR327699 EQL327698:EQN327699 FAH327698:FAJ327699 FKD327698:FKF327699 FTZ327698:FUB327699 GDV327698:GDX327699 GNR327698:GNT327699 GXN327698:GXP327699 HHJ327698:HHL327699 HRF327698:HRH327699 IBB327698:IBD327699 IKX327698:IKZ327699 IUT327698:IUV327699 JEP327698:JER327699 JOL327698:JON327699 JYH327698:JYJ327699 KID327698:KIF327699 KRZ327698:KSB327699 LBV327698:LBX327699 LLR327698:LLT327699 LVN327698:LVP327699 MFJ327698:MFL327699 MPF327698:MPH327699 MZB327698:MZD327699 NIX327698:NIZ327699 NST327698:NSV327699 OCP327698:OCR327699 OML327698:OMN327699 OWH327698:OWJ327699 PGD327698:PGF327699 PPZ327698:PQB327699 PZV327698:PZX327699 QJR327698:QJT327699 QTN327698:QTP327699 RDJ327698:RDL327699 RNF327698:RNH327699 RXB327698:RXD327699 SGX327698:SGZ327699 SQT327698:SQV327699 TAP327698:TAR327699 TKL327698:TKN327699 TUH327698:TUJ327699 UED327698:UEF327699 UNZ327698:UOB327699 UXV327698:UXX327699 VHR327698:VHT327699 VRN327698:VRP327699 WBJ327698:WBL327699 WLF327698:WLH327699 WVB327698:WVD327699 IP393234:IR393235 SL393234:SN393235 ACH393234:ACJ393235 AMD393234:AMF393235 AVZ393234:AWB393235 BFV393234:BFX393235 BPR393234:BPT393235 BZN393234:BZP393235 CJJ393234:CJL393235 CTF393234:CTH393235 DDB393234:DDD393235 DMX393234:DMZ393235 DWT393234:DWV393235 EGP393234:EGR393235 EQL393234:EQN393235 FAH393234:FAJ393235 FKD393234:FKF393235 FTZ393234:FUB393235 GDV393234:GDX393235 GNR393234:GNT393235 GXN393234:GXP393235 HHJ393234:HHL393235 HRF393234:HRH393235 IBB393234:IBD393235 IKX393234:IKZ393235 IUT393234:IUV393235 JEP393234:JER393235 JOL393234:JON393235 JYH393234:JYJ393235 KID393234:KIF393235 KRZ393234:KSB393235 LBV393234:LBX393235 LLR393234:LLT393235 LVN393234:LVP393235 MFJ393234:MFL393235 MPF393234:MPH393235 MZB393234:MZD393235 NIX393234:NIZ393235 NST393234:NSV393235 OCP393234:OCR393235 OML393234:OMN393235 OWH393234:OWJ393235 PGD393234:PGF393235 PPZ393234:PQB393235 PZV393234:PZX393235 QJR393234:QJT393235 QTN393234:QTP393235 RDJ393234:RDL393235 RNF393234:RNH393235 RXB393234:RXD393235 SGX393234:SGZ393235 SQT393234:SQV393235 TAP393234:TAR393235 TKL393234:TKN393235 TUH393234:TUJ393235 UED393234:UEF393235 UNZ393234:UOB393235 UXV393234:UXX393235 VHR393234:VHT393235 VRN393234:VRP393235 WBJ393234:WBL393235 WLF393234:WLH393235 WVB393234:WVD393235 IP458770:IR458771 SL458770:SN458771 ACH458770:ACJ458771 AMD458770:AMF458771 AVZ458770:AWB458771 BFV458770:BFX458771 BPR458770:BPT458771 BZN458770:BZP458771 CJJ458770:CJL458771 CTF458770:CTH458771 DDB458770:DDD458771 DMX458770:DMZ458771 DWT458770:DWV458771 EGP458770:EGR458771 EQL458770:EQN458771 FAH458770:FAJ458771 FKD458770:FKF458771 FTZ458770:FUB458771 GDV458770:GDX458771 GNR458770:GNT458771 GXN458770:GXP458771 HHJ458770:HHL458771 HRF458770:HRH458771 IBB458770:IBD458771 IKX458770:IKZ458771 IUT458770:IUV458771 JEP458770:JER458771 JOL458770:JON458771 JYH458770:JYJ458771 KID458770:KIF458771 KRZ458770:KSB458771 LBV458770:LBX458771 LLR458770:LLT458771 LVN458770:LVP458771 MFJ458770:MFL458771 MPF458770:MPH458771 MZB458770:MZD458771 NIX458770:NIZ458771 NST458770:NSV458771 OCP458770:OCR458771 OML458770:OMN458771 OWH458770:OWJ458771 PGD458770:PGF458771 PPZ458770:PQB458771 PZV458770:PZX458771 QJR458770:QJT458771 QTN458770:QTP458771 RDJ458770:RDL458771 RNF458770:RNH458771 RXB458770:RXD458771 SGX458770:SGZ458771 SQT458770:SQV458771 TAP458770:TAR458771 TKL458770:TKN458771 TUH458770:TUJ458771 UED458770:UEF458771 UNZ458770:UOB458771 UXV458770:UXX458771 VHR458770:VHT458771 VRN458770:VRP458771 WBJ458770:WBL458771 WLF458770:WLH458771 WVB458770:WVD458771 IP524306:IR524307 SL524306:SN524307 ACH524306:ACJ524307 AMD524306:AMF524307 AVZ524306:AWB524307 BFV524306:BFX524307 BPR524306:BPT524307 BZN524306:BZP524307 CJJ524306:CJL524307 CTF524306:CTH524307 DDB524306:DDD524307 DMX524306:DMZ524307 DWT524306:DWV524307 EGP524306:EGR524307 EQL524306:EQN524307 FAH524306:FAJ524307 FKD524306:FKF524307 FTZ524306:FUB524307 GDV524306:GDX524307 GNR524306:GNT524307 GXN524306:GXP524307 HHJ524306:HHL524307 HRF524306:HRH524307 IBB524306:IBD524307 IKX524306:IKZ524307 IUT524306:IUV524307 JEP524306:JER524307 JOL524306:JON524307 JYH524306:JYJ524307 KID524306:KIF524307 KRZ524306:KSB524307 LBV524306:LBX524307 LLR524306:LLT524307 LVN524306:LVP524307 MFJ524306:MFL524307 MPF524306:MPH524307 MZB524306:MZD524307 NIX524306:NIZ524307 NST524306:NSV524307 OCP524306:OCR524307 OML524306:OMN524307 OWH524306:OWJ524307 PGD524306:PGF524307 PPZ524306:PQB524307 PZV524306:PZX524307 QJR524306:QJT524307 QTN524306:QTP524307 RDJ524306:RDL524307 RNF524306:RNH524307 RXB524306:RXD524307 SGX524306:SGZ524307 SQT524306:SQV524307 TAP524306:TAR524307 TKL524306:TKN524307 TUH524306:TUJ524307 UED524306:UEF524307 UNZ524306:UOB524307 UXV524306:UXX524307 VHR524306:VHT524307 VRN524306:VRP524307 WBJ524306:WBL524307 WLF524306:WLH524307 WVB524306:WVD524307 IP589842:IR589843 SL589842:SN589843 ACH589842:ACJ589843 AMD589842:AMF589843 AVZ589842:AWB589843 BFV589842:BFX589843 BPR589842:BPT589843 BZN589842:BZP589843 CJJ589842:CJL589843 CTF589842:CTH589843 DDB589842:DDD589843 DMX589842:DMZ589843 DWT589842:DWV589843 EGP589842:EGR589843 EQL589842:EQN589843 FAH589842:FAJ589843 FKD589842:FKF589843 FTZ589842:FUB589843 GDV589842:GDX589843 GNR589842:GNT589843 GXN589842:GXP589843 HHJ589842:HHL589843 HRF589842:HRH589843 IBB589842:IBD589843 IKX589842:IKZ589843 IUT589842:IUV589843 JEP589842:JER589843 JOL589842:JON589843 JYH589842:JYJ589843 KID589842:KIF589843 KRZ589842:KSB589843 LBV589842:LBX589843 LLR589842:LLT589843 LVN589842:LVP589843 MFJ589842:MFL589843 MPF589842:MPH589843 MZB589842:MZD589843 NIX589842:NIZ589843 NST589842:NSV589843 OCP589842:OCR589843 OML589842:OMN589843 OWH589842:OWJ589843 PGD589842:PGF589843 PPZ589842:PQB589843 PZV589842:PZX589843 QJR589842:QJT589843 QTN589842:QTP589843 RDJ589842:RDL589843 RNF589842:RNH589843 RXB589842:RXD589843 SGX589842:SGZ589843 SQT589842:SQV589843 TAP589842:TAR589843 TKL589842:TKN589843 TUH589842:TUJ589843 UED589842:UEF589843 UNZ589842:UOB589843 UXV589842:UXX589843 VHR589842:VHT589843 VRN589842:VRP589843 WBJ589842:WBL589843 WLF589842:WLH589843 WVB589842:WVD589843 IP655378:IR655379 SL655378:SN655379 ACH655378:ACJ655379 AMD655378:AMF655379 AVZ655378:AWB655379 BFV655378:BFX655379 BPR655378:BPT655379 BZN655378:BZP655379 CJJ655378:CJL655379 CTF655378:CTH655379 DDB655378:DDD655379 DMX655378:DMZ655379 DWT655378:DWV655379 EGP655378:EGR655379 EQL655378:EQN655379 FAH655378:FAJ655379 FKD655378:FKF655379 FTZ655378:FUB655379 GDV655378:GDX655379 GNR655378:GNT655379 GXN655378:GXP655379 HHJ655378:HHL655379 HRF655378:HRH655379 IBB655378:IBD655379 IKX655378:IKZ655379 IUT655378:IUV655379 JEP655378:JER655379 JOL655378:JON655379 JYH655378:JYJ655379 KID655378:KIF655379 KRZ655378:KSB655379 LBV655378:LBX655379 LLR655378:LLT655379 LVN655378:LVP655379 MFJ655378:MFL655379 MPF655378:MPH655379 MZB655378:MZD655379 NIX655378:NIZ655379 NST655378:NSV655379 OCP655378:OCR655379 OML655378:OMN655379 OWH655378:OWJ655379 PGD655378:PGF655379 PPZ655378:PQB655379 PZV655378:PZX655379 QJR655378:QJT655379 QTN655378:QTP655379 RDJ655378:RDL655379 RNF655378:RNH655379 RXB655378:RXD655379 SGX655378:SGZ655379 SQT655378:SQV655379 TAP655378:TAR655379 TKL655378:TKN655379 TUH655378:TUJ655379 UED655378:UEF655379 UNZ655378:UOB655379 UXV655378:UXX655379 VHR655378:VHT655379 VRN655378:VRP655379 WBJ655378:WBL655379 WLF655378:WLH655379 WVB655378:WVD655379 IP720914:IR720915 SL720914:SN720915 ACH720914:ACJ720915 AMD720914:AMF720915 AVZ720914:AWB720915 BFV720914:BFX720915 BPR720914:BPT720915 BZN720914:BZP720915 CJJ720914:CJL720915 CTF720914:CTH720915 DDB720914:DDD720915 DMX720914:DMZ720915 DWT720914:DWV720915 EGP720914:EGR720915 EQL720914:EQN720915 FAH720914:FAJ720915 FKD720914:FKF720915 FTZ720914:FUB720915 GDV720914:GDX720915 GNR720914:GNT720915 GXN720914:GXP720915 HHJ720914:HHL720915 HRF720914:HRH720915 IBB720914:IBD720915 IKX720914:IKZ720915 IUT720914:IUV720915 JEP720914:JER720915 JOL720914:JON720915 JYH720914:JYJ720915 KID720914:KIF720915 KRZ720914:KSB720915 LBV720914:LBX720915 LLR720914:LLT720915 LVN720914:LVP720915 MFJ720914:MFL720915 MPF720914:MPH720915 MZB720914:MZD720915 NIX720914:NIZ720915 NST720914:NSV720915 OCP720914:OCR720915 OML720914:OMN720915 OWH720914:OWJ720915 PGD720914:PGF720915 PPZ720914:PQB720915 PZV720914:PZX720915 QJR720914:QJT720915 QTN720914:QTP720915 RDJ720914:RDL720915 RNF720914:RNH720915 RXB720914:RXD720915 SGX720914:SGZ720915 SQT720914:SQV720915 TAP720914:TAR720915 TKL720914:TKN720915 TUH720914:TUJ720915 UED720914:UEF720915 UNZ720914:UOB720915 UXV720914:UXX720915 VHR720914:VHT720915 VRN720914:VRP720915 WBJ720914:WBL720915 WLF720914:WLH720915 WVB720914:WVD720915 IP786450:IR786451 SL786450:SN786451 ACH786450:ACJ786451 AMD786450:AMF786451 AVZ786450:AWB786451 BFV786450:BFX786451 BPR786450:BPT786451 BZN786450:BZP786451 CJJ786450:CJL786451 CTF786450:CTH786451 DDB786450:DDD786451 DMX786450:DMZ786451 DWT786450:DWV786451 EGP786450:EGR786451 EQL786450:EQN786451 FAH786450:FAJ786451 FKD786450:FKF786451 FTZ786450:FUB786451 GDV786450:GDX786451 GNR786450:GNT786451 GXN786450:GXP786451 HHJ786450:HHL786451 HRF786450:HRH786451 IBB786450:IBD786451 IKX786450:IKZ786451 IUT786450:IUV786451 JEP786450:JER786451 JOL786450:JON786451 JYH786450:JYJ786451 KID786450:KIF786451 KRZ786450:KSB786451 LBV786450:LBX786451 LLR786450:LLT786451 LVN786450:LVP786451 MFJ786450:MFL786451 MPF786450:MPH786451 MZB786450:MZD786451 NIX786450:NIZ786451 NST786450:NSV786451 OCP786450:OCR786451 OML786450:OMN786451 OWH786450:OWJ786451 PGD786450:PGF786451 PPZ786450:PQB786451 PZV786450:PZX786451 QJR786450:QJT786451 QTN786450:QTP786451 RDJ786450:RDL786451 RNF786450:RNH786451 RXB786450:RXD786451 SGX786450:SGZ786451 SQT786450:SQV786451 TAP786450:TAR786451 TKL786450:TKN786451 TUH786450:TUJ786451 UED786450:UEF786451 UNZ786450:UOB786451 UXV786450:UXX786451 VHR786450:VHT786451 VRN786450:VRP786451 WBJ786450:WBL786451 WLF786450:WLH786451 WVB786450:WVD786451 IP851986:IR851987 SL851986:SN851987 ACH851986:ACJ851987 AMD851986:AMF851987 AVZ851986:AWB851987 BFV851986:BFX851987 BPR851986:BPT851987 BZN851986:BZP851987 CJJ851986:CJL851987 CTF851986:CTH851987 DDB851986:DDD851987 DMX851986:DMZ851987 DWT851986:DWV851987 EGP851986:EGR851987 EQL851986:EQN851987 FAH851986:FAJ851987 FKD851986:FKF851987 FTZ851986:FUB851987 GDV851986:GDX851987 GNR851986:GNT851987 GXN851986:GXP851987 HHJ851986:HHL851987 HRF851986:HRH851987 IBB851986:IBD851987 IKX851986:IKZ851987 IUT851986:IUV851987 JEP851986:JER851987 JOL851986:JON851987 JYH851986:JYJ851987 KID851986:KIF851987 KRZ851986:KSB851987 LBV851986:LBX851987 LLR851986:LLT851987 LVN851986:LVP851987 MFJ851986:MFL851987 MPF851986:MPH851987 MZB851986:MZD851987 NIX851986:NIZ851987 NST851986:NSV851987 OCP851986:OCR851987 OML851986:OMN851987 OWH851986:OWJ851987 PGD851986:PGF851987 PPZ851986:PQB851987 PZV851986:PZX851987 QJR851986:QJT851987 QTN851986:QTP851987 RDJ851986:RDL851987 RNF851986:RNH851987 RXB851986:RXD851987 SGX851986:SGZ851987 SQT851986:SQV851987 TAP851986:TAR851987 TKL851986:TKN851987 TUH851986:TUJ851987 UED851986:UEF851987 UNZ851986:UOB851987 UXV851986:UXX851987 VHR851986:VHT851987 VRN851986:VRP851987 WBJ851986:WBL851987 WLF851986:WLH851987 WVB851986:WVD851987 IP917522:IR917523 SL917522:SN917523 ACH917522:ACJ917523 AMD917522:AMF917523 AVZ917522:AWB917523 BFV917522:BFX917523 BPR917522:BPT917523 BZN917522:BZP917523 CJJ917522:CJL917523 CTF917522:CTH917523 DDB917522:DDD917523 DMX917522:DMZ917523 DWT917522:DWV917523 EGP917522:EGR917523 EQL917522:EQN917523 FAH917522:FAJ917523 FKD917522:FKF917523 FTZ917522:FUB917523 GDV917522:GDX917523 GNR917522:GNT917523 GXN917522:GXP917523 HHJ917522:HHL917523 HRF917522:HRH917523 IBB917522:IBD917523 IKX917522:IKZ917523 IUT917522:IUV917523 JEP917522:JER917523 JOL917522:JON917523 JYH917522:JYJ917523 KID917522:KIF917523 KRZ917522:KSB917523 LBV917522:LBX917523 LLR917522:LLT917523 LVN917522:LVP917523 MFJ917522:MFL917523 MPF917522:MPH917523 MZB917522:MZD917523 NIX917522:NIZ917523 NST917522:NSV917523 OCP917522:OCR917523 OML917522:OMN917523 OWH917522:OWJ917523 PGD917522:PGF917523 PPZ917522:PQB917523 PZV917522:PZX917523 QJR917522:QJT917523 QTN917522:QTP917523 RDJ917522:RDL917523 RNF917522:RNH917523 RXB917522:RXD917523 SGX917522:SGZ917523 SQT917522:SQV917523 TAP917522:TAR917523 TKL917522:TKN917523 TUH917522:TUJ917523 UED917522:UEF917523 UNZ917522:UOB917523 UXV917522:UXX917523 VHR917522:VHT917523 VRN917522:VRP917523 WBJ917522:WBL917523 WLF917522:WLH917523 WVB917522:WVD917523 IP983058:IR983059 SL983058:SN983059 ACH983058:ACJ983059 AMD983058:AMF983059 AVZ983058:AWB983059 BFV983058:BFX983059 BPR983058:BPT983059 BZN983058:BZP983059 CJJ983058:CJL983059 CTF983058:CTH983059 DDB983058:DDD983059 DMX983058:DMZ983059 DWT983058:DWV983059 EGP983058:EGR983059 EQL983058:EQN983059 FAH983058:FAJ983059 FKD983058:FKF983059 FTZ983058:FUB983059 GDV983058:GDX983059 GNR983058:GNT983059 GXN983058:GXP983059 HHJ983058:HHL983059 HRF983058:HRH983059 IBB983058:IBD983059 IKX983058:IKZ983059 IUT983058:IUV983059 JEP983058:JER983059 JOL983058:JON983059 JYH983058:JYJ983059 KID983058:KIF983059 KRZ983058:KSB983059 LBV983058:LBX983059 LLR983058:LLT983059 LVN983058:LVP983059 MFJ983058:MFL983059 MPF983058:MPH983059 MZB983058:MZD983059 NIX983058:NIZ983059 NST983058:NSV983059 OCP983058:OCR983059 OML983058:OMN983059 OWH983058:OWJ983059 PGD983058:PGF983059 PPZ983058:PQB983059 PZV983058:PZX983059 QJR983058:QJT983059 QTN983058:QTP983059 RDJ983058:RDL983059 RNF983058:RNH983059 RXB983058:RXD983059 SGX983058:SGZ983059 SQT983058:SQV983059 TAP983058:TAR983059 TKL983058:TKN983059 TUH983058:TUJ983059 UED983058:UEF983059 UNZ983058:UOB983059 UXV983058:UXX983059 VHR983058:VHT983059 VRN983058:VRP983059 WBJ983058:WBL983059 WLF983058:WLH983059 WVB983058:WVD983059 P65519 HV65517 RR65517 ABN65517 ALJ65517 AVF65517 BFB65517 BOX65517 BYT65517 CIP65517 CSL65517 DCH65517 DMD65517 DVZ65517 EFV65517 EPR65517 EZN65517 FJJ65517 FTF65517 GDB65517 GMX65517 GWT65517 HGP65517 HQL65517 IAH65517 IKD65517 ITZ65517 JDV65517 JNR65517 JXN65517 KHJ65517 KRF65517 LBB65517 LKX65517 LUT65517 MEP65517 MOL65517 MYH65517 NID65517 NRZ65517 OBV65517 OLR65517 OVN65517 PFJ65517 PPF65517 PZB65517 QIX65517 QST65517 RCP65517 RML65517 RWH65517 SGD65517 SPZ65517 SZV65517 TJR65517 TTN65517 UDJ65517 UNF65517 UXB65517 VGX65517 VQT65517 WAP65517 WKL65517 WUH65517 P131055 HV131053 RR131053 ABN131053 ALJ131053 AVF131053 BFB131053 BOX131053 BYT131053 CIP131053 CSL131053 DCH131053 DMD131053 DVZ131053 EFV131053 EPR131053 EZN131053 FJJ131053 FTF131053 GDB131053 GMX131053 GWT131053 HGP131053 HQL131053 IAH131053 IKD131053 ITZ131053 JDV131053 JNR131053 JXN131053 KHJ131053 KRF131053 LBB131053 LKX131053 LUT131053 MEP131053 MOL131053 MYH131053 NID131053 NRZ131053 OBV131053 OLR131053 OVN131053 PFJ131053 PPF131053 PZB131053 QIX131053 QST131053 RCP131053 RML131053 RWH131053 SGD131053 SPZ131053 SZV131053 TJR131053 TTN131053 UDJ131053 UNF131053 UXB131053 VGX131053 VQT131053 WAP131053 WKL131053 WUH131053 P196591 HV196589 RR196589 ABN196589 ALJ196589 AVF196589 BFB196589 BOX196589 BYT196589 CIP196589 CSL196589 DCH196589 DMD196589 DVZ196589 EFV196589 EPR196589 EZN196589 FJJ196589 FTF196589 GDB196589 GMX196589 GWT196589 HGP196589 HQL196589 IAH196589 IKD196589 ITZ196589 JDV196589 JNR196589 JXN196589 KHJ196589 KRF196589 LBB196589 LKX196589 LUT196589 MEP196589 MOL196589 MYH196589 NID196589 NRZ196589 OBV196589 OLR196589 OVN196589 PFJ196589 PPF196589 PZB196589 QIX196589 QST196589 RCP196589 RML196589 RWH196589 SGD196589 SPZ196589 SZV196589 TJR196589 TTN196589 UDJ196589 UNF196589 UXB196589 VGX196589 VQT196589 WAP196589 WKL196589 WUH196589 P262127 HV262125 RR262125 ABN262125 ALJ262125 AVF262125 BFB262125 BOX262125 BYT262125 CIP262125 CSL262125 DCH262125 DMD262125 DVZ262125 EFV262125 EPR262125 EZN262125 FJJ262125 FTF262125 GDB262125 GMX262125 GWT262125 HGP262125 HQL262125 IAH262125 IKD262125 ITZ262125 JDV262125 JNR262125 JXN262125 KHJ262125 KRF262125 LBB262125 LKX262125 LUT262125 MEP262125 MOL262125 MYH262125 NID262125 NRZ262125 OBV262125 OLR262125 OVN262125 PFJ262125 PPF262125 PZB262125 QIX262125 QST262125 RCP262125 RML262125 RWH262125 SGD262125 SPZ262125 SZV262125 TJR262125 TTN262125 UDJ262125 UNF262125 UXB262125 VGX262125 VQT262125 WAP262125 WKL262125 WUH262125 P327663 HV327661 RR327661 ABN327661 ALJ327661 AVF327661 BFB327661 BOX327661 BYT327661 CIP327661 CSL327661 DCH327661 DMD327661 DVZ327661 EFV327661 EPR327661 EZN327661 FJJ327661 FTF327661 GDB327661 GMX327661 GWT327661 HGP327661 HQL327661 IAH327661 IKD327661 ITZ327661 JDV327661 JNR327661 JXN327661 KHJ327661 KRF327661 LBB327661 LKX327661 LUT327661 MEP327661 MOL327661 MYH327661 NID327661 NRZ327661 OBV327661 OLR327661 OVN327661 PFJ327661 PPF327661 PZB327661 QIX327661 QST327661 RCP327661 RML327661 RWH327661 SGD327661 SPZ327661 SZV327661 TJR327661 TTN327661 UDJ327661 UNF327661 UXB327661 VGX327661 VQT327661 WAP327661 WKL327661 WUH327661 P393199 HV393197 RR393197 ABN393197 ALJ393197 AVF393197 BFB393197 BOX393197 BYT393197 CIP393197 CSL393197 DCH393197 DMD393197 DVZ393197 EFV393197 EPR393197 EZN393197 FJJ393197 FTF393197 GDB393197 GMX393197 GWT393197 HGP393197 HQL393197 IAH393197 IKD393197 ITZ393197 JDV393197 JNR393197 JXN393197 KHJ393197 KRF393197 LBB393197 LKX393197 LUT393197 MEP393197 MOL393197 MYH393197 NID393197 NRZ393197 OBV393197 OLR393197 OVN393197 PFJ393197 PPF393197 PZB393197 QIX393197 QST393197 RCP393197 RML393197 RWH393197 SGD393197 SPZ393197 SZV393197 TJR393197 TTN393197 UDJ393197 UNF393197 UXB393197 VGX393197 VQT393197 WAP393197 WKL393197 WUH393197 P458735 HV458733 RR458733 ABN458733 ALJ458733 AVF458733 BFB458733 BOX458733 BYT458733 CIP458733 CSL458733 DCH458733 DMD458733 DVZ458733 EFV458733 EPR458733 EZN458733 FJJ458733 FTF458733 GDB458733 GMX458733 GWT458733 HGP458733 HQL458733 IAH458733 IKD458733 ITZ458733 JDV458733 JNR458733 JXN458733 KHJ458733 KRF458733 LBB458733 LKX458733 LUT458733 MEP458733 MOL458733 MYH458733 NID458733 NRZ458733 OBV458733 OLR458733 OVN458733 PFJ458733 PPF458733 PZB458733 QIX458733 QST458733 RCP458733 RML458733 RWH458733 SGD458733 SPZ458733 SZV458733 TJR458733 TTN458733 UDJ458733 UNF458733 UXB458733 VGX458733 VQT458733 WAP458733 WKL458733 WUH458733 P524271 HV524269 RR524269 ABN524269 ALJ524269 AVF524269 BFB524269 BOX524269 BYT524269 CIP524269 CSL524269 DCH524269 DMD524269 DVZ524269 EFV524269 EPR524269 EZN524269 FJJ524269 FTF524269 GDB524269 GMX524269 GWT524269 HGP524269 HQL524269 IAH524269 IKD524269 ITZ524269 JDV524269 JNR524269 JXN524269 KHJ524269 KRF524269 LBB524269 LKX524269 LUT524269 MEP524269 MOL524269 MYH524269 NID524269 NRZ524269 OBV524269 OLR524269 OVN524269 PFJ524269 PPF524269 PZB524269 QIX524269 QST524269 RCP524269 RML524269 RWH524269 SGD524269 SPZ524269 SZV524269 TJR524269 TTN524269 UDJ524269 UNF524269 UXB524269 VGX524269 VQT524269 WAP524269 WKL524269 WUH524269 P589807 HV589805 RR589805 ABN589805 ALJ589805 AVF589805 BFB589805 BOX589805 BYT589805 CIP589805 CSL589805 DCH589805 DMD589805 DVZ589805 EFV589805 EPR589805 EZN589805 FJJ589805 FTF589805 GDB589805 GMX589805 GWT589805 HGP589805 HQL589805 IAH589805 IKD589805 ITZ589805 JDV589805 JNR589805 JXN589805 KHJ589805 KRF589805 LBB589805 LKX589805 LUT589805 MEP589805 MOL589805 MYH589805 NID589805 NRZ589805 OBV589805 OLR589805 OVN589805 PFJ589805 PPF589805 PZB589805 QIX589805 QST589805 RCP589805 RML589805 RWH589805 SGD589805 SPZ589805 SZV589805 TJR589805 TTN589805 UDJ589805 UNF589805 UXB589805 VGX589805 VQT589805 WAP589805 WKL589805 WUH589805 P655343 HV655341 RR655341 ABN655341 ALJ655341 AVF655341 BFB655341 BOX655341 BYT655341 CIP655341 CSL655341 DCH655341 DMD655341 DVZ655341 EFV655341 EPR655341 EZN655341 FJJ655341 FTF655341 GDB655341 GMX655341 GWT655341 HGP655341 HQL655341 IAH655341 IKD655341 ITZ655341 JDV655341 JNR655341 JXN655341 KHJ655341 KRF655341 LBB655341 LKX655341 LUT655341 MEP655341 MOL655341 MYH655341 NID655341 NRZ655341 OBV655341 OLR655341 OVN655341 PFJ655341 PPF655341 PZB655341 QIX655341 QST655341 RCP655341 RML655341 RWH655341 SGD655341 SPZ655341 SZV655341 TJR655341 TTN655341 UDJ655341 UNF655341 UXB655341 VGX655341 VQT655341 WAP655341 WKL655341 WUH655341 P720879 HV720877 RR720877 ABN720877 ALJ720877 AVF720877 BFB720877 BOX720877 BYT720877 CIP720877 CSL720877 DCH720877 DMD720877 DVZ720877 EFV720877 EPR720877 EZN720877 FJJ720877 FTF720877 GDB720877 GMX720877 GWT720877 HGP720877 HQL720877 IAH720877 IKD720877 ITZ720877 JDV720877 JNR720877 JXN720877 KHJ720877 KRF720877 LBB720877 LKX720877 LUT720877 MEP720877 MOL720877 MYH720877 NID720877 NRZ720877 OBV720877 OLR720877 OVN720877 PFJ720877 PPF720877 PZB720877 QIX720877 QST720877 RCP720877 RML720877 RWH720877 SGD720877 SPZ720877 SZV720877 TJR720877 TTN720877 UDJ720877 UNF720877 UXB720877 VGX720877 VQT720877 WAP720877 WKL720877 WUH720877 P786415 HV786413 RR786413 ABN786413 ALJ786413 AVF786413 BFB786413 BOX786413 BYT786413 CIP786413 CSL786413 DCH786413 DMD786413 DVZ786413 EFV786413 EPR786413 EZN786413 FJJ786413 FTF786413 GDB786413 GMX786413 GWT786413 HGP786413 HQL786413 IAH786413 IKD786413 ITZ786413 JDV786413 JNR786413 JXN786413 KHJ786413 KRF786413 LBB786413 LKX786413 LUT786413 MEP786413 MOL786413 MYH786413 NID786413 NRZ786413 OBV786413 OLR786413 OVN786413 PFJ786413 PPF786413 PZB786413 QIX786413 QST786413 RCP786413 RML786413 RWH786413 SGD786413 SPZ786413 SZV786413 TJR786413 TTN786413 UDJ786413 UNF786413 UXB786413 VGX786413 VQT786413 WAP786413 WKL786413 WUH786413 P851951 HV851949 RR851949 ABN851949 ALJ851949 AVF851949 BFB851949 BOX851949 BYT851949 CIP851949 CSL851949 DCH851949 DMD851949 DVZ851949 EFV851949 EPR851949 EZN851949 FJJ851949 FTF851949 GDB851949 GMX851949 GWT851949 HGP851949 HQL851949 IAH851949 IKD851949 ITZ851949 JDV851949 JNR851949 JXN851949 KHJ851949 KRF851949 LBB851949 LKX851949 LUT851949 MEP851949 MOL851949 MYH851949 NID851949 NRZ851949 OBV851949 OLR851949 OVN851949 PFJ851949 PPF851949 PZB851949 QIX851949 QST851949 RCP851949 RML851949 RWH851949 SGD851949 SPZ851949 SZV851949 TJR851949 TTN851949 UDJ851949 UNF851949 UXB851949 VGX851949 VQT851949 WAP851949 WKL851949 WUH851949 P917487 HV917485 RR917485 ABN917485 ALJ917485 AVF917485 BFB917485 BOX917485 BYT917485 CIP917485 CSL917485 DCH917485 DMD917485 DVZ917485 EFV917485 EPR917485 EZN917485 FJJ917485 FTF917485 GDB917485 GMX917485 GWT917485 HGP917485 HQL917485 IAH917485 IKD917485 ITZ917485 JDV917485 JNR917485 JXN917485 KHJ917485 KRF917485 LBB917485 LKX917485 LUT917485 MEP917485 MOL917485 MYH917485 NID917485 NRZ917485 OBV917485 OLR917485 OVN917485 PFJ917485 PPF917485 PZB917485 QIX917485 QST917485 RCP917485 RML917485 RWH917485 SGD917485 SPZ917485 SZV917485 TJR917485 TTN917485 UDJ917485 UNF917485 UXB917485 VGX917485 VQT917485 WAP917485 WKL917485 WUH917485 P983023 HV983021 RR983021 ABN983021 ALJ983021 AVF983021 BFB983021 BOX983021 BYT983021 CIP983021 CSL983021 DCH983021 DMD983021 DVZ983021 EFV983021 EPR983021 EZN983021 FJJ983021 FTF983021 GDB983021 GMX983021 GWT983021 HGP983021 HQL983021 IAH983021 IKD983021 ITZ983021 JDV983021 JNR983021 JXN983021 KHJ983021 KRF983021 LBB983021 LKX983021 LUT983021 MEP983021 MOL983021 MYH983021 NID983021 NRZ983021 OBV983021 OLR983021 OVN983021 PFJ983021 PPF983021 PZB983021 QIX983021 QST983021 RCP983021 RML983021 RWH983021 SGD983021 SPZ983021 SZV983021 TJR983021 TTN983021 UDJ983021 UNF983021 UXB983021 VGX983021 VQT983021 WAP983021 WKL983021 WUH983021 IP65545:IR65546 SL65545:SN65546 ACH65545:ACJ65546 AMD65545:AMF65546 AVZ65545:AWB65546 BFV65545:BFX65546 BPR65545:BPT65546 BZN65545:BZP65546 CJJ65545:CJL65546 CTF65545:CTH65546 DDB65545:DDD65546 DMX65545:DMZ65546 DWT65545:DWV65546 EGP65545:EGR65546 EQL65545:EQN65546 FAH65545:FAJ65546 FKD65545:FKF65546 FTZ65545:FUB65546 GDV65545:GDX65546 GNR65545:GNT65546 GXN65545:GXP65546 HHJ65545:HHL65546 HRF65545:HRH65546 IBB65545:IBD65546 IKX65545:IKZ65546 IUT65545:IUV65546 JEP65545:JER65546 JOL65545:JON65546 JYH65545:JYJ65546 KID65545:KIF65546 KRZ65545:KSB65546 LBV65545:LBX65546 LLR65545:LLT65546 LVN65545:LVP65546 MFJ65545:MFL65546 MPF65545:MPH65546 MZB65545:MZD65546 NIX65545:NIZ65546 NST65545:NSV65546 OCP65545:OCR65546 OML65545:OMN65546 OWH65545:OWJ65546 PGD65545:PGF65546 PPZ65545:PQB65546 PZV65545:PZX65546 QJR65545:QJT65546 QTN65545:QTP65546 RDJ65545:RDL65546 RNF65545:RNH65546 RXB65545:RXD65546 SGX65545:SGZ65546 SQT65545:SQV65546 TAP65545:TAR65546 TKL65545:TKN65546 TUH65545:TUJ65546 UED65545:UEF65546 UNZ65545:UOB65546 UXV65545:UXX65546 VHR65545:VHT65546 VRN65545:VRP65546 WBJ65545:WBL65546 WLF65545:WLH65546 WVB65545:WVD65546 IP131081:IR131082 SL131081:SN131082 ACH131081:ACJ131082 AMD131081:AMF131082 AVZ131081:AWB131082 BFV131081:BFX131082 BPR131081:BPT131082 BZN131081:BZP131082 CJJ131081:CJL131082 CTF131081:CTH131082 DDB131081:DDD131082 DMX131081:DMZ131082 DWT131081:DWV131082 EGP131081:EGR131082 EQL131081:EQN131082 FAH131081:FAJ131082 FKD131081:FKF131082 FTZ131081:FUB131082 GDV131081:GDX131082 GNR131081:GNT131082 GXN131081:GXP131082 HHJ131081:HHL131082 HRF131081:HRH131082 IBB131081:IBD131082 IKX131081:IKZ131082 IUT131081:IUV131082 JEP131081:JER131082 JOL131081:JON131082 JYH131081:JYJ131082 KID131081:KIF131082 KRZ131081:KSB131082 LBV131081:LBX131082 LLR131081:LLT131082 LVN131081:LVP131082 MFJ131081:MFL131082 MPF131081:MPH131082 MZB131081:MZD131082 NIX131081:NIZ131082 NST131081:NSV131082 OCP131081:OCR131082 OML131081:OMN131082 OWH131081:OWJ131082 PGD131081:PGF131082 PPZ131081:PQB131082 PZV131081:PZX131082 QJR131081:QJT131082 QTN131081:QTP131082 RDJ131081:RDL131082 RNF131081:RNH131082 RXB131081:RXD131082 SGX131081:SGZ131082 SQT131081:SQV131082 TAP131081:TAR131082 TKL131081:TKN131082 TUH131081:TUJ131082 UED131081:UEF131082 UNZ131081:UOB131082 UXV131081:UXX131082 VHR131081:VHT131082 VRN131081:VRP131082 WBJ131081:WBL131082 WLF131081:WLH131082 WVB131081:WVD131082 IP196617:IR196618 SL196617:SN196618 ACH196617:ACJ196618 AMD196617:AMF196618 AVZ196617:AWB196618 BFV196617:BFX196618 BPR196617:BPT196618 BZN196617:BZP196618 CJJ196617:CJL196618 CTF196617:CTH196618 DDB196617:DDD196618 DMX196617:DMZ196618 DWT196617:DWV196618 EGP196617:EGR196618 EQL196617:EQN196618 FAH196617:FAJ196618 FKD196617:FKF196618 FTZ196617:FUB196618 GDV196617:GDX196618 GNR196617:GNT196618 GXN196617:GXP196618 HHJ196617:HHL196618 HRF196617:HRH196618 IBB196617:IBD196618 IKX196617:IKZ196618 IUT196617:IUV196618 JEP196617:JER196618 JOL196617:JON196618 JYH196617:JYJ196618 KID196617:KIF196618 KRZ196617:KSB196618 LBV196617:LBX196618 LLR196617:LLT196618 LVN196617:LVP196618 MFJ196617:MFL196618 MPF196617:MPH196618 MZB196617:MZD196618 NIX196617:NIZ196618 NST196617:NSV196618 OCP196617:OCR196618 OML196617:OMN196618 OWH196617:OWJ196618 PGD196617:PGF196618 PPZ196617:PQB196618 PZV196617:PZX196618 QJR196617:QJT196618 QTN196617:QTP196618 RDJ196617:RDL196618 RNF196617:RNH196618 RXB196617:RXD196618 SGX196617:SGZ196618 SQT196617:SQV196618 TAP196617:TAR196618 TKL196617:TKN196618 TUH196617:TUJ196618 UED196617:UEF196618 UNZ196617:UOB196618 UXV196617:UXX196618 VHR196617:VHT196618 VRN196617:VRP196618 WBJ196617:WBL196618 WLF196617:WLH196618 WVB196617:WVD196618 IP262153:IR262154 SL262153:SN262154 ACH262153:ACJ262154 AMD262153:AMF262154 AVZ262153:AWB262154 BFV262153:BFX262154 BPR262153:BPT262154 BZN262153:BZP262154 CJJ262153:CJL262154 CTF262153:CTH262154 DDB262153:DDD262154 DMX262153:DMZ262154 DWT262153:DWV262154 EGP262153:EGR262154 EQL262153:EQN262154 FAH262153:FAJ262154 FKD262153:FKF262154 FTZ262153:FUB262154 GDV262153:GDX262154 GNR262153:GNT262154 GXN262153:GXP262154 HHJ262153:HHL262154 HRF262153:HRH262154 IBB262153:IBD262154 IKX262153:IKZ262154 IUT262153:IUV262154 JEP262153:JER262154 JOL262153:JON262154 JYH262153:JYJ262154 KID262153:KIF262154 KRZ262153:KSB262154 LBV262153:LBX262154 LLR262153:LLT262154 LVN262153:LVP262154 MFJ262153:MFL262154 MPF262153:MPH262154 MZB262153:MZD262154 NIX262153:NIZ262154 NST262153:NSV262154 OCP262153:OCR262154 OML262153:OMN262154 OWH262153:OWJ262154 PGD262153:PGF262154 PPZ262153:PQB262154 PZV262153:PZX262154 QJR262153:QJT262154 QTN262153:QTP262154 RDJ262153:RDL262154 RNF262153:RNH262154 RXB262153:RXD262154 SGX262153:SGZ262154 SQT262153:SQV262154 TAP262153:TAR262154 TKL262153:TKN262154 TUH262153:TUJ262154 UED262153:UEF262154 UNZ262153:UOB262154 UXV262153:UXX262154 VHR262153:VHT262154 VRN262153:VRP262154 WBJ262153:WBL262154 WLF262153:WLH262154 WVB262153:WVD262154 IP327689:IR327690 SL327689:SN327690 ACH327689:ACJ327690 AMD327689:AMF327690 AVZ327689:AWB327690 BFV327689:BFX327690 BPR327689:BPT327690 BZN327689:BZP327690 CJJ327689:CJL327690 CTF327689:CTH327690 DDB327689:DDD327690 DMX327689:DMZ327690 DWT327689:DWV327690 EGP327689:EGR327690 EQL327689:EQN327690 FAH327689:FAJ327690 FKD327689:FKF327690 FTZ327689:FUB327690 GDV327689:GDX327690 GNR327689:GNT327690 GXN327689:GXP327690 HHJ327689:HHL327690 HRF327689:HRH327690 IBB327689:IBD327690 IKX327689:IKZ327690 IUT327689:IUV327690 JEP327689:JER327690 JOL327689:JON327690 JYH327689:JYJ327690 KID327689:KIF327690 KRZ327689:KSB327690 LBV327689:LBX327690 LLR327689:LLT327690 LVN327689:LVP327690 MFJ327689:MFL327690 MPF327689:MPH327690 MZB327689:MZD327690 NIX327689:NIZ327690 NST327689:NSV327690 OCP327689:OCR327690 OML327689:OMN327690 OWH327689:OWJ327690 PGD327689:PGF327690 PPZ327689:PQB327690 PZV327689:PZX327690 QJR327689:QJT327690 QTN327689:QTP327690 RDJ327689:RDL327690 RNF327689:RNH327690 RXB327689:RXD327690 SGX327689:SGZ327690 SQT327689:SQV327690 TAP327689:TAR327690 TKL327689:TKN327690 TUH327689:TUJ327690 UED327689:UEF327690 UNZ327689:UOB327690 UXV327689:UXX327690 VHR327689:VHT327690 VRN327689:VRP327690 WBJ327689:WBL327690 WLF327689:WLH327690 WVB327689:WVD327690 IP393225:IR393226 SL393225:SN393226 ACH393225:ACJ393226 AMD393225:AMF393226 AVZ393225:AWB393226 BFV393225:BFX393226 BPR393225:BPT393226 BZN393225:BZP393226 CJJ393225:CJL393226 CTF393225:CTH393226 DDB393225:DDD393226 DMX393225:DMZ393226 DWT393225:DWV393226 EGP393225:EGR393226 EQL393225:EQN393226 FAH393225:FAJ393226 FKD393225:FKF393226 FTZ393225:FUB393226 GDV393225:GDX393226 GNR393225:GNT393226 GXN393225:GXP393226 HHJ393225:HHL393226 HRF393225:HRH393226 IBB393225:IBD393226 IKX393225:IKZ393226 IUT393225:IUV393226 JEP393225:JER393226 JOL393225:JON393226 JYH393225:JYJ393226 KID393225:KIF393226 KRZ393225:KSB393226 LBV393225:LBX393226 LLR393225:LLT393226 LVN393225:LVP393226 MFJ393225:MFL393226 MPF393225:MPH393226 MZB393225:MZD393226 NIX393225:NIZ393226 NST393225:NSV393226 OCP393225:OCR393226 OML393225:OMN393226 OWH393225:OWJ393226 PGD393225:PGF393226 PPZ393225:PQB393226 PZV393225:PZX393226 QJR393225:QJT393226 QTN393225:QTP393226 RDJ393225:RDL393226 RNF393225:RNH393226 RXB393225:RXD393226 SGX393225:SGZ393226 SQT393225:SQV393226 TAP393225:TAR393226 TKL393225:TKN393226 TUH393225:TUJ393226 UED393225:UEF393226 UNZ393225:UOB393226 UXV393225:UXX393226 VHR393225:VHT393226 VRN393225:VRP393226 WBJ393225:WBL393226 WLF393225:WLH393226 WVB393225:WVD393226 IP458761:IR458762 SL458761:SN458762 ACH458761:ACJ458762 AMD458761:AMF458762 AVZ458761:AWB458762 BFV458761:BFX458762 BPR458761:BPT458762 BZN458761:BZP458762 CJJ458761:CJL458762 CTF458761:CTH458762 DDB458761:DDD458762 DMX458761:DMZ458762 DWT458761:DWV458762 EGP458761:EGR458762 EQL458761:EQN458762 FAH458761:FAJ458762 FKD458761:FKF458762 FTZ458761:FUB458762 GDV458761:GDX458762 GNR458761:GNT458762 GXN458761:GXP458762 HHJ458761:HHL458762 HRF458761:HRH458762 IBB458761:IBD458762 IKX458761:IKZ458762 IUT458761:IUV458762 JEP458761:JER458762 JOL458761:JON458762 JYH458761:JYJ458762 KID458761:KIF458762 KRZ458761:KSB458762 LBV458761:LBX458762 LLR458761:LLT458762 LVN458761:LVP458762 MFJ458761:MFL458762 MPF458761:MPH458762 MZB458761:MZD458762 NIX458761:NIZ458762 NST458761:NSV458762 OCP458761:OCR458762 OML458761:OMN458762 OWH458761:OWJ458762 PGD458761:PGF458762 PPZ458761:PQB458762 PZV458761:PZX458762 QJR458761:QJT458762 QTN458761:QTP458762 RDJ458761:RDL458762 RNF458761:RNH458762 RXB458761:RXD458762 SGX458761:SGZ458762 SQT458761:SQV458762 TAP458761:TAR458762 TKL458761:TKN458762 TUH458761:TUJ458762 UED458761:UEF458762 UNZ458761:UOB458762 UXV458761:UXX458762 VHR458761:VHT458762 VRN458761:VRP458762 WBJ458761:WBL458762 WLF458761:WLH458762 WVB458761:WVD458762 IP524297:IR524298 SL524297:SN524298 ACH524297:ACJ524298 AMD524297:AMF524298 AVZ524297:AWB524298 BFV524297:BFX524298 BPR524297:BPT524298 BZN524297:BZP524298 CJJ524297:CJL524298 CTF524297:CTH524298 DDB524297:DDD524298 DMX524297:DMZ524298 DWT524297:DWV524298 EGP524297:EGR524298 EQL524297:EQN524298 FAH524297:FAJ524298 FKD524297:FKF524298 FTZ524297:FUB524298 GDV524297:GDX524298 GNR524297:GNT524298 GXN524297:GXP524298 HHJ524297:HHL524298 HRF524297:HRH524298 IBB524297:IBD524298 IKX524297:IKZ524298 IUT524297:IUV524298 JEP524297:JER524298 JOL524297:JON524298 JYH524297:JYJ524298 KID524297:KIF524298 KRZ524297:KSB524298 LBV524297:LBX524298 LLR524297:LLT524298 LVN524297:LVP524298 MFJ524297:MFL524298 MPF524297:MPH524298 MZB524297:MZD524298 NIX524297:NIZ524298 NST524297:NSV524298 OCP524297:OCR524298 OML524297:OMN524298 OWH524297:OWJ524298 PGD524297:PGF524298 PPZ524297:PQB524298 PZV524297:PZX524298 QJR524297:QJT524298 QTN524297:QTP524298 RDJ524297:RDL524298 RNF524297:RNH524298 RXB524297:RXD524298 SGX524297:SGZ524298 SQT524297:SQV524298 TAP524297:TAR524298 TKL524297:TKN524298 TUH524297:TUJ524298 UED524297:UEF524298 UNZ524297:UOB524298 UXV524297:UXX524298 VHR524297:VHT524298 VRN524297:VRP524298 WBJ524297:WBL524298 WLF524297:WLH524298 WVB524297:WVD524298 IP589833:IR589834 SL589833:SN589834 ACH589833:ACJ589834 AMD589833:AMF589834 AVZ589833:AWB589834 BFV589833:BFX589834 BPR589833:BPT589834 BZN589833:BZP589834 CJJ589833:CJL589834 CTF589833:CTH589834 DDB589833:DDD589834 DMX589833:DMZ589834 DWT589833:DWV589834 EGP589833:EGR589834 EQL589833:EQN589834 FAH589833:FAJ589834 FKD589833:FKF589834 FTZ589833:FUB589834 GDV589833:GDX589834 GNR589833:GNT589834 GXN589833:GXP589834 HHJ589833:HHL589834 HRF589833:HRH589834 IBB589833:IBD589834 IKX589833:IKZ589834 IUT589833:IUV589834 JEP589833:JER589834 JOL589833:JON589834 JYH589833:JYJ589834 KID589833:KIF589834 KRZ589833:KSB589834 LBV589833:LBX589834 LLR589833:LLT589834 LVN589833:LVP589834 MFJ589833:MFL589834 MPF589833:MPH589834 MZB589833:MZD589834 NIX589833:NIZ589834 NST589833:NSV589834 OCP589833:OCR589834 OML589833:OMN589834 OWH589833:OWJ589834 PGD589833:PGF589834 PPZ589833:PQB589834 PZV589833:PZX589834 QJR589833:QJT589834 QTN589833:QTP589834 RDJ589833:RDL589834 RNF589833:RNH589834 RXB589833:RXD589834 SGX589833:SGZ589834 SQT589833:SQV589834 TAP589833:TAR589834 TKL589833:TKN589834 TUH589833:TUJ589834 UED589833:UEF589834 UNZ589833:UOB589834 UXV589833:UXX589834 VHR589833:VHT589834 VRN589833:VRP589834 WBJ589833:WBL589834 WLF589833:WLH589834 WVB589833:WVD589834 IP655369:IR655370 SL655369:SN655370 ACH655369:ACJ655370 AMD655369:AMF655370 AVZ655369:AWB655370 BFV655369:BFX655370 BPR655369:BPT655370 BZN655369:BZP655370 CJJ655369:CJL655370 CTF655369:CTH655370 DDB655369:DDD655370 DMX655369:DMZ655370 DWT655369:DWV655370 EGP655369:EGR655370 EQL655369:EQN655370 FAH655369:FAJ655370 FKD655369:FKF655370 FTZ655369:FUB655370 GDV655369:GDX655370 GNR655369:GNT655370 GXN655369:GXP655370 HHJ655369:HHL655370 HRF655369:HRH655370 IBB655369:IBD655370 IKX655369:IKZ655370 IUT655369:IUV655370 JEP655369:JER655370 JOL655369:JON655370 JYH655369:JYJ655370 KID655369:KIF655370 KRZ655369:KSB655370 LBV655369:LBX655370 LLR655369:LLT655370 LVN655369:LVP655370 MFJ655369:MFL655370 MPF655369:MPH655370 MZB655369:MZD655370 NIX655369:NIZ655370 NST655369:NSV655370 OCP655369:OCR655370 OML655369:OMN655370 OWH655369:OWJ655370 PGD655369:PGF655370 PPZ655369:PQB655370 PZV655369:PZX655370 QJR655369:QJT655370 QTN655369:QTP655370 RDJ655369:RDL655370 RNF655369:RNH655370 RXB655369:RXD655370 SGX655369:SGZ655370 SQT655369:SQV655370 TAP655369:TAR655370 TKL655369:TKN655370 TUH655369:TUJ655370 UED655369:UEF655370 UNZ655369:UOB655370 UXV655369:UXX655370 VHR655369:VHT655370 VRN655369:VRP655370 WBJ655369:WBL655370 WLF655369:WLH655370 WVB655369:WVD655370 IP720905:IR720906 SL720905:SN720906 ACH720905:ACJ720906 AMD720905:AMF720906 AVZ720905:AWB720906 BFV720905:BFX720906 BPR720905:BPT720906 BZN720905:BZP720906 CJJ720905:CJL720906 CTF720905:CTH720906 DDB720905:DDD720906 DMX720905:DMZ720906 DWT720905:DWV720906 EGP720905:EGR720906 EQL720905:EQN720906 FAH720905:FAJ720906 FKD720905:FKF720906 FTZ720905:FUB720906 GDV720905:GDX720906 GNR720905:GNT720906 GXN720905:GXP720906 HHJ720905:HHL720906 HRF720905:HRH720906 IBB720905:IBD720906 IKX720905:IKZ720906 IUT720905:IUV720906 JEP720905:JER720906 JOL720905:JON720906 JYH720905:JYJ720906 KID720905:KIF720906 KRZ720905:KSB720906 LBV720905:LBX720906 LLR720905:LLT720906 LVN720905:LVP720906 MFJ720905:MFL720906 MPF720905:MPH720906 MZB720905:MZD720906 NIX720905:NIZ720906 NST720905:NSV720906 OCP720905:OCR720906 OML720905:OMN720906 OWH720905:OWJ720906 PGD720905:PGF720906 PPZ720905:PQB720906 PZV720905:PZX720906 QJR720905:QJT720906 QTN720905:QTP720906 RDJ720905:RDL720906 RNF720905:RNH720906 RXB720905:RXD720906 SGX720905:SGZ720906 SQT720905:SQV720906 TAP720905:TAR720906 TKL720905:TKN720906 TUH720905:TUJ720906 UED720905:UEF720906 UNZ720905:UOB720906 UXV720905:UXX720906 VHR720905:VHT720906 VRN720905:VRP720906 WBJ720905:WBL720906 WLF720905:WLH720906 WVB720905:WVD720906 IP786441:IR786442 SL786441:SN786442 ACH786441:ACJ786442 AMD786441:AMF786442 AVZ786441:AWB786442 BFV786441:BFX786442 BPR786441:BPT786442 BZN786441:BZP786442 CJJ786441:CJL786442 CTF786441:CTH786442 DDB786441:DDD786442 DMX786441:DMZ786442 DWT786441:DWV786442 EGP786441:EGR786442 EQL786441:EQN786442 FAH786441:FAJ786442 FKD786441:FKF786442 FTZ786441:FUB786442 GDV786441:GDX786442 GNR786441:GNT786442 GXN786441:GXP786442 HHJ786441:HHL786442 HRF786441:HRH786442 IBB786441:IBD786442 IKX786441:IKZ786442 IUT786441:IUV786442 JEP786441:JER786442 JOL786441:JON786442 JYH786441:JYJ786442 KID786441:KIF786442 KRZ786441:KSB786442 LBV786441:LBX786442 LLR786441:LLT786442 LVN786441:LVP786442 MFJ786441:MFL786442 MPF786441:MPH786442 MZB786441:MZD786442 NIX786441:NIZ786442 NST786441:NSV786442 OCP786441:OCR786442 OML786441:OMN786442 OWH786441:OWJ786442 PGD786441:PGF786442 PPZ786441:PQB786442 PZV786441:PZX786442 QJR786441:QJT786442 QTN786441:QTP786442 RDJ786441:RDL786442 RNF786441:RNH786442 RXB786441:RXD786442 SGX786441:SGZ786442 SQT786441:SQV786442 TAP786441:TAR786442 TKL786441:TKN786442 TUH786441:TUJ786442 UED786441:UEF786442 UNZ786441:UOB786442 UXV786441:UXX786442 VHR786441:VHT786442 VRN786441:VRP786442 WBJ786441:WBL786442 WLF786441:WLH786442 WVB786441:WVD786442 IP851977:IR851978 SL851977:SN851978 ACH851977:ACJ851978 AMD851977:AMF851978 AVZ851977:AWB851978 BFV851977:BFX851978 BPR851977:BPT851978 BZN851977:BZP851978 CJJ851977:CJL851978 CTF851977:CTH851978 DDB851977:DDD851978 DMX851977:DMZ851978 DWT851977:DWV851978 EGP851977:EGR851978 EQL851977:EQN851978 FAH851977:FAJ851978 FKD851977:FKF851978 FTZ851977:FUB851978 GDV851977:GDX851978 GNR851977:GNT851978 GXN851977:GXP851978 HHJ851977:HHL851978 HRF851977:HRH851978 IBB851977:IBD851978 IKX851977:IKZ851978 IUT851977:IUV851978 JEP851977:JER851978 JOL851977:JON851978 JYH851977:JYJ851978 KID851977:KIF851978 KRZ851977:KSB851978 LBV851977:LBX851978 LLR851977:LLT851978 LVN851977:LVP851978 MFJ851977:MFL851978 MPF851977:MPH851978 MZB851977:MZD851978 NIX851977:NIZ851978 NST851977:NSV851978 OCP851977:OCR851978 OML851977:OMN851978 OWH851977:OWJ851978 PGD851977:PGF851978 PPZ851977:PQB851978 PZV851977:PZX851978 QJR851977:QJT851978 QTN851977:QTP851978 RDJ851977:RDL851978 RNF851977:RNH851978 RXB851977:RXD851978 SGX851977:SGZ851978 SQT851977:SQV851978 TAP851977:TAR851978 TKL851977:TKN851978 TUH851977:TUJ851978 UED851977:UEF851978 UNZ851977:UOB851978 UXV851977:UXX851978 VHR851977:VHT851978 VRN851977:VRP851978 WBJ851977:WBL851978 WLF851977:WLH851978 WVB851977:WVD851978 IP917513:IR917514 SL917513:SN917514 ACH917513:ACJ917514 AMD917513:AMF917514 AVZ917513:AWB917514 BFV917513:BFX917514 BPR917513:BPT917514 BZN917513:BZP917514 CJJ917513:CJL917514 CTF917513:CTH917514 DDB917513:DDD917514 DMX917513:DMZ917514 DWT917513:DWV917514 EGP917513:EGR917514 EQL917513:EQN917514 FAH917513:FAJ917514 FKD917513:FKF917514 FTZ917513:FUB917514 GDV917513:GDX917514 GNR917513:GNT917514 GXN917513:GXP917514 HHJ917513:HHL917514 HRF917513:HRH917514 IBB917513:IBD917514 IKX917513:IKZ917514 IUT917513:IUV917514 JEP917513:JER917514 JOL917513:JON917514 JYH917513:JYJ917514 KID917513:KIF917514 KRZ917513:KSB917514 LBV917513:LBX917514 LLR917513:LLT917514 LVN917513:LVP917514 MFJ917513:MFL917514 MPF917513:MPH917514 MZB917513:MZD917514 NIX917513:NIZ917514 NST917513:NSV917514 OCP917513:OCR917514 OML917513:OMN917514 OWH917513:OWJ917514 PGD917513:PGF917514 PPZ917513:PQB917514 PZV917513:PZX917514 QJR917513:QJT917514 QTN917513:QTP917514 RDJ917513:RDL917514 RNF917513:RNH917514 RXB917513:RXD917514 SGX917513:SGZ917514 SQT917513:SQV917514 TAP917513:TAR917514 TKL917513:TKN917514 TUH917513:TUJ917514 UED917513:UEF917514 UNZ917513:UOB917514 UXV917513:UXX917514 VHR917513:VHT917514 VRN917513:VRP917514 WBJ917513:WBL917514 WLF917513:WLH917514 WVB917513:WVD917514 IP983049:IR983050 SL983049:SN983050 ACH983049:ACJ983050 AMD983049:AMF983050 AVZ983049:AWB983050 BFV983049:BFX983050 BPR983049:BPT983050 BZN983049:BZP983050 CJJ983049:CJL983050 CTF983049:CTH983050 DDB983049:DDD983050 DMX983049:DMZ983050 DWT983049:DWV983050 EGP983049:EGR983050 EQL983049:EQN983050 FAH983049:FAJ983050 FKD983049:FKF983050 FTZ983049:FUB983050 GDV983049:GDX983050 GNR983049:GNT983050 GXN983049:GXP983050 HHJ983049:HHL983050 HRF983049:HRH983050 IBB983049:IBD983050 IKX983049:IKZ983050 IUT983049:IUV983050 JEP983049:JER983050 JOL983049:JON983050 JYH983049:JYJ983050 KID983049:KIF983050 KRZ983049:KSB983050 LBV983049:LBX983050 LLR983049:LLT983050 LVN983049:LVP983050 MFJ983049:MFL983050 MPF983049:MPH983050 MZB983049:MZD983050 NIX983049:NIZ983050 NST983049:NSV983050 OCP983049:OCR983050 OML983049:OMN983050 OWH983049:OWJ983050 PGD983049:PGF983050 PPZ983049:PQB983050 PZV983049:PZX983050 QJR983049:QJT983050 QTN983049:QTP983050 RDJ983049:RDL983050 RNF983049:RNH983050 RXB983049:RXD983050 SGX983049:SGZ983050 SQT983049:SQV983050 TAP983049:TAR983050 TKL983049:TKN983050 TUH983049:TUJ983050 UED983049:UEF983050 UNZ983049:UOB983050 UXV983049:UXX983050 VHR983049:VHT983050 VRN983049:VRP983050 WBJ983049:WBL983050 WLF983049:WLH983050 WVB983049:WVD983050 IP65550:IR65550 SL65550:SN65550 ACH65550:ACJ65550 AMD65550:AMF65550 AVZ65550:AWB65550 BFV65550:BFX65550 BPR65550:BPT65550 BZN65550:BZP65550 CJJ65550:CJL65550 CTF65550:CTH65550 DDB65550:DDD65550 DMX65550:DMZ65550 DWT65550:DWV65550 EGP65550:EGR65550 EQL65550:EQN65550 FAH65550:FAJ65550 FKD65550:FKF65550 FTZ65550:FUB65550 GDV65550:GDX65550 GNR65550:GNT65550 GXN65550:GXP65550 HHJ65550:HHL65550 HRF65550:HRH65550 IBB65550:IBD65550 IKX65550:IKZ65550 IUT65550:IUV65550 JEP65550:JER65550 JOL65550:JON65550 JYH65550:JYJ65550 KID65550:KIF65550 KRZ65550:KSB65550 LBV65550:LBX65550 LLR65550:LLT65550 LVN65550:LVP65550 MFJ65550:MFL65550 MPF65550:MPH65550 MZB65550:MZD65550 NIX65550:NIZ65550 NST65550:NSV65550 OCP65550:OCR65550 OML65550:OMN65550 OWH65550:OWJ65550 PGD65550:PGF65550 PPZ65550:PQB65550 PZV65550:PZX65550 QJR65550:QJT65550 QTN65550:QTP65550 RDJ65550:RDL65550 RNF65550:RNH65550 RXB65550:RXD65550 SGX65550:SGZ65550 SQT65550:SQV65550 TAP65550:TAR65550 TKL65550:TKN65550 TUH65550:TUJ65550 UED65550:UEF65550 UNZ65550:UOB65550 UXV65550:UXX65550 VHR65550:VHT65550 VRN65550:VRP65550 WBJ65550:WBL65550 WLF65550:WLH65550 WVB65550:WVD65550 IP131086:IR131086 SL131086:SN131086 ACH131086:ACJ131086 AMD131086:AMF131086 AVZ131086:AWB131086 BFV131086:BFX131086 BPR131086:BPT131086 BZN131086:BZP131086 CJJ131086:CJL131086 CTF131086:CTH131086 DDB131086:DDD131086 DMX131086:DMZ131086 DWT131086:DWV131086 EGP131086:EGR131086 EQL131086:EQN131086 FAH131086:FAJ131086 FKD131086:FKF131086 FTZ131086:FUB131086 GDV131086:GDX131086 GNR131086:GNT131086 GXN131086:GXP131086 HHJ131086:HHL131086 HRF131086:HRH131086 IBB131086:IBD131086 IKX131086:IKZ131086 IUT131086:IUV131086 JEP131086:JER131086 JOL131086:JON131086 JYH131086:JYJ131086 KID131086:KIF131086 KRZ131086:KSB131086 LBV131086:LBX131086 LLR131086:LLT131086 LVN131086:LVP131086 MFJ131086:MFL131086 MPF131086:MPH131086 MZB131086:MZD131086 NIX131086:NIZ131086 NST131086:NSV131086 OCP131086:OCR131086 OML131086:OMN131086 OWH131086:OWJ131086 PGD131086:PGF131086 PPZ131086:PQB131086 PZV131086:PZX131086 QJR131086:QJT131086 QTN131086:QTP131086 RDJ131086:RDL131086 RNF131086:RNH131086 RXB131086:RXD131086 SGX131086:SGZ131086 SQT131086:SQV131086 TAP131086:TAR131086 TKL131086:TKN131086 TUH131086:TUJ131086 UED131086:UEF131086 UNZ131086:UOB131086 UXV131086:UXX131086 VHR131086:VHT131086 VRN131086:VRP131086 WBJ131086:WBL131086 WLF131086:WLH131086 WVB131086:WVD131086 IP196622:IR196622 SL196622:SN196622 ACH196622:ACJ196622 AMD196622:AMF196622 AVZ196622:AWB196622 BFV196622:BFX196622 BPR196622:BPT196622 BZN196622:BZP196622 CJJ196622:CJL196622 CTF196622:CTH196622 DDB196622:DDD196622 DMX196622:DMZ196622 DWT196622:DWV196622 EGP196622:EGR196622 EQL196622:EQN196622 FAH196622:FAJ196622 FKD196622:FKF196622 FTZ196622:FUB196622 GDV196622:GDX196622 GNR196622:GNT196622 GXN196622:GXP196622 HHJ196622:HHL196622 HRF196622:HRH196622 IBB196622:IBD196622 IKX196622:IKZ196622 IUT196622:IUV196622 JEP196622:JER196622 JOL196622:JON196622 JYH196622:JYJ196622 KID196622:KIF196622 KRZ196622:KSB196622 LBV196622:LBX196622 LLR196622:LLT196622 LVN196622:LVP196622 MFJ196622:MFL196622 MPF196622:MPH196622 MZB196622:MZD196622 NIX196622:NIZ196622 NST196622:NSV196622 OCP196622:OCR196622 OML196622:OMN196622 OWH196622:OWJ196622 PGD196622:PGF196622 PPZ196622:PQB196622 PZV196622:PZX196622 QJR196622:QJT196622 QTN196622:QTP196622 RDJ196622:RDL196622 RNF196622:RNH196622 RXB196622:RXD196622 SGX196622:SGZ196622 SQT196622:SQV196622 TAP196622:TAR196622 TKL196622:TKN196622 TUH196622:TUJ196622 UED196622:UEF196622 UNZ196622:UOB196622 UXV196622:UXX196622 VHR196622:VHT196622 VRN196622:VRP196622 WBJ196622:WBL196622 WLF196622:WLH196622 WVB196622:WVD196622 IP262158:IR262158 SL262158:SN262158 ACH262158:ACJ262158 AMD262158:AMF262158 AVZ262158:AWB262158 BFV262158:BFX262158 BPR262158:BPT262158 BZN262158:BZP262158 CJJ262158:CJL262158 CTF262158:CTH262158 DDB262158:DDD262158 DMX262158:DMZ262158 DWT262158:DWV262158 EGP262158:EGR262158 EQL262158:EQN262158 FAH262158:FAJ262158 FKD262158:FKF262158 FTZ262158:FUB262158 GDV262158:GDX262158 GNR262158:GNT262158 GXN262158:GXP262158 HHJ262158:HHL262158 HRF262158:HRH262158 IBB262158:IBD262158 IKX262158:IKZ262158 IUT262158:IUV262158 JEP262158:JER262158 JOL262158:JON262158 JYH262158:JYJ262158 KID262158:KIF262158 KRZ262158:KSB262158 LBV262158:LBX262158 LLR262158:LLT262158 LVN262158:LVP262158 MFJ262158:MFL262158 MPF262158:MPH262158 MZB262158:MZD262158 NIX262158:NIZ262158 NST262158:NSV262158 OCP262158:OCR262158 OML262158:OMN262158 OWH262158:OWJ262158 PGD262158:PGF262158 PPZ262158:PQB262158 PZV262158:PZX262158 QJR262158:QJT262158 QTN262158:QTP262158 RDJ262158:RDL262158 RNF262158:RNH262158 RXB262158:RXD262158 SGX262158:SGZ262158 SQT262158:SQV262158 TAP262158:TAR262158 TKL262158:TKN262158 TUH262158:TUJ262158 UED262158:UEF262158 UNZ262158:UOB262158 UXV262158:UXX262158 VHR262158:VHT262158 VRN262158:VRP262158 WBJ262158:WBL262158 WLF262158:WLH262158 WVB262158:WVD262158 IP327694:IR327694 SL327694:SN327694 ACH327694:ACJ327694 AMD327694:AMF327694 AVZ327694:AWB327694 BFV327694:BFX327694 BPR327694:BPT327694 BZN327694:BZP327694 CJJ327694:CJL327694 CTF327694:CTH327694 DDB327694:DDD327694 DMX327694:DMZ327694 DWT327694:DWV327694 EGP327694:EGR327694 EQL327694:EQN327694 FAH327694:FAJ327694 FKD327694:FKF327694 FTZ327694:FUB327694 GDV327694:GDX327694 GNR327694:GNT327694 GXN327694:GXP327694 HHJ327694:HHL327694 HRF327694:HRH327694 IBB327694:IBD327694 IKX327694:IKZ327694 IUT327694:IUV327694 JEP327694:JER327694 JOL327694:JON327694 JYH327694:JYJ327694 KID327694:KIF327694 KRZ327694:KSB327694 LBV327694:LBX327694 LLR327694:LLT327694 LVN327694:LVP327694 MFJ327694:MFL327694 MPF327694:MPH327694 MZB327694:MZD327694 NIX327694:NIZ327694 NST327694:NSV327694 OCP327694:OCR327694 OML327694:OMN327694 OWH327694:OWJ327694 PGD327694:PGF327694 PPZ327694:PQB327694 PZV327694:PZX327694 QJR327694:QJT327694 QTN327694:QTP327694 RDJ327694:RDL327694 RNF327694:RNH327694 RXB327694:RXD327694 SGX327694:SGZ327694 SQT327694:SQV327694 TAP327694:TAR327694 TKL327694:TKN327694 TUH327694:TUJ327694 UED327694:UEF327694 UNZ327694:UOB327694 UXV327694:UXX327694 VHR327694:VHT327694 VRN327694:VRP327694 WBJ327694:WBL327694 WLF327694:WLH327694 WVB327694:WVD327694 IP393230:IR393230 SL393230:SN393230 ACH393230:ACJ393230 AMD393230:AMF393230 AVZ393230:AWB393230 BFV393230:BFX393230 BPR393230:BPT393230 BZN393230:BZP393230 CJJ393230:CJL393230 CTF393230:CTH393230 DDB393230:DDD393230 DMX393230:DMZ393230 DWT393230:DWV393230 EGP393230:EGR393230 EQL393230:EQN393230 FAH393230:FAJ393230 FKD393230:FKF393230 FTZ393230:FUB393230 GDV393230:GDX393230 GNR393230:GNT393230 GXN393230:GXP393230 HHJ393230:HHL393230 HRF393230:HRH393230 IBB393230:IBD393230 IKX393230:IKZ393230 IUT393230:IUV393230 JEP393230:JER393230 JOL393230:JON393230 JYH393230:JYJ393230 KID393230:KIF393230 KRZ393230:KSB393230 LBV393230:LBX393230 LLR393230:LLT393230 LVN393230:LVP393230 MFJ393230:MFL393230 MPF393230:MPH393230 MZB393230:MZD393230 NIX393230:NIZ393230 NST393230:NSV393230 OCP393230:OCR393230 OML393230:OMN393230 OWH393230:OWJ393230 PGD393230:PGF393230 PPZ393230:PQB393230 PZV393230:PZX393230 QJR393230:QJT393230 QTN393230:QTP393230 RDJ393230:RDL393230 RNF393230:RNH393230 RXB393230:RXD393230 SGX393230:SGZ393230 SQT393230:SQV393230 TAP393230:TAR393230 TKL393230:TKN393230 TUH393230:TUJ393230 UED393230:UEF393230 UNZ393230:UOB393230 UXV393230:UXX393230 VHR393230:VHT393230 VRN393230:VRP393230 WBJ393230:WBL393230 WLF393230:WLH393230 WVB393230:WVD393230 IP458766:IR458766 SL458766:SN458766 ACH458766:ACJ458766 AMD458766:AMF458766 AVZ458766:AWB458766 BFV458766:BFX458766 BPR458766:BPT458766 BZN458766:BZP458766 CJJ458766:CJL458766 CTF458766:CTH458766 DDB458766:DDD458766 DMX458766:DMZ458766 DWT458766:DWV458766 EGP458766:EGR458766 EQL458766:EQN458766 FAH458766:FAJ458766 FKD458766:FKF458766 FTZ458766:FUB458766 GDV458766:GDX458766 GNR458766:GNT458766 GXN458766:GXP458766 HHJ458766:HHL458766 HRF458766:HRH458766 IBB458766:IBD458766 IKX458766:IKZ458766 IUT458766:IUV458766 JEP458766:JER458766 JOL458766:JON458766 JYH458766:JYJ458766 KID458766:KIF458766 KRZ458766:KSB458766 LBV458766:LBX458766 LLR458766:LLT458766 LVN458766:LVP458766 MFJ458766:MFL458766 MPF458766:MPH458766 MZB458766:MZD458766 NIX458766:NIZ458766 NST458766:NSV458766 OCP458766:OCR458766 OML458766:OMN458766 OWH458766:OWJ458766 PGD458766:PGF458766 PPZ458766:PQB458766 PZV458766:PZX458766 QJR458766:QJT458766 QTN458766:QTP458766 RDJ458766:RDL458766 RNF458766:RNH458766 RXB458766:RXD458766 SGX458766:SGZ458766 SQT458766:SQV458766 TAP458766:TAR458766 TKL458766:TKN458766 TUH458766:TUJ458766 UED458766:UEF458766 UNZ458766:UOB458766 UXV458766:UXX458766 VHR458766:VHT458766 VRN458766:VRP458766 WBJ458766:WBL458766 WLF458766:WLH458766 WVB458766:WVD458766 IP524302:IR524302 SL524302:SN524302 ACH524302:ACJ524302 AMD524302:AMF524302 AVZ524302:AWB524302 BFV524302:BFX524302 BPR524302:BPT524302 BZN524302:BZP524302 CJJ524302:CJL524302 CTF524302:CTH524302 DDB524302:DDD524302 DMX524302:DMZ524302 DWT524302:DWV524302 EGP524302:EGR524302 EQL524302:EQN524302 FAH524302:FAJ524302 FKD524302:FKF524302 FTZ524302:FUB524302 GDV524302:GDX524302 GNR524302:GNT524302 GXN524302:GXP524302 HHJ524302:HHL524302 HRF524302:HRH524302 IBB524302:IBD524302 IKX524302:IKZ524302 IUT524302:IUV524302 JEP524302:JER524302 JOL524302:JON524302 JYH524302:JYJ524302 KID524302:KIF524302 KRZ524302:KSB524302 LBV524302:LBX524302 LLR524302:LLT524302 LVN524302:LVP524302 MFJ524302:MFL524302 MPF524302:MPH524302 MZB524302:MZD524302 NIX524302:NIZ524302 NST524302:NSV524302 OCP524302:OCR524302 OML524302:OMN524302 OWH524302:OWJ524302 PGD524302:PGF524302 PPZ524302:PQB524302 PZV524302:PZX524302 QJR524302:QJT524302 QTN524302:QTP524302 RDJ524302:RDL524302 RNF524302:RNH524302 RXB524302:RXD524302 SGX524302:SGZ524302 SQT524302:SQV524302 TAP524302:TAR524302 TKL524302:TKN524302 TUH524302:TUJ524302 UED524302:UEF524302 UNZ524302:UOB524302 UXV524302:UXX524302 VHR524302:VHT524302 VRN524302:VRP524302 WBJ524302:WBL524302 WLF524302:WLH524302 WVB524302:WVD524302 IP589838:IR589838 SL589838:SN589838 ACH589838:ACJ589838 AMD589838:AMF589838 AVZ589838:AWB589838 BFV589838:BFX589838 BPR589838:BPT589838 BZN589838:BZP589838 CJJ589838:CJL589838 CTF589838:CTH589838 DDB589838:DDD589838 DMX589838:DMZ589838 DWT589838:DWV589838 EGP589838:EGR589838 EQL589838:EQN589838 FAH589838:FAJ589838 FKD589838:FKF589838 FTZ589838:FUB589838 GDV589838:GDX589838 GNR589838:GNT589838 GXN589838:GXP589838 HHJ589838:HHL589838 HRF589838:HRH589838 IBB589838:IBD589838 IKX589838:IKZ589838 IUT589838:IUV589838 JEP589838:JER589838 JOL589838:JON589838 JYH589838:JYJ589838 KID589838:KIF589838 KRZ589838:KSB589838 LBV589838:LBX589838 LLR589838:LLT589838 LVN589838:LVP589838 MFJ589838:MFL589838 MPF589838:MPH589838 MZB589838:MZD589838 NIX589838:NIZ589838 NST589838:NSV589838 OCP589838:OCR589838 OML589838:OMN589838 OWH589838:OWJ589838 PGD589838:PGF589838 PPZ589838:PQB589838 PZV589838:PZX589838 QJR589838:QJT589838 QTN589838:QTP589838 RDJ589838:RDL589838 RNF589838:RNH589838 RXB589838:RXD589838 SGX589838:SGZ589838 SQT589838:SQV589838 TAP589838:TAR589838 TKL589838:TKN589838 TUH589838:TUJ589838 UED589838:UEF589838 UNZ589838:UOB589838 UXV589838:UXX589838 VHR589838:VHT589838 VRN589838:VRP589838 WBJ589838:WBL589838 WLF589838:WLH589838 WVB589838:WVD589838 IP655374:IR655374 SL655374:SN655374 ACH655374:ACJ655374 AMD655374:AMF655374 AVZ655374:AWB655374 BFV655374:BFX655374 BPR655374:BPT655374 BZN655374:BZP655374 CJJ655374:CJL655374 CTF655374:CTH655374 DDB655374:DDD655374 DMX655374:DMZ655374 DWT655374:DWV655374 EGP655374:EGR655374 EQL655374:EQN655374 FAH655374:FAJ655374 FKD655374:FKF655374 FTZ655374:FUB655374 GDV655374:GDX655374 GNR655374:GNT655374 GXN655374:GXP655374 HHJ655374:HHL655374 HRF655374:HRH655374 IBB655374:IBD655374 IKX655374:IKZ655374 IUT655374:IUV655374 JEP655374:JER655374 JOL655374:JON655374 JYH655374:JYJ655374 KID655374:KIF655374 KRZ655374:KSB655374 LBV655374:LBX655374 LLR655374:LLT655374 LVN655374:LVP655374 MFJ655374:MFL655374 MPF655374:MPH655374 MZB655374:MZD655374 NIX655374:NIZ655374 NST655374:NSV655374 OCP655374:OCR655374 OML655374:OMN655374 OWH655374:OWJ655374 PGD655374:PGF655374 PPZ655374:PQB655374 PZV655374:PZX655374 QJR655374:QJT655374 QTN655374:QTP655374 RDJ655374:RDL655374 RNF655374:RNH655374 RXB655374:RXD655374 SGX655374:SGZ655374 SQT655374:SQV655374 TAP655374:TAR655374 TKL655374:TKN655374 TUH655374:TUJ655374 UED655374:UEF655374 UNZ655374:UOB655374 UXV655374:UXX655374 VHR655374:VHT655374 VRN655374:VRP655374 WBJ655374:WBL655374 WLF655374:WLH655374 WVB655374:WVD655374 IP720910:IR720910 SL720910:SN720910 ACH720910:ACJ720910 AMD720910:AMF720910 AVZ720910:AWB720910 BFV720910:BFX720910 BPR720910:BPT720910 BZN720910:BZP720910 CJJ720910:CJL720910 CTF720910:CTH720910 DDB720910:DDD720910 DMX720910:DMZ720910 DWT720910:DWV720910 EGP720910:EGR720910 EQL720910:EQN720910 FAH720910:FAJ720910 FKD720910:FKF720910 FTZ720910:FUB720910 GDV720910:GDX720910 GNR720910:GNT720910 GXN720910:GXP720910 HHJ720910:HHL720910 HRF720910:HRH720910 IBB720910:IBD720910 IKX720910:IKZ720910 IUT720910:IUV720910 JEP720910:JER720910 JOL720910:JON720910 JYH720910:JYJ720910 KID720910:KIF720910 KRZ720910:KSB720910 LBV720910:LBX720910 LLR720910:LLT720910 LVN720910:LVP720910 MFJ720910:MFL720910 MPF720910:MPH720910 MZB720910:MZD720910 NIX720910:NIZ720910 NST720910:NSV720910 OCP720910:OCR720910 OML720910:OMN720910 OWH720910:OWJ720910 PGD720910:PGF720910 PPZ720910:PQB720910 PZV720910:PZX720910 QJR720910:QJT720910 QTN720910:QTP720910 RDJ720910:RDL720910 RNF720910:RNH720910 RXB720910:RXD720910 SGX720910:SGZ720910 SQT720910:SQV720910 TAP720910:TAR720910 TKL720910:TKN720910 TUH720910:TUJ720910 UED720910:UEF720910 UNZ720910:UOB720910 UXV720910:UXX720910 VHR720910:VHT720910 VRN720910:VRP720910 WBJ720910:WBL720910 WLF720910:WLH720910 WVB720910:WVD720910 IP786446:IR786446 SL786446:SN786446 ACH786446:ACJ786446 AMD786446:AMF786446 AVZ786446:AWB786446 BFV786446:BFX786446 BPR786446:BPT786446 BZN786446:BZP786446 CJJ786446:CJL786446 CTF786446:CTH786446 DDB786446:DDD786446 DMX786446:DMZ786446 DWT786446:DWV786446 EGP786446:EGR786446 EQL786446:EQN786446 FAH786446:FAJ786446 FKD786446:FKF786446 FTZ786446:FUB786446 GDV786446:GDX786446 GNR786446:GNT786446 GXN786446:GXP786446 HHJ786446:HHL786446 HRF786446:HRH786446 IBB786446:IBD786446 IKX786446:IKZ786446 IUT786446:IUV786446 JEP786446:JER786446 JOL786446:JON786446 JYH786446:JYJ786446 KID786446:KIF786446 KRZ786446:KSB786446 LBV786446:LBX786446 LLR786446:LLT786446 LVN786446:LVP786446 MFJ786446:MFL786446 MPF786446:MPH786446 MZB786446:MZD786446 NIX786446:NIZ786446 NST786446:NSV786446 OCP786446:OCR786446 OML786446:OMN786446 OWH786446:OWJ786446 PGD786446:PGF786446 PPZ786446:PQB786446 PZV786446:PZX786446 QJR786446:QJT786446 QTN786446:QTP786446 RDJ786446:RDL786446 RNF786446:RNH786446 RXB786446:RXD786446 SGX786446:SGZ786446 SQT786446:SQV786446 TAP786446:TAR786446 TKL786446:TKN786446 TUH786446:TUJ786446 UED786446:UEF786446 UNZ786446:UOB786446 UXV786446:UXX786446 VHR786446:VHT786446 VRN786446:VRP786446 WBJ786446:WBL786446 WLF786446:WLH786446 WVB786446:WVD786446 IP851982:IR851982 SL851982:SN851982 ACH851982:ACJ851982 AMD851982:AMF851982 AVZ851982:AWB851982 BFV851982:BFX851982 BPR851982:BPT851982 BZN851982:BZP851982 CJJ851982:CJL851982 CTF851982:CTH851982 DDB851982:DDD851982 DMX851982:DMZ851982 DWT851982:DWV851982 EGP851982:EGR851982 EQL851982:EQN851982 FAH851982:FAJ851982 FKD851982:FKF851982 FTZ851982:FUB851982 GDV851982:GDX851982 GNR851982:GNT851982 GXN851982:GXP851982 HHJ851982:HHL851982 HRF851982:HRH851982 IBB851982:IBD851982 IKX851982:IKZ851982 IUT851982:IUV851982 JEP851982:JER851982 JOL851982:JON851982 JYH851982:JYJ851982 KID851982:KIF851982 KRZ851982:KSB851982 LBV851982:LBX851982 LLR851982:LLT851982 LVN851982:LVP851982 MFJ851982:MFL851982 MPF851982:MPH851982 MZB851982:MZD851982 NIX851982:NIZ851982 NST851982:NSV851982 OCP851982:OCR851982 OML851982:OMN851982 OWH851982:OWJ851982 PGD851982:PGF851982 PPZ851982:PQB851982 PZV851982:PZX851982 QJR851982:QJT851982 QTN851982:QTP851982 RDJ851982:RDL851982 RNF851982:RNH851982 RXB851982:RXD851982 SGX851982:SGZ851982 SQT851982:SQV851982 TAP851982:TAR851982 TKL851982:TKN851982 TUH851982:TUJ851982 UED851982:UEF851982 UNZ851982:UOB851982 UXV851982:UXX851982 VHR851982:VHT851982 VRN851982:VRP851982 WBJ851982:WBL851982 WLF851982:WLH851982 WVB851982:WVD851982 IP917518:IR917518 SL917518:SN917518 ACH917518:ACJ917518 AMD917518:AMF917518 AVZ917518:AWB917518 BFV917518:BFX917518 BPR917518:BPT917518 BZN917518:BZP917518 CJJ917518:CJL917518 CTF917518:CTH917518 DDB917518:DDD917518 DMX917518:DMZ917518 DWT917518:DWV917518 EGP917518:EGR917518 EQL917518:EQN917518 FAH917518:FAJ917518 FKD917518:FKF917518 FTZ917518:FUB917518 GDV917518:GDX917518 GNR917518:GNT917518 GXN917518:GXP917518 HHJ917518:HHL917518 HRF917518:HRH917518 IBB917518:IBD917518 IKX917518:IKZ917518 IUT917518:IUV917518 JEP917518:JER917518 JOL917518:JON917518 JYH917518:JYJ917518 KID917518:KIF917518 KRZ917518:KSB917518 LBV917518:LBX917518 LLR917518:LLT917518 LVN917518:LVP917518 MFJ917518:MFL917518 MPF917518:MPH917518 MZB917518:MZD917518 NIX917518:NIZ917518 NST917518:NSV917518 OCP917518:OCR917518 OML917518:OMN917518 OWH917518:OWJ917518 PGD917518:PGF917518 PPZ917518:PQB917518 PZV917518:PZX917518 QJR917518:QJT917518 QTN917518:QTP917518 RDJ917518:RDL917518 RNF917518:RNH917518 RXB917518:RXD917518 SGX917518:SGZ917518 SQT917518:SQV917518 TAP917518:TAR917518 TKL917518:TKN917518 TUH917518:TUJ917518 UED917518:UEF917518 UNZ917518:UOB917518 UXV917518:UXX917518 VHR917518:VHT917518 VRN917518:VRP917518 WBJ917518:WBL917518 WLF917518:WLH917518 WVB917518:WVD917518 IP983054:IR983054 SL983054:SN983054 ACH983054:ACJ983054 AMD983054:AMF983054 AVZ983054:AWB983054 BFV983054:BFX983054 BPR983054:BPT983054 BZN983054:BZP983054 CJJ983054:CJL983054 CTF983054:CTH983054 DDB983054:DDD983054 DMX983054:DMZ983054 DWT983054:DWV983054 EGP983054:EGR983054 EQL983054:EQN983054 FAH983054:FAJ983054 FKD983054:FKF983054 FTZ983054:FUB983054 GDV983054:GDX983054 GNR983054:GNT983054 GXN983054:GXP983054 HHJ983054:HHL983054 HRF983054:HRH983054 IBB983054:IBD983054 IKX983054:IKZ983054 IUT983054:IUV983054 JEP983054:JER983054 JOL983054:JON983054 JYH983054:JYJ983054 KID983054:KIF983054 KRZ983054:KSB983054 LBV983054:LBX983054 LLR983054:LLT983054 LVN983054:LVP983054 MFJ983054:MFL983054 MPF983054:MPH983054 MZB983054:MZD983054 NIX983054:NIZ983054 NST983054:NSV983054 OCP983054:OCR983054 OML983054:OMN983054 OWH983054:OWJ983054 PGD983054:PGF983054 PPZ983054:PQB983054 PZV983054:PZX983054 QJR983054:QJT983054 QTN983054:QTP983054 RDJ983054:RDL983054 RNF983054:RNH983054 RXB983054:RXD983054 SGX983054:SGZ983054 SQT983054:SQV983054 TAP983054:TAR983054 TKL983054:TKN983054 TUH983054:TUJ983054 UED983054:UEF983054 UNZ983054:UOB983054 UXV983054:UXX983054 VHR983054:VHT983054 VRN983054:VRP983054 WBJ983054:WBL983054 WLF983054:WLH983054 WVB983054:WVD983054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IO65523 SK65523 ACG65523 AMC65523 AVY65523 BFU65523 BPQ65523 BZM65523 CJI65523 CTE65523 DDA65523 DMW65523 DWS65523 EGO65523 EQK65523 FAG65523 FKC65523 FTY65523 GDU65523 GNQ65523 GXM65523 HHI65523 HRE65523 IBA65523 IKW65523 IUS65523 JEO65523 JOK65523 JYG65523 KIC65523 KRY65523 LBU65523 LLQ65523 LVM65523 MFI65523 MPE65523 MZA65523 NIW65523 NSS65523 OCO65523 OMK65523 OWG65523 PGC65523 PPY65523 PZU65523 QJQ65523 QTM65523 RDI65523 RNE65523 RXA65523 SGW65523 SQS65523 TAO65523 TKK65523 TUG65523 UEC65523 UNY65523 UXU65523 VHQ65523 VRM65523 WBI65523 WLE65523 WVA65523 IO131059 SK131059 ACG131059 AMC131059 AVY131059 BFU131059 BPQ131059 BZM131059 CJI131059 CTE131059 DDA131059 DMW131059 DWS131059 EGO131059 EQK131059 FAG131059 FKC131059 FTY131059 GDU131059 GNQ131059 GXM131059 HHI131059 HRE131059 IBA131059 IKW131059 IUS131059 JEO131059 JOK131059 JYG131059 KIC131059 KRY131059 LBU131059 LLQ131059 LVM131059 MFI131059 MPE131059 MZA131059 NIW131059 NSS131059 OCO131059 OMK131059 OWG131059 PGC131059 PPY131059 PZU131059 QJQ131059 QTM131059 RDI131059 RNE131059 RXA131059 SGW131059 SQS131059 TAO131059 TKK131059 TUG131059 UEC131059 UNY131059 UXU131059 VHQ131059 VRM131059 WBI131059 WLE131059 WVA131059 IO196595 SK196595 ACG196595 AMC196595 AVY196595 BFU196595 BPQ196595 BZM196595 CJI196595 CTE196595 DDA196595 DMW196595 DWS196595 EGO196595 EQK196595 FAG196595 FKC196595 FTY196595 GDU196595 GNQ196595 GXM196595 HHI196595 HRE196595 IBA196595 IKW196595 IUS196595 JEO196595 JOK196595 JYG196595 KIC196595 KRY196595 LBU196595 LLQ196595 LVM196595 MFI196595 MPE196595 MZA196595 NIW196595 NSS196595 OCO196595 OMK196595 OWG196595 PGC196595 PPY196595 PZU196595 QJQ196595 QTM196595 RDI196595 RNE196595 RXA196595 SGW196595 SQS196595 TAO196595 TKK196595 TUG196595 UEC196595 UNY196595 UXU196595 VHQ196595 VRM196595 WBI196595 WLE196595 WVA196595 IO262131 SK262131 ACG262131 AMC262131 AVY262131 BFU262131 BPQ262131 BZM262131 CJI262131 CTE262131 DDA262131 DMW262131 DWS262131 EGO262131 EQK262131 FAG262131 FKC262131 FTY262131 GDU262131 GNQ262131 GXM262131 HHI262131 HRE262131 IBA262131 IKW262131 IUS262131 JEO262131 JOK262131 JYG262131 KIC262131 KRY262131 LBU262131 LLQ262131 LVM262131 MFI262131 MPE262131 MZA262131 NIW262131 NSS262131 OCO262131 OMK262131 OWG262131 PGC262131 PPY262131 PZU262131 QJQ262131 QTM262131 RDI262131 RNE262131 RXA262131 SGW262131 SQS262131 TAO262131 TKK262131 TUG262131 UEC262131 UNY262131 UXU262131 VHQ262131 VRM262131 WBI262131 WLE262131 WVA262131 IO327667 SK327667 ACG327667 AMC327667 AVY327667 BFU327667 BPQ327667 BZM327667 CJI327667 CTE327667 DDA327667 DMW327667 DWS327667 EGO327667 EQK327667 FAG327667 FKC327667 FTY327667 GDU327667 GNQ327667 GXM327667 HHI327667 HRE327667 IBA327667 IKW327667 IUS327667 JEO327667 JOK327667 JYG327667 KIC327667 KRY327667 LBU327667 LLQ327667 LVM327667 MFI327667 MPE327667 MZA327667 NIW327667 NSS327667 OCO327667 OMK327667 OWG327667 PGC327667 PPY327667 PZU327667 QJQ327667 QTM327667 RDI327667 RNE327667 RXA327667 SGW327667 SQS327667 TAO327667 TKK327667 TUG327667 UEC327667 UNY327667 UXU327667 VHQ327667 VRM327667 WBI327667 WLE327667 WVA327667 IO393203 SK393203 ACG393203 AMC393203 AVY393203 BFU393203 BPQ393203 BZM393203 CJI393203 CTE393203 DDA393203 DMW393203 DWS393203 EGO393203 EQK393203 FAG393203 FKC393203 FTY393203 GDU393203 GNQ393203 GXM393203 HHI393203 HRE393203 IBA393203 IKW393203 IUS393203 JEO393203 JOK393203 JYG393203 KIC393203 KRY393203 LBU393203 LLQ393203 LVM393203 MFI393203 MPE393203 MZA393203 NIW393203 NSS393203 OCO393203 OMK393203 OWG393203 PGC393203 PPY393203 PZU393203 QJQ393203 QTM393203 RDI393203 RNE393203 RXA393203 SGW393203 SQS393203 TAO393203 TKK393203 TUG393203 UEC393203 UNY393203 UXU393203 VHQ393203 VRM393203 WBI393203 WLE393203 WVA393203 IO458739 SK458739 ACG458739 AMC458739 AVY458739 BFU458739 BPQ458739 BZM458739 CJI458739 CTE458739 DDA458739 DMW458739 DWS458739 EGO458739 EQK458739 FAG458739 FKC458739 FTY458739 GDU458739 GNQ458739 GXM458739 HHI458739 HRE458739 IBA458739 IKW458739 IUS458739 JEO458739 JOK458739 JYG458739 KIC458739 KRY458739 LBU458739 LLQ458739 LVM458739 MFI458739 MPE458739 MZA458739 NIW458739 NSS458739 OCO458739 OMK458739 OWG458739 PGC458739 PPY458739 PZU458739 QJQ458739 QTM458739 RDI458739 RNE458739 RXA458739 SGW458739 SQS458739 TAO458739 TKK458739 TUG458739 UEC458739 UNY458739 UXU458739 VHQ458739 VRM458739 WBI458739 WLE458739 WVA458739 IO524275 SK524275 ACG524275 AMC524275 AVY524275 BFU524275 BPQ524275 BZM524275 CJI524275 CTE524275 DDA524275 DMW524275 DWS524275 EGO524275 EQK524275 FAG524275 FKC524275 FTY524275 GDU524275 GNQ524275 GXM524275 HHI524275 HRE524275 IBA524275 IKW524275 IUS524275 JEO524275 JOK524275 JYG524275 KIC524275 KRY524275 LBU524275 LLQ524275 LVM524275 MFI524275 MPE524275 MZA524275 NIW524275 NSS524275 OCO524275 OMK524275 OWG524275 PGC524275 PPY524275 PZU524275 QJQ524275 QTM524275 RDI524275 RNE524275 RXA524275 SGW524275 SQS524275 TAO524275 TKK524275 TUG524275 UEC524275 UNY524275 UXU524275 VHQ524275 VRM524275 WBI524275 WLE524275 WVA524275 IO589811 SK589811 ACG589811 AMC589811 AVY589811 BFU589811 BPQ589811 BZM589811 CJI589811 CTE589811 DDA589811 DMW589811 DWS589811 EGO589811 EQK589811 FAG589811 FKC589811 FTY589811 GDU589811 GNQ589811 GXM589811 HHI589811 HRE589811 IBA589811 IKW589811 IUS589811 JEO589811 JOK589811 JYG589811 KIC589811 KRY589811 LBU589811 LLQ589811 LVM589811 MFI589811 MPE589811 MZA589811 NIW589811 NSS589811 OCO589811 OMK589811 OWG589811 PGC589811 PPY589811 PZU589811 QJQ589811 QTM589811 RDI589811 RNE589811 RXA589811 SGW589811 SQS589811 TAO589811 TKK589811 TUG589811 UEC589811 UNY589811 UXU589811 VHQ589811 VRM589811 WBI589811 WLE589811 WVA589811 IO655347 SK655347 ACG655347 AMC655347 AVY655347 BFU655347 BPQ655347 BZM655347 CJI655347 CTE655347 DDA655347 DMW655347 DWS655347 EGO655347 EQK655347 FAG655347 FKC655347 FTY655347 GDU655347 GNQ655347 GXM655347 HHI655347 HRE655347 IBA655347 IKW655347 IUS655347 JEO655347 JOK655347 JYG655347 KIC655347 KRY655347 LBU655347 LLQ655347 LVM655347 MFI655347 MPE655347 MZA655347 NIW655347 NSS655347 OCO655347 OMK655347 OWG655347 PGC655347 PPY655347 PZU655347 QJQ655347 QTM655347 RDI655347 RNE655347 RXA655347 SGW655347 SQS655347 TAO655347 TKK655347 TUG655347 UEC655347 UNY655347 UXU655347 VHQ655347 VRM655347 WBI655347 WLE655347 WVA655347 IO720883 SK720883 ACG720883 AMC720883 AVY720883 BFU720883 BPQ720883 BZM720883 CJI720883 CTE720883 DDA720883 DMW720883 DWS720883 EGO720883 EQK720883 FAG720883 FKC720883 FTY720883 GDU720883 GNQ720883 GXM720883 HHI720883 HRE720883 IBA720883 IKW720883 IUS720883 JEO720883 JOK720883 JYG720883 KIC720883 KRY720883 LBU720883 LLQ720883 LVM720883 MFI720883 MPE720883 MZA720883 NIW720883 NSS720883 OCO720883 OMK720883 OWG720883 PGC720883 PPY720883 PZU720883 QJQ720883 QTM720883 RDI720883 RNE720883 RXA720883 SGW720883 SQS720883 TAO720883 TKK720883 TUG720883 UEC720883 UNY720883 UXU720883 VHQ720883 VRM720883 WBI720883 WLE720883 WVA720883 IO786419 SK786419 ACG786419 AMC786419 AVY786419 BFU786419 BPQ786419 BZM786419 CJI786419 CTE786419 DDA786419 DMW786419 DWS786419 EGO786419 EQK786419 FAG786419 FKC786419 FTY786419 GDU786419 GNQ786419 GXM786419 HHI786419 HRE786419 IBA786419 IKW786419 IUS786419 JEO786419 JOK786419 JYG786419 KIC786419 KRY786419 LBU786419 LLQ786419 LVM786419 MFI786419 MPE786419 MZA786419 NIW786419 NSS786419 OCO786419 OMK786419 OWG786419 PGC786419 PPY786419 PZU786419 QJQ786419 QTM786419 RDI786419 RNE786419 RXA786419 SGW786419 SQS786419 TAO786419 TKK786419 TUG786419 UEC786419 UNY786419 UXU786419 VHQ786419 VRM786419 WBI786419 WLE786419 WVA786419 IO851955 SK851955 ACG851955 AMC851955 AVY851955 BFU851955 BPQ851955 BZM851955 CJI851955 CTE851955 DDA851955 DMW851955 DWS851955 EGO851955 EQK851955 FAG851955 FKC851955 FTY851955 GDU851955 GNQ851955 GXM851955 HHI851955 HRE851955 IBA851955 IKW851955 IUS851955 JEO851955 JOK851955 JYG851955 KIC851955 KRY851955 LBU851955 LLQ851955 LVM851955 MFI851955 MPE851955 MZA851955 NIW851955 NSS851955 OCO851955 OMK851955 OWG851955 PGC851955 PPY851955 PZU851955 QJQ851955 QTM851955 RDI851955 RNE851955 RXA851955 SGW851955 SQS851955 TAO851955 TKK851955 TUG851955 UEC851955 UNY851955 UXU851955 VHQ851955 VRM851955 WBI851955 WLE851955 WVA851955 IO917491 SK917491 ACG917491 AMC917491 AVY917491 BFU917491 BPQ917491 BZM917491 CJI917491 CTE917491 DDA917491 DMW917491 DWS917491 EGO917491 EQK917491 FAG917491 FKC917491 FTY917491 GDU917491 GNQ917491 GXM917491 HHI917491 HRE917491 IBA917491 IKW917491 IUS917491 JEO917491 JOK917491 JYG917491 KIC917491 KRY917491 LBU917491 LLQ917491 LVM917491 MFI917491 MPE917491 MZA917491 NIW917491 NSS917491 OCO917491 OMK917491 OWG917491 PGC917491 PPY917491 PZU917491 QJQ917491 QTM917491 RDI917491 RNE917491 RXA917491 SGW917491 SQS917491 TAO917491 TKK917491 TUG917491 UEC917491 UNY917491 UXU917491 VHQ917491 VRM917491 WBI917491 WLE917491 WVA917491 IO983027 SK983027 ACG983027 AMC983027 AVY983027 BFU983027 BPQ983027 BZM983027 CJI983027 CTE983027 DDA983027 DMW983027 DWS983027 EGO983027 EQK983027 FAG983027 FKC983027 FTY983027 GDU983027 GNQ983027 GXM983027 HHI983027 HRE983027 IBA983027 IKW983027 IUS983027 JEO983027 JOK983027 JYG983027 KIC983027 KRY983027 LBU983027 LLQ983027 LVM983027 MFI983027 MPE983027 MZA983027 NIW983027 NSS983027 OCO983027 OMK983027 OWG983027 PGC983027 PPY983027 PZU983027 QJQ983027 QTM983027 RDI983027 RNE983027 RXA983027 SGW983027 SQS983027 TAO983027 TKK983027 TUG983027 UEC983027 UNY983027 UXU983027 VHQ983027 VRM983027 WBI983027 WLE983027 WVA983027 IK65517 SG65517 ACC65517 ALY65517 AVU65517 BFQ65517 BPM65517 BZI65517 CJE65517 CTA65517 DCW65517 DMS65517 DWO65517 EGK65517 EQG65517 FAC65517 FJY65517 FTU65517 GDQ65517 GNM65517 GXI65517 HHE65517 HRA65517 IAW65517 IKS65517 IUO65517 JEK65517 JOG65517 JYC65517 KHY65517 KRU65517 LBQ65517 LLM65517 LVI65517 MFE65517 MPA65517 MYW65517 NIS65517 NSO65517 OCK65517 OMG65517 OWC65517 PFY65517 PPU65517 PZQ65517 QJM65517 QTI65517 RDE65517 RNA65517 RWW65517 SGS65517 SQO65517 TAK65517 TKG65517 TUC65517 UDY65517 UNU65517 UXQ65517 VHM65517 VRI65517 WBE65517 WLA65517 WUW65517 IK131053 SG131053 ACC131053 ALY131053 AVU131053 BFQ131053 BPM131053 BZI131053 CJE131053 CTA131053 DCW131053 DMS131053 DWO131053 EGK131053 EQG131053 FAC131053 FJY131053 FTU131053 GDQ131053 GNM131053 GXI131053 HHE131053 HRA131053 IAW131053 IKS131053 IUO131053 JEK131053 JOG131053 JYC131053 KHY131053 KRU131053 LBQ131053 LLM131053 LVI131053 MFE131053 MPA131053 MYW131053 NIS131053 NSO131053 OCK131053 OMG131053 OWC131053 PFY131053 PPU131053 PZQ131053 QJM131053 QTI131053 RDE131053 RNA131053 RWW131053 SGS131053 SQO131053 TAK131053 TKG131053 TUC131053 UDY131053 UNU131053 UXQ131053 VHM131053 VRI131053 WBE131053 WLA131053 WUW131053 IK196589 SG196589 ACC196589 ALY196589 AVU196589 BFQ196589 BPM196589 BZI196589 CJE196589 CTA196589 DCW196589 DMS196589 DWO196589 EGK196589 EQG196589 FAC196589 FJY196589 FTU196589 GDQ196589 GNM196589 GXI196589 HHE196589 HRA196589 IAW196589 IKS196589 IUO196589 JEK196589 JOG196589 JYC196589 KHY196589 KRU196589 LBQ196589 LLM196589 LVI196589 MFE196589 MPA196589 MYW196589 NIS196589 NSO196589 OCK196589 OMG196589 OWC196589 PFY196589 PPU196589 PZQ196589 QJM196589 QTI196589 RDE196589 RNA196589 RWW196589 SGS196589 SQO196589 TAK196589 TKG196589 TUC196589 UDY196589 UNU196589 UXQ196589 VHM196589 VRI196589 WBE196589 WLA196589 WUW196589 IK262125 SG262125 ACC262125 ALY262125 AVU262125 BFQ262125 BPM262125 BZI262125 CJE262125 CTA262125 DCW262125 DMS262125 DWO262125 EGK262125 EQG262125 FAC262125 FJY262125 FTU262125 GDQ262125 GNM262125 GXI262125 HHE262125 HRA262125 IAW262125 IKS262125 IUO262125 JEK262125 JOG262125 JYC262125 KHY262125 KRU262125 LBQ262125 LLM262125 LVI262125 MFE262125 MPA262125 MYW262125 NIS262125 NSO262125 OCK262125 OMG262125 OWC262125 PFY262125 PPU262125 PZQ262125 QJM262125 QTI262125 RDE262125 RNA262125 RWW262125 SGS262125 SQO262125 TAK262125 TKG262125 TUC262125 UDY262125 UNU262125 UXQ262125 VHM262125 VRI262125 WBE262125 WLA262125 WUW262125 IK327661 SG327661 ACC327661 ALY327661 AVU327661 BFQ327661 BPM327661 BZI327661 CJE327661 CTA327661 DCW327661 DMS327661 DWO327661 EGK327661 EQG327661 FAC327661 FJY327661 FTU327661 GDQ327661 GNM327661 GXI327661 HHE327661 HRA327661 IAW327661 IKS327661 IUO327661 JEK327661 JOG327661 JYC327661 KHY327661 KRU327661 LBQ327661 LLM327661 LVI327661 MFE327661 MPA327661 MYW327661 NIS327661 NSO327661 OCK327661 OMG327661 OWC327661 PFY327661 PPU327661 PZQ327661 QJM327661 QTI327661 RDE327661 RNA327661 RWW327661 SGS327661 SQO327661 TAK327661 TKG327661 TUC327661 UDY327661 UNU327661 UXQ327661 VHM327661 VRI327661 WBE327661 WLA327661 WUW327661 IK393197 SG393197 ACC393197 ALY393197 AVU393197 BFQ393197 BPM393197 BZI393197 CJE393197 CTA393197 DCW393197 DMS393197 DWO393197 EGK393197 EQG393197 FAC393197 FJY393197 FTU393197 GDQ393197 GNM393197 GXI393197 HHE393197 HRA393197 IAW393197 IKS393197 IUO393197 JEK393197 JOG393197 JYC393197 KHY393197 KRU393197 LBQ393197 LLM393197 LVI393197 MFE393197 MPA393197 MYW393197 NIS393197 NSO393197 OCK393197 OMG393197 OWC393197 PFY393197 PPU393197 PZQ393197 QJM393197 QTI393197 RDE393197 RNA393197 RWW393197 SGS393197 SQO393197 TAK393197 TKG393197 TUC393197 UDY393197 UNU393197 UXQ393197 VHM393197 VRI393197 WBE393197 WLA393197 WUW393197 IK458733 SG458733 ACC458733 ALY458733 AVU458733 BFQ458733 BPM458733 BZI458733 CJE458733 CTA458733 DCW458733 DMS458733 DWO458733 EGK458733 EQG458733 FAC458733 FJY458733 FTU458733 GDQ458733 GNM458733 GXI458733 HHE458733 HRA458733 IAW458733 IKS458733 IUO458733 JEK458733 JOG458733 JYC458733 KHY458733 KRU458733 LBQ458733 LLM458733 LVI458733 MFE458733 MPA458733 MYW458733 NIS458733 NSO458733 OCK458733 OMG458733 OWC458733 PFY458733 PPU458733 PZQ458733 QJM458733 QTI458733 RDE458733 RNA458733 RWW458733 SGS458733 SQO458733 TAK458733 TKG458733 TUC458733 UDY458733 UNU458733 UXQ458733 VHM458733 VRI458733 WBE458733 WLA458733 WUW458733 IK524269 SG524269 ACC524269 ALY524269 AVU524269 BFQ524269 BPM524269 BZI524269 CJE524269 CTA524269 DCW524269 DMS524269 DWO524269 EGK524269 EQG524269 FAC524269 FJY524269 FTU524269 GDQ524269 GNM524269 GXI524269 HHE524269 HRA524269 IAW524269 IKS524269 IUO524269 JEK524269 JOG524269 JYC524269 KHY524269 KRU524269 LBQ524269 LLM524269 LVI524269 MFE524269 MPA524269 MYW524269 NIS524269 NSO524269 OCK524269 OMG524269 OWC524269 PFY524269 PPU524269 PZQ524269 QJM524269 QTI524269 RDE524269 RNA524269 RWW524269 SGS524269 SQO524269 TAK524269 TKG524269 TUC524269 UDY524269 UNU524269 UXQ524269 VHM524269 VRI524269 WBE524269 WLA524269 WUW524269 IK589805 SG589805 ACC589805 ALY589805 AVU589805 BFQ589805 BPM589805 BZI589805 CJE589805 CTA589805 DCW589805 DMS589805 DWO589805 EGK589805 EQG589805 FAC589805 FJY589805 FTU589805 GDQ589805 GNM589805 GXI589805 HHE589805 HRA589805 IAW589805 IKS589805 IUO589805 JEK589805 JOG589805 JYC589805 KHY589805 KRU589805 LBQ589805 LLM589805 LVI589805 MFE589805 MPA589805 MYW589805 NIS589805 NSO589805 OCK589805 OMG589805 OWC589805 PFY589805 PPU589805 PZQ589805 QJM589805 QTI589805 RDE589805 RNA589805 RWW589805 SGS589805 SQO589805 TAK589805 TKG589805 TUC589805 UDY589805 UNU589805 UXQ589805 VHM589805 VRI589805 WBE589805 WLA589805 WUW589805 IK655341 SG655341 ACC655341 ALY655341 AVU655341 BFQ655341 BPM655341 BZI655341 CJE655341 CTA655341 DCW655341 DMS655341 DWO655341 EGK655341 EQG655341 FAC655341 FJY655341 FTU655341 GDQ655341 GNM655341 GXI655341 HHE655341 HRA655341 IAW655341 IKS655341 IUO655341 JEK655341 JOG655341 JYC655341 KHY655341 KRU655341 LBQ655341 LLM655341 LVI655341 MFE655341 MPA655341 MYW655341 NIS655341 NSO655341 OCK655341 OMG655341 OWC655341 PFY655341 PPU655341 PZQ655341 QJM655341 QTI655341 RDE655341 RNA655341 RWW655341 SGS655341 SQO655341 TAK655341 TKG655341 TUC655341 UDY655341 UNU655341 UXQ655341 VHM655341 VRI655341 WBE655341 WLA655341 WUW655341 IK720877 SG720877 ACC720877 ALY720877 AVU720877 BFQ720877 BPM720877 BZI720877 CJE720877 CTA720877 DCW720877 DMS720877 DWO720877 EGK720877 EQG720877 FAC720877 FJY720877 FTU720877 GDQ720877 GNM720877 GXI720877 HHE720877 HRA720877 IAW720877 IKS720877 IUO720877 JEK720877 JOG720877 JYC720877 KHY720877 KRU720877 LBQ720877 LLM720877 LVI720877 MFE720877 MPA720877 MYW720877 NIS720877 NSO720877 OCK720877 OMG720877 OWC720877 PFY720877 PPU720877 PZQ720877 QJM720877 QTI720877 RDE720877 RNA720877 RWW720877 SGS720877 SQO720877 TAK720877 TKG720877 TUC720877 UDY720877 UNU720877 UXQ720877 VHM720877 VRI720877 WBE720877 WLA720877 WUW720877 IK786413 SG786413 ACC786413 ALY786413 AVU786413 BFQ786413 BPM786413 BZI786413 CJE786413 CTA786413 DCW786413 DMS786413 DWO786413 EGK786413 EQG786413 FAC786413 FJY786413 FTU786413 GDQ786413 GNM786413 GXI786413 HHE786413 HRA786413 IAW786413 IKS786413 IUO786413 JEK786413 JOG786413 JYC786413 KHY786413 KRU786413 LBQ786413 LLM786413 LVI786413 MFE786413 MPA786413 MYW786413 NIS786413 NSO786413 OCK786413 OMG786413 OWC786413 PFY786413 PPU786413 PZQ786413 QJM786413 QTI786413 RDE786413 RNA786413 RWW786413 SGS786413 SQO786413 TAK786413 TKG786413 TUC786413 UDY786413 UNU786413 UXQ786413 VHM786413 VRI786413 WBE786413 WLA786413 WUW786413 IK851949 SG851949 ACC851949 ALY851949 AVU851949 BFQ851949 BPM851949 BZI851949 CJE851949 CTA851949 DCW851949 DMS851949 DWO851949 EGK851949 EQG851949 FAC851949 FJY851949 FTU851949 GDQ851949 GNM851949 GXI851949 HHE851949 HRA851949 IAW851949 IKS851949 IUO851949 JEK851949 JOG851949 JYC851949 KHY851949 KRU851949 LBQ851949 LLM851949 LVI851949 MFE851949 MPA851949 MYW851949 NIS851949 NSO851949 OCK851949 OMG851949 OWC851949 PFY851949 PPU851949 PZQ851949 QJM851949 QTI851949 RDE851949 RNA851949 RWW851949 SGS851949 SQO851949 TAK851949 TKG851949 TUC851949 UDY851949 UNU851949 UXQ851949 VHM851949 VRI851949 WBE851949 WLA851949 WUW851949 IK917485 SG917485 ACC917485 ALY917485 AVU917485 BFQ917485 BPM917485 BZI917485 CJE917485 CTA917485 DCW917485 DMS917485 DWO917485 EGK917485 EQG917485 FAC917485 FJY917485 FTU917485 GDQ917485 GNM917485 GXI917485 HHE917485 HRA917485 IAW917485 IKS917485 IUO917485 JEK917485 JOG917485 JYC917485 KHY917485 KRU917485 LBQ917485 LLM917485 LVI917485 MFE917485 MPA917485 MYW917485 NIS917485 NSO917485 OCK917485 OMG917485 OWC917485 PFY917485 PPU917485 PZQ917485 QJM917485 QTI917485 RDE917485 RNA917485 RWW917485 SGS917485 SQO917485 TAK917485 TKG917485 TUC917485 UDY917485 UNU917485 UXQ917485 VHM917485 VRI917485 WBE917485 WLA917485 WUW917485 IK983021 SG983021 ACC983021 ALY983021 AVU983021 BFQ983021 BPM983021 BZI983021 CJE983021 CTA983021 DCW983021 DMS983021 DWO983021 EGK983021 EQG983021 FAC983021 FJY983021 FTU983021 GDQ983021 GNM983021 GXI983021 HHE983021 HRA983021 IAW983021 IKS983021 IUO983021 JEK983021 JOG983021 JYC983021 KHY983021 KRU983021 LBQ983021 LLM983021 LVI983021 MFE983021 MPA983021 MYW983021 NIS983021 NSO983021 OCK983021 OMG983021 OWC983021 PFY983021 PPU983021 PZQ983021 QJM983021 QTI983021 RDE983021 RNA983021 RWW983021 SGS983021 SQO983021 TAK983021 TKG983021 TUC983021 UDY983021 UNU983021 UXQ983021 VHM983021 VRI983021 WBE983021 WLA983021 WUW983021</xm:sqref>
        </x14:dataValidation>
        <x14:dataValidation imeMode="hiragana" allowBlank="1" showInputMessage="1" showErrorMessage="1" xr:uid="{64ABB58D-61D6-4042-B0E7-B2C75E344C1D}">
          <xm:sqref>L65537:Z65538 HR65535:IJ65536 RN65535:SF65536 ABJ65535:ACB65536 ALF65535:ALX65536 AVB65535:AVT65536 BEX65535:BFP65536 BOT65535:BPL65536 BYP65535:BZH65536 CIL65535:CJD65536 CSH65535:CSZ65536 DCD65535:DCV65536 DLZ65535:DMR65536 DVV65535:DWN65536 EFR65535:EGJ65536 EPN65535:EQF65536 EZJ65535:FAB65536 FJF65535:FJX65536 FTB65535:FTT65536 GCX65535:GDP65536 GMT65535:GNL65536 GWP65535:GXH65536 HGL65535:HHD65536 HQH65535:HQZ65536 IAD65535:IAV65536 IJZ65535:IKR65536 ITV65535:IUN65536 JDR65535:JEJ65536 JNN65535:JOF65536 JXJ65535:JYB65536 KHF65535:KHX65536 KRB65535:KRT65536 LAX65535:LBP65536 LKT65535:LLL65536 LUP65535:LVH65536 MEL65535:MFD65536 MOH65535:MOZ65536 MYD65535:MYV65536 NHZ65535:NIR65536 NRV65535:NSN65536 OBR65535:OCJ65536 OLN65535:OMF65536 OVJ65535:OWB65536 PFF65535:PFX65536 PPB65535:PPT65536 PYX65535:PZP65536 QIT65535:QJL65536 QSP65535:QTH65536 RCL65535:RDD65536 RMH65535:RMZ65536 RWD65535:RWV65536 SFZ65535:SGR65536 SPV65535:SQN65536 SZR65535:TAJ65536 TJN65535:TKF65536 TTJ65535:TUB65536 UDF65535:UDX65536 UNB65535:UNT65536 UWX65535:UXP65536 VGT65535:VHL65536 VQP65535:VRH65536 WAL65535:WBD65536 WKH65535:WKZ65536 WUD65535:WUV65536 L131073:Z131074 HR131071:IJ131072 RN131071:SF131072 ABJ131071:ACB131072 ALF131071:ALX131072 AVB131071:AVT131072 BEX131071:BFP131072 BOT131071:BPL131072 BYP131071:BZH131072 CIL131071:CJD131072 CSH131071:CSZ131072 DCD131071:DCV131072 DLZ131071:DMR131072 DVV131071:DWN131072 EFR131071:EGJ131072 EPN131071:EQF131072 EZJ131071:FAB131072 FJF131071:FJX131072 FTB131071:FTT131072 GCX131071:GDP131072 GMT131071:GNL131072 GWP131071:GXH131072 HGL131071:HHD131072 HQH131071:HQZ131072 IAD131071:IAV131072 IJZ131071:IKR131072 ITV131071:IUN131072 JDR131071:JEJ131072 JNN131071:JOF131072 JXJ131071:JYB131072 KHF131071:KHX131072 KRB131071:KRT131072 LAX131071:LBP131072 LKT131071:LLL131072 LUP131071:LVH131072 MEL131071:MFD131072 MOH131071:MOZ131072 MYD131071:MYV131072 NHZ131071:NIR131072 NRV131071:NSN131072 OBR131071:OCJ131072 OLN131071:OMF131072 OVJ131071:OWB131072 PFF131071:PFX131072 PPB131071:PPT131072 PYX131071:PZP131072 QIT131071:QJL131072 QSP131071:QTH131072 RCL131071:RDD131072 RMH131071:RMZ131072 RWD131071:RWV131072 SFZ131071:SGR131072 SPV131071:SQN131072 SZR131071:TAJ131072 TJN131071:TKF131072 TTJ131071:TUB131072 UDF131071:UDX131072 UNB131071:UNT131072 UWX131071:UXP131072 VGT131071:VHL131072 VQP131071:VRH131072 WAL131071:WBD131072 WKH131071:WKZ131072 WUD131071:WUV131072 L196609:Z196610 HR196607:IJ196608 RN196607:SF196608 ABJ196607:ACB196608 ALF196607:ALX196608 AVB196607:AVT196608 BEX196607:BFP196608 BOT196607:BPL196608 BYP196607:BZH196608 CIL196607:CJD196608 CSH196607:CSZ196608 DCD196607:DCV196608 DLZ196607:DMR196608 DVV196607:DWN196608 EFR196607:EGJ196608 EPN196607:EQF196608 EZJ196607:FAB196608 FJF196607:FJX196608 FTB196607:FTT196608 GCX196607:GDP196608 GMT196607:GNL196608 GWP196607:GXH196608 HGL196607:HHD196608 HQH196607:HQZ196608 IAD196607:IAV196608 IJZ196607:IKR196608 ITV196607:IUN196608 JDR196607:JEJ196608 JNN196607:JOF196608 JXJ196607:JYB196608 KHF196607:KHX196608 KRB196607:KRT196608 LAX196607:LBP196608 LKT196607:LLL196608 LUP196607:LVH196608 MEL196607:MFD196608 MOH196607:MOZ196608 MYD196607:MYV196608 NHZ196607:NIR196608 NRV196607:NSN196608 OBR196607:OCJ196608 OLN196607:OMF196608 OVJ196607:OWB196608 PFF196607:PFX196608 PPB196607:PPT196608 PYX196607:PZP196608 QIT196607:QJL196608 QSP196607:QTH196608 RCL196607:RDD196608 RMH196607:RMZ196608 RWD196607:RWV196608 SFZ196607:SGR196608 SPV196607:SQN196608 SZR196607:TAJ196608 TJN196607:TKF196608 TTJ196607:TUB196608 UDF196607:UDX196608 UNB196607:UNT196608 UWX196607:UXP196608 VGT196607:VHL196608 VQP196607:VRH196608 WAL196607:WBD196608 WKH196607:WKZ196608 WUD196607:WUV196608 L262145:Z262146 HR262143:IJ262144 RN262143:SF262144 ABJ262143:ACB262144 ALF262143:ALX262144 AVB262143:AVT262144 BEX262143:BFP262144 BOT262143:BPL262144 BYP262143:BZH262144 CIL262143:CJD262144 CSH262143:CSZ262144 DCD262143:DCV262144 DLZ262143:DMR262144 DVV262143:DWN262144 EFR262143:EGJ262144 EPN262143:EQF262144 EZJ262143:FAB262144 FJF262143:FJX262144 FTB262143:FTT262144 GCX262143:GDP262144 GMT262143:GNL262144 GWP262143:GXH262144 HGL262143:HHD262144 HQH262143:HQZ262144 IAD262143:IAV262144 IJZ262143:IKR262144 ITV262143:IUN262144 JDR262143:JEJ262144 JNN262143:JOF262144 JXJ262143:JYB262144 KHF262143:KHX262144 KRB262143:KRT262144 LAX262143:LBP262144 LKT262143:LLL262144 LUP262143:LVH262144 MEL262143:MFD262144 MOH262143:MOZ262144 MYD262143:MYV262144 NHZ262143:NIR262144 NRV262143:NSN262144 OBR262143:OCJ262144 OLN262143:OMF262144 OVJ262143:OWB262144 PFF262143:PFX262144 PPB262143:PPT262144 PYX262143:PZP262144 QIT262143:QJL262144 QSP262143:QTH262144 RCL262143:RDD262144 RMH262143:RMZ262144 RWD262143:RWV262144 SFZ262143:SGR262144 SPV262143:SQN262144 SZR262143:TAJ262144 TJN262143:TKF262144 TTJ262143:TUB262144 UDF262143:UDX262144 UNB262143:UNT262144 UWX262143:UXP262144 VGT262143:VHL262144 VQP262143:VRH262144 WAL262143:WBD262144 WKH262143:WKZ262144 WUD262143:WUV262144 L327681:Z327682 HR327679:IJ327680 RN327679:SF327680 ABJ327679:ACB327680 ALF327679:ALX327680 AVB327679:AVT327680 BEX327679:BFP327680 BOT327679:BPL327680 BYP327679:BZH327680 CIL327679:CJD327680 CSH327679:CSZ327680 DCD327679:DCV327680 DLZ327679:DMR327680 DVV327679:DWN327680 EFR327679:EGJ327680 EPN327679:EQF327680 EZJ327679:FAB327680 FJF327679:FJX327680 FTB327679:FTT327680 GCX327679:GDP327680 GMT327679:GNL327680 GWP327679:GXH327680 HGL327679:HHD327680 HQH327679:HQZ327680 IAD327679:IAV327680 IJZ327679:IKR327680 ITV327679:IUN327680 JDR327679:JEJ327680 JNN327679:JOF327680 JXJ327679:JYB327680 KHF327679:KHX327680 KRB327679:KRT327680 LAX327679:LBP327680 LKT327679:LLL327680 LUP327679:LVH327680 MEL327679:MFD327680 MOH327679:MOZ327680 MYD327679:MYV327680 NHZ327679:NIR327680 NRV327679:NSN327680 OBR327679:OCJ327680 OLN327679:OMF327680 OVJ327679:OWB327680 PFF327679:PFX327680 PPB327679:PPT327680 PYX327679:PZP327680 QIT327679:QJL327680 QSP327679:QTH327680 RCL327679:RDD327680 RMH327679:RMZ327680 RWD327679:RWV327680 SFZ327679:SGR327680 SPV327679:SQN327680 SZR327679:TAJ327680 TJN327679:TKF327680 TTJ327679:TUB327680 UDF327679:UDX327680 UNB327679:UNT327680 UWX327679:UXP327680 VGT327679:VHL327680 VQP327679:VRH327680 WAL327679:WBD327680 WKH327679:WKZ327680 WUD327679:WUV327680 L393217:Z393218 HR393215:IJ393216 RN393215:SF393216 ABJ393215:ACB393216 ALF393215:ALX393216 AVB393215:AVT393216 BEX393215:BFP393216 BOT393215:BPL393216 BYP393215:BZH393216 CIL393215:CJD393216 CSH393215:CSZ393216 DCD393215:DCV393216 DLZ393215:DMR393216 DVV393215:DWN393216 EFR393215:EGJ393216 EPN393215:EQF393216 EZJ393215:FAB393216 FJF393215:FJX393216 FTB393215:FTT393216 GCX393215:GDP393216 GMT393215:GNL393216 GWP393215:GXH393216 HGL393215:HHD393216 HQH393215:HQZ393216 IAD393215:IAV393216 IJZ393215:IKR393216 ITV393215:IUN393216 JDR393215:JEJ393216 JNN393215:JOF393216 JXJ393215:JYB393216 KHF393215:KHX393216 KRB393215:KRT393216 LAX393215:LBP393216 LKT393215:LLL393216 LUP393215:LVH393216 MEL393215:MFD393216 MOH393215:MOZ393216 MYD393215:MYV393216 NHZ393215:NIR393216 NRV393215:NSN393216 OBR393215:OCJ393216 OLN393215:OMF393216 OVJ393215:OWB393216 PFF393215:PFX393216 PPB393215:PPT393216 PYX393215:PZP393216 QIT393215:QJL393216 QSP393215:QTH393216 RCL393215:RDD393216 RMH393215:RMZ393216 RWD393215:RWV393216 SFZ393215:SGR393216 SPV393215:SQN393216 SZR393215:TAJ393216 TJN393215:TKF393216 TTJ393215:TUB393216 UDF393215:UDX393216 UNB393215:UNT393216 UWX393215:UXP393216 VGT393215:VHL393216 VQP393215:VRH393216 WAL393215:WBD393216 WKH393215:WKZ393216 WUD393215:WUV393216 L458753:Z458754 HR458751:IJ458752 RN458751:SF458752 ABJ458751:ACB458752 ALF458751:ALX458752 AVB458751:AVT458752 BEX458751:BFP458752 BOT458751:BPL458752 BYP458751:BZH458752 CIL458751:CJD458752 CSH458751:CSZ458752 DCD458751:DCV458752 DLZ458751:DMR458752 DVV458751:DWN458752 EFR458751:EGJ458752 EPN458751:EQF458752 EZJ458751:FAB458752 FJF458751:FJX458752 FTB458751:FTT458752 GCX458751:GDP458752 GMT458751:GNL458752 GWP458751:GXH458752 HGL458751:HHD458752 HQH458751:HQZ458752 IAD458751:IAV458752 IJZ458751:IKR458752 ITV458751:IUN458752 JDR458751:JEJ458752 JNN458751:JOF458752 JXJ458751:JYB458752 KHF458751:KHX458752 KRB458751:KRT458752 LAX458751:LBP458752 LKT458751:LLL458752 LUP458751:LVH458752 MEL458751:MFD458752 MOH458751:MOZ458752 MYD458751:MYV458752 NHZ458751:NIR458752 NRV458751:NSN458752 OBR458751:OCJ458752 OLN458751:OMF458752 OVJ458751:OWB458752 PFF458751:PFX458752 PPB458751:PPT458752 PYX458751:PZP458752 QIT458751:QJL458752 QSP458751:QTH458752 RCL458751:RDD458752 RMH458751:RMZ458752 RWD458751:RWV458752 SFZ458751:SGR458752 SPV458751:SQN458752 SZR458751:TAJ458752 TJN458751:TKF458752 TTJ458751:TUB458752 UDF458751:UDX458752 UNB458751:UNT458752 UWX458751:UXP458752 VGT458751:VHL458752 VQP458751:VRH458752 WAL458751:WBD458752 WKH458751:WKZ458752 WUD458751:WUV458752 L524289:Z524290 HR524287:IJ524288 RN524287:SF524288 ABJ524287:ACB524288 ALF524287:ALX524288 AVB524287:AVT524288 BEX524287:BFP524288 BOT524287:BPL524288 BYP524287:BZH524288 CIL524287:CJD524288 CSH524287:CSZ524288 DCD524287:DCV524288 DLZ524287:DMR524288 DVV524287:DWN524288 EFR524287:EGJ524288 EPN524287:EQF524288 EZJ524287:FAB524288 FJF524287:FJX524288 FTB524287:FTT524288 GCX524287:GDP524288 GMT524287:GNL524288 GWP524287:GXH524288 HGL524287:HHD524288 HQH524287:HQZ524288 IAD524287:IAV524288 IJZ524287:IKR524288 ITV524287:IUN524288 JDR524287:JEJ524288 JNN524287:JOF524288 JXJ524287:JYB524288 KHF524287:KHX524288 KRB524287:KRT524288 LAX524287:LBP524288 LKT524287:LLL524288 LUP524287:LVH524288 MEL524287:MFD524288 MOH524287:MOZ524288 MYD524287:MYV524288 NHZ524287:NIR524288 NRV524287:NSN524288 OBR524287:OCJ524288 OLN524287:OMF524288 OVJ524287:OWB524288 PFF524287:PFX524288 PPB524287:PPT524288 PYX524287:PZP524288 QIT524287:QJL524288 QSP524287:QTH524288 RCL524287:RDD524288 RMH524287:RMZ524288 RWD524287:RWV524288 SFZ524287:SGR524288 SPV524287:SQN524288 SZR524287:TAJ524288 TJN524287:TKF524288 TTJ524287:TUB524288 UDF524287:UDX524288 UNB524287:UNT524288 UWX524287:UXP524288 VGT524287:VHL524288 VQP524287:VRH524288 WAL524287:WBD524288 WKH524287:WKZ524288 WUD524287:WUV524288 L589825:Z589826 HR589823:IJ589824 RN589823:SF589824 ABJ589823:ACB589824 ALF589823:ALX589824 AVB589823:AVT589824 BEX589823:BFP589824 BOT589823:BPL589824 BYP589823:BZH589824 CIL589823:CJD589824 CSH589823:CSZ589824 DCD589823:DCV589824 DLZ589823:DMR589824 DVV589823:DWN589824 EFR589823:EGJ589824 EPN589823:EQF589824 EZJ589823:FAB589824 FJF589823:FJX589824 FTB589823:FTT589824 GCX589823:GDP589824 GMT589823:GNL589824 GWP589823:GXH589824 HGL589823:HHD589824 HQH589823:HQZ589824 IAD589823:IAV589824 IJZ589823:IKR589824 ITV589823:IUN589824 JDR589823:JEJ589824 JNN589823:JOF589824 JXJ589823:JYB589824 KHF589823:KHX589824 KRB589823:KRT589824 LAX589823:LBP589824 LKT589823:LLL589824 LUP589823:LVH589824 MEL589823:MFD589824 MOH589823:MOZ589824 MYD589823:MYV589824 NHZ589823:NIR589824 NRV589823:NSN589824 OBR589823:OCJ589824 OLN589823:OMF589824 OVJ589823:OWB589824 PFF589823:PFX589824 PPB589823:PPT589824 PYX589823:PZP589824 QIT589823:QJL589824 QSP589823:QTH589824 RCL589823:RDD589824 RMH589823:RMZ589824 RWD589823:RWV589824 SFZ589823:SGR589824 SPV589823:SQN589824 SZR589823:TAJ589824 TJN589823:TKF589824 TTJ589823:TUB589824 UDF589823:UDX589824 UNB589823:UNT589824 UWX589823:UXP589824 VGT589823:VHL589824 VQP589823:VRH589824 WAL589823:WBD589824 WKH589823:WKZ589824 WUD589823:WUV589824 L655361:Z655362 HR655359:IJ655360 RN655359:SF655360 ABJ655359:ACB655360 ALF655359:ALX655360 AVB655359:AVT655360 BEX655359:BFP655360 BOT655359:BPL655360 BYP655359:BZH655360 CIL655359:CJD655360 CSH655359:CSZ655360 DCD655359:DCV655360 DLZ655359:DMR655360 DVV655359:DWN655360 EFR655359:EGJ655360 EPN655359:EQF655360 EZJ655359:FAB655360 FJF655359:FJX655360 FTB655359:FTT655360 GCX655359:GDP655360 GMT655359:GNL655360 GWP655359:GXH655360 HGL655359:HHD655360 HQH655359:HQZ655360 IAD655359:IAV655360 IJZ655359:IKR655360 ITV655359:IUN655360 JDR655359:JEJ655360 JNN655359:JOF655360 JXJ655359:JYB655360 KHF655359:KHX655360 KRB655359:KRT655360 LAX655359:LBP655360 LKT655359:LLL655360 LUP655359:LVH655360 MEL655359:MFD655360 MOH655359:MOZ655360 MYD655359:MYV655360 NHZ655359:NIR655360 NRV655359:NSN655360 OBR655359:OCJ655360 OLN655359:OMF655360 OVJ655359:OWB655360 PFF655359:PFX655360 PPB655359:PPT655360 PYX655359:PZP655360 QIT655359:QJL655360 QSP655359:QTH655360 RCL655359:RDD655360 RMH655359:RMZ655360 RWD655359:RWV655360 SFZ655359:SGR655360 SPV655359:SQN655360 SZR655359:TAJ655360 TJN655359:TKF655360 TTJ655359:TUB655360 UDF655359:UDX655360 UNB655359:UNT655360 UWX655359:UXP655360 VGT655359:VHL655360 VQP655359:VRH655360 WAL655359:WBD655360 WKH655359:WKZ655360 WUD655359:WUV655360 L720897:Z720898 HR720895:IJ720896 RN720895:SF720896 ABJ720895:ACB720896 ALF720895:ALX720896 AVB720895:AVT720896 BEX720895:BFP720896 BOT720895:BPL720896 BYP720895:BZH720896 CIL720895:CJD720896 CSH720895:CSZ720896 DCD720895:DCV720896 DLZ720895:DMR720896 DVV720895:DWN720896 EFR720895:EGJ720896 EPN720895:EQF720896 EZJ720895:FAB720896 FJF720895:FJX720896 FTB720895:FTT720896 GCX720895:GDP720896 GMT720895:GNL720896 GWP720895:GXH720896 HGL720895:HHD720896 HQH720895:HQZ720896 IAD720895:IAV720896 IJZ720895:IKR720896 ITV720895:IUN720896 JDR720895:JEJ720896 JNN720895:JOF720896 JXJ720895:JYB720896 KHF720895:KHX720896 KRB720895:KRT720896 LAX720895:LBP720896 LKT720895:LLL720896 LUP720895:LVH720896 MEL720895:MFD720896 MOH720895:MOZ720896 MYD720895:MYV720896 NHZ720895:NIR720896 NRV720895:NSN720896 OBR720895:OCJ720896 OLN720895:OMF720896 OVJ720895:OWB720896 PFF720895:PFX720896 PPB720895:PPT720896 PYX720895:PZP720896 QIT720895:QJL720896 QSP720895:QTH720896 RCL720895:RDD720896 RMH720895:RMZ720896 RWD720895:RWV720896 SFZ720895:SGR720896 SPV720895:SQN720896 SZR720895:TAJ720896 TJN720895:TKF720896 TTJ720895:TUB720896 UDF720895:UDX720896 UNB720895:UNT720896 UWX720895:UXP720896 VGT720895:VHL720896 VQP720895:VRH720896 WAL720895:WBD720896 WKH720895:WKZ720896 WUD720895:WUV720896 L786433:Z786434 HR786431:IJ786432 RN786431:SF786432 ABJ786431:ACB786432 ALF786431:ALX786432 AVB786431:AVT786432 BEX786431:BFP786432 BOT786431:BPL786432 BYP786431:BZH786432 CIL786431:CJD786432 CSH786431:CSZ786432 DCD786431:DCV786432 DLZ786431:DMR786432 DVV786431:DWN786432 EFR786431:EGJ786432 EPN786431:EQF786432 EZJ786431:FAB786432 FJF786431:FJX786432 FTB786431:FTT786432 GCX786431:GDP786432 GMT786431:GNL786432 GWP786431:GXH786432 HGL786431:HHD786432 HQH786431:HQZ786432 IAD786431:IAV786432 IJZ786431:IKR786432 ITV786431:IUN786432 JDR786431:JEJ786432 JNN786431:JOF786432 JXJ786431:JYB786432 KHF786431:KHX786432 KRB786431:KRT786432 LAX786431:LBP786432 LKT786431:LLL786432 LUP786431:LVH786432 MEL786431:MFD786432 MOH786431:MOZ786432 MYD786431:MYV786432 NHZ786431:NIR786432 NRV786431:NSN786432 OBR786431:OCJ786432 OLN786431:OMF786432 OVJ786431:OWB786432 PFF786431:PFX786432 PPB786431:PPT786432 PYX786431:PZP786432 QIT786431:QJL786432 QSP786431:QTH786432 RCL786431:RDD786432 RMH786431:RMZ786432 RWD786431:RWV786432 SFZ786431:SGR786432 SPV786431:SQN786432 SZR786431:TAJ786432 TJN786431:TKF786432 TTJ786431:TUB786432 UDF786431:UDX786432 UNB786431:UNT786432 UWX786431:UXP786432 VGT786431:VHL786432 VQP786431:VRH786432 WAL786431:WBD786432 WKH786431:WKZ786432 WUD786431:WUV786432 L851969:Z851970 HR851967:IJ851968 RN851967:SF851968 ABJ851967:ACB851968 ALF851967:ALX851968 AVB851967:AVT851968 BEX851967:BFP851968 BOT851967:BPL851968 BYP851967:BZH851968 CIL851967:CJD851968 CSH851967:CSZ851968 DCD851967:DCV851968 DLZ851967:DMR851968 DVV851967:DWN851968 EFR851967:EGJ851968 EPN851967:EQF851968 EZJ851967:FAB851968 FJF851967:FJX851968 FTB851967:FTT851968 GCX851967:GDP851968 GMT851967:GNL851968 GWP851967:GXH851968 HGL851967:HHD851968 HQH851967:HQZ851968 IAD851967:IAV851968 IJZ851967:IKR851968 ITV851967:IUN851968 JDR851967:JEJ851968 JNN851967:JOF851968 JXJ851967:JYB851968 KHF851967:KHX851968 KRB851967:KRT851968 LAX851967:LBP851968 LKT851967:LLL851968 LUP851967:LVH851968 MEL851967:MFD851968 MOH851967:MOZ851968 MYD851967:MYV851968 NHZ851967:NIR851968 NRV851967:NSN851968 OBR851967:OCJ851968 OLN851967:OMF851968 OVJ851967:OWB851968 PFF851967:PFX851968 PPB851967:PPT851968 PYX851967:PZP851968 QIT851967:QJL851968 QSP851967:QTH851968 RCL851967:RDD851968 RMH851967:RMZ851968 RWD851967:RWV851968 SFZ851967:SGR851968 SPV851967:SQN851968 SZR851967:TAJ851968 TJN851967:TKF851968 TTJ851967:TUB851968 UDF851967:UDX851968 UNB851967:UNT851968 UWX851967:UXP851968 VGT851967:VHL851968 VQP851967:VRH851968 WAL851967:WBD851968 WKH851967:WKZ851968 WUD851967:WUV851968 L917505:Z917506 HR917503:IJ917504 RN917503:SF917504 ABJ917503:ACB917504 ALF917503:ALX917504 AVB917503:AVT917504 BEX917503:BFP917504 BOT917503:BPL917504 BYP917503:BZH917504 CIL917503:CJD917504 CSH917503:CSZ917504 DCD917503:DCV917504 DLZ917503:DMR917504 DVV917503:DWN917504 EFR917503:EGJ917504 EPN917503:EQF917504 EZJ917503:FAB917504 FJF917503:FJX917504 FTB917503:FTT917504 GCX917503:GDP917504 GMT917503:GNL917504 GWP917503:GXH917504 HGL917503:HHD917504 HQH917503:HQZ917504 IAD917503:IAV917504 IJZ917503:IKR917504 ITV917503:IUN917504 JDR917503:JEJ917504 JNN917503:JOF917504 JXJ917503:JYB917504 KHF917503:KHX917504 KRB917503:KRT917504 LAX917503:LBP917504 LKT917503:LLL917504 LUP917503:LVH917504 MEL917503:MFD917504 MOH917503:MOZ917504 MYD917503:MYV917504 NHZ917503:NIR917504 NRV917503:NSN917504 OBR917503:OCJ917504 OLN917503:OMF917504 OVJ917503:OWB917504 PFF917503:PFX917504 PPB917503:PPT917504 PYX917503:PZP917504 QIT917503:QJL917504 QSP917503:QTH917504 RCL917503:RDD917504 RMH917503:RMZ917504 RWD917503:RWV917504 SFZ917503:SGR917504 SPV917503:SQN917504 SZR917503:TAJ917504 TJN917503:TKF917504 TTJ917503:TUB917504 UDF917503:UDX917504 UNB917503:UNT917504 UWX917503:UXP917504 VGT917503:VHL917504 VQP917503:VRH917504 WAL917503:WBD917504 WKH917503:WKZ917504 WUD917503:WUV917504 L983041:Z983042 HR983039:IJ983040 RN983039:SF983040 ABJ983039:ACB983040 ALF983039:ALX983040 AVB983039:AVT983040 BEX983039:BFP983040 BOT983039:BPL983040 BYP983039:BZH983040 CIL983039:CJD983040 CSH983039:CSZ983040 DCD983039:DCV983040 DLZ983039:DMR983040 DVV983039:DWN983040 EFR983039:EGJ983040 EPN983039:EQF983040 EZJ983039:FAB983040 FJF983039:FJX983040 FTB983039:FTT983040 GCX983039:GDP983040 GMT983039:GNL983040 GWP983039:GXH983040 HGL983039:HHD983040 HQH983039:HQZ983040 IAD983039:IAV983040 IJZ983039:IKR983040 ITV983039:IUN983040 JDR983039:JEJ983040 JNN983039:JOF983040 JXJ983039:JYB983040 KHF983039:KHX983040 KRB983039:KRT983040 LAX983039:LBP983040 LKT983039:LLL983040 LUP983039:LVH983040 MEL983039:MFD983040 MOH983039:MOZ983040 MYD983039:MYV983040 NHZ983039:NIR983040 NRV983039:NSN983040 OBR983039:OCJ983040 OLN983039:OMF983040 OVJ983039:OWB983040 PFF983039:PFX983040 PPB983039:PPT983040 PYX983039:PZP983040 QIT983039:QJL983040 QSP983039:QTH983040 RCL983039:RDD983040 RMH983039:RMZ983040 RWD983039:RWV983040 SFZ983039:SGR983040 SPV983039:SQN983040 SZR983039:TAJ983040 TJN983039:TKF983040 TTJ983039:TUB983040 UDF983039:UDX983040 UNB983039:UNT983040 UWX983039:UXP983040 VGT983039:VHL983040 VQP983039:VRH983040 WAL983039:WBD983040 WKH983039:WKZ983040 WUD983039:WUV983040 H65552:Z65552 HN65550:IJ65550 RJ65550:SF65550 ABF65550:ACB65550 ALB65550:ALX65550 AUX65550:AVT65550 BET65550:BFP65550 BOP65550:BPL65550 BYL65550:BZH65550 CIH65550:CJD65550 CSD65550:CSZ65550 DBZ65550:DCV65550 DLV65550:DMR65550 DVR65550:DWN65550 EFN65550:EGJ65550 EPJ65550:EQF65550 EZF65550:FAB65550 FJB65550:FJX65550 FSX65550:FTT65550 GCT65550:GDP65550 GMP65550:GNL65550 GWL65550:GXH65550 HGH65550:HHD65550 HQD65550:HQZ65550 HZZ65550:IAV65550 IJV65550:IKR65550 ITR65550:IUN65550 JDN65550:JEJ65550 JNJ65550:JOF65550 JXF65550:JYB65550 KHB65550:KHX65550 KQX65550:KRT65550 LAT65550:LBP65550 LKP65550:LLL65550 LUL65550:LVH65550 MEH65550:MFD65550 MOD65550:MOZ65550 MXZ65550:MYV65550 NHV65550:NIR65550 NRR65550:NSN65550 OBN65550:OCJ65550 OLJ65550:OMF65550 OVF65550:OWB65550 PFB65550:PFX65550 POX65550:PPT65550 PYT65550:PZP65550 QIP65550:QJL65550 QSL65550:QTH65550 RCH65550:RDD65550 RMD65550:RMZ65550 RVZ65550:RWV65550 SFV65550:SGR65550 SPR65550:SQN65550 SZN65550:TAJ65550 TJJ65550:TKF65550 TTF65550:TUB65550 UDB65550:UDX65550 UMX65550:UNT65550 UWT65550:UXP65550 VGP65550:VHL65550 VQL65550:VRH65550 WAH65550:WBD65550 WKD65550:WKZ65550 WTZ65550:WUV65550 H131088:Z131088 HN131086:IJ131086 RJ131086:SF131086 ABF131086:ACB131086 ALB131086:ALX131086 AUX131086:AVT131086 BET131086:BFP131086 BOP131086:BPL131086 BYL131086:BZH131086 CIH131086:CJD131086 CSD131086:CSZ131086 DBZ131086:DCV131086 DLV131086:DMR131086 DVR131086:DWN131086 EFN131086:EGJ131086 EPJ131086:EQF131086 EZF131086:FAB131086 FJB131086:FJX131086 FSX131086:FTT131086 GCT131086:GDP131086 GMP131086:GNL131086 GWL131086:GXH131086 HGH131086:HHD131086 HQD131086:HQZ131086 HZZ131086:IAV131086 IJV131086:IKR131086 ITR131086:IUN131086 JDN131086:JEJ131086 JNJ131086:JOF131086 JXF131086:JYB131086 KHB131086:KHX131086 KQX131086:KRT131086 LAT131086:LBP131086 LKP131086:LLL131086 LUL131086:LVH131086 MEH131086:MFD131086 MOD131086:MOZ131086 MXZ131086:MYV131086 NHV131086:NIR131086 NRR131086:NSN131086 OBN131086:OCJ131086 OLJ131086:OMF131086 OVF131086:OWB131086 PFB131086:PFX131086 POX131086:PPT131086 PYT131086:PZP131086 QIP131086:QJL131086 QSL131086:QTH131086 RCH131086:RDD131086 RMD131086:RMZ131086 RVZ131086:RWV131086 SFV131086:SGR131086 SPR131086:SQN131086 SZN131086:TAJ131086 TJJ131086:TKF131086 TTF131086:TUB131086 UDB131086:UDX131086 UMX131086:UNT131086 UWT131086:UXP131086 VGP131086:VHL131086 VQL131086:VRH131086 WAH131086:WBD131086 WKD131086:WKZ131086 WTZ131086:WUV131086 H196624:Z196624 HN196622:IJ196622 RJ196622:SF196622 ABF196622:ACB196622 ALB196622:ALX196622 AUX196622:AVT196622 BET196622:BFP196622 BOP196622:BPL196622 BYL196622:BZH196622 CIH196622:CJD196622 CSD196622:CSZ196622 DBZ196622:DCV196622 DLV196622:DMR196622 DVR196622:DWN196622 EFN196622:EGJ196622 EPJ196622:EQF196622 EZF196622:FAB196622 FJB196622:FJX196622 FSX196622:FTT196622 GCT196622:GDP196622 GMP196622:GNL196622 GWL196622:GXH196622 HGH196622:HHD196622 HQD196622:HQZ196622 HZZ196622:IAV196622 IJV196622:IKR196622 ITR196622:IUN196622 JDN196622:JEJ196622 JNJ196622:JOF196622 JXF196622:JYB196622 KHB196622:KHX196622 KQX196622:KRT196622 LAT196622:LBP196622 LKP196622:LLL196622 LUL196622:LVH196622 MEH196622:MFD196622 MOD196622:MOZ196622 MXZ196622:MYV196622 NHV196622:NIR196622 NRR196622:NSN196622 OBN196622:OCJ196622 OLJ196622:OMF196622 OVF196622:OWB196622 PFB196622:PFX196622 POX196622:PPT196622 PYT196622:PZP196622 QIP196622:QJL196622 QSL196622:QTH196622 RCH196622:RDD196622 RMD196622:RMZ196622 RVZ196622:RWV196622 SFV196622:SGR196622 SPR196622:SQN196622 SZN196622:TAJ196622 TJJ196622:TKF196622 TTF196622:TUB196622 UDB196622:UDX196622 UMX196622:UNT196622 UWT196622:UXP196622 VGP196622:VHL196622 VQL196622:VRH196622 WAH196622:WBD196622 WKD196622:WKZ196622 WTZ196622:WUV196622 H262160:Z262160 HN262158:IJ262158 RJ262158:SF262158 ABF262158:ACB262158 ALB262158:ALX262158 AUX262158:AVT262158 BET262158:BFP262158 BOP262158:BPL262158 BYL262158:BZH262158 CIH262158:CJD262158 CSD262158:CSZ262158 DBZ262158:DCV262158 DLV262158:DMR262158 DVR262158:DWN262158 EFN262158:EGJ262158 EPJ262158:EQF262158 EZF262158:FAB262158 FJB262158:FJX262158 FSX262158:FTT262158 GCT262158:GDP262158 GMP262158:GNL262158 GWL262158:GXH262158 HGH262158:HHD262158 HQD262158:HQZ262158 HZZ262158:IAV262158 IJV262158:IKR262158 ITR262158:IUN262158 JDN262158:JEJ262158 JNJ262158:JOF262158 JXF262158:JYB262158 KHB262158:KHX262158 KQX262158:KRT262158 LAT262158:LBP262158 LKP262158:LLL262158 LUL262158:LVH262158 MEH262158:MFD262158 MOD262158:MOZ262158 MXZ262158:MYV262158 NHV262158:NIR262158 NRR262158:NSN262158 OBN262158:OCJ262158 OLJ262158:OMF262158 OVF262158:OWB262158 PFB262158:PFX262158 POX262158:PPT262158 PYT262158:PZP262158 QIP262158:QJL262158 QSL262158:QTH262158 RCH262158:RDD262158 RMD262158:RMZ262158 RVZ262158:RWV262158 SFV262158:SGR262158 SPR262158:SQN262158 SZN262158:TAJ262158 TJJ262158:TKF262158 TTF262158:TUB262158 UDB262158:UDX262158 UMX262158:UNT262158 UWT262158:UXP262158 VGP262158:VHL262158 VQL262158:VRH262158 WAH262158:WBD262158 WKD262158:WKZ262158 WTZ262158:WUV262158 H327696:Z327696 HN327694:IJ327694 RJ327694:SF327694 ABF327694:ACB327694 ALB327694:ALX327694 AUX327694:AVT327694 BET327694:BFP327694 BOP327694:BPL327694 BYL327694:BZH327694 CIH327694:CJD327694 CSD327694:CSZ327694 DBZ327694:DCV327694 DLV327694:DMR327694 DVR327694:DWN327694 EFN327694:EGJ327694 EPJ327694:EQF327694 EZF327694:FAB327694 FJB327694:FJX327694 FSX327694:FTT327694 GCT327694:GDP327694 GMP327694:GNL327694 GWL327694:GXH327694 HGH327694:HHD327694 HQD327694:HQZ327694 HZZ327694:IAV327694 IJV327694:IKR327694 ITR327694:IUN327694 JDN327694:JEJ327694 JNJ327694:JOF327694 JXF327694:JYB327694 KHB327694:KHX327694 KQX327694:KRT327694 LAT327694:LBP327694 LKP327694:LLL327694 LUL327694:LVH327694 MEH327694:MFD327694 MOD327694:MOZ327694 MXZ327694:MYV327694 NHV327694:NIR327694 NRR327694:NSN327694 OBN327694:OCJ327694 OLJ327694:OMF327694 OVF327694:OWB327694 PFB327694:PFX327694 POX327694:PPT327694 PYT327694:PZP327694 QIP327694:QJL327694 QSL327694:QTH327694 RCH327694:RDD327694 RMD327694:RMZ327694 RVZ327694:RWV327694 SFV327694:SGR327694 SPR327694:SQN327694 SZN327694:TAJ327694 TJJ327694:TKF327694 TTF327694:TUB327694 UDB327694:UDX327694 UMX327694:UNT327694 UWT327694:UXP327694 VGP327694:VHL327694 VQL327694:VRH327694 WAH327694:WBD327694 WKD327694:WKZ327694 WTZ327694:WUV327694 H393232:Z393232 HN393230:IJ393230 RJ393230:SF393230 ABF393230:ACB393230 ALB393230:ALX393230 AUX393230:AVT393230 BET393230:BFP393230 BOP393230:BPL393230 BYL393230:BZH393230 CIH393230:CJD393230 CSD393230:CSZ393230 DBZ393230:DCV393230 DLV393230:DMR393230 DVR393230:DWN393230 EFN393230:EGJ393230 EPJ393230:EQF393230 EZF393230:FAB393230 FJB393230:FJX393230 FSX393230:FTT393230 GCT393230:GDP393230 GMP393230:GNL393230 GWL393230:GXH393230 HGH393230:HHD393230 HQD393230:HQZ393230 HZZ393230:IAV393230 IJV393230:IKR393230 ITR393230:IUN393230 JDN393230:JEJ393230 JNJ393230:JOF393230 JXF393230:JYB393230 KHB393230:KHX393230 KQX393230:KRT393230 LAT393230:LBP393230 LKP393230:LLL393230 LUL393230:LVH393230 MEH393230:MFD393230 MOD393230:MOZ393230 MXZ393230:MYV393230 NHV393230:NIR393230 NRR393230:NSN393230 OBN393230:OCJ393230 OLJ393230:OMF393230 OVF393230:OWB393230 PFB393230:PFX393230 POX393230:PPT393230 PYT393230:PZP393230 QIP393230:QJL393230 QSL393230:QTH393230 RCH393230:RDD393230 RMD393230:RMZ393230 RVZ393230:RWV393230 SFV393230:SGR393230 SPR393230:SQN393230 SZN393230:TAJ393230 TJJ393230:TKF393230 TTF393230:TUB393230 UDB393230:UDX393230 UMX393230:UNT393230 UWT393230:UXP393230 VGP393230:VHL393230 VQL393230:VRH393230 WAH393230:WBD393230 WKD393230:WKZ393230 WTZ393230:WUV393230 H458768:Z458768 HN458766:IJ458766 RJ458766:SF458766 ABF458766:ACB458766 ALB458766:ALX458766 AUX458766:AVT458766 BET458766:BFP458766 BOP458766:BPL458766 BYL458766:BZH458766 CIH458766:CJD458766 CSD458766:CSZ458766 DBZ458766:DCV458766 DLV458766:DMR458766 DVR458766:DWN458766 EFN458766:EGJ458766 EPJ458766:EQF458766 EZF458766:FAB458766 FJB458766:FJX458766 FSX458766:FTT458766 GCT458766:GDP458766 GMP458766:GNL458766 GWL458766:GXH458766 HGH458766:HHD458766 HQD458766:HQZ458766 HZZ458766:IAV458766 IJV458766:IKR458766 ITR458766:IUN458766 JDN458766:JEJ458766 JNJ458766:JOF458766 JXF458766:JYB458766 KHB458766:KHX458766 KQX458766:KRT458766 LAT458766:LBP458766 LKP458766:LLL458766 LUL458766:LVH458766 MEH458766:MFD458766 MOD458766:MOZ458766 MXZ458766:MYV458766 NHV458766:NIR458766 NRR458766:NSN458766 OBN458766:OCJ458766 OLJ458766:OMF458766 OVF458766:OWB458766 PFB458766:PFX458766 POX458766:PPT458766 PYT458766:PZP458766 QIP458766:QJL458766 QSL458766:QTH458766 RCH458766:RDD458766 RMD458766:RMZ458766 RVZ458766:RWV458766 SFV458766:SGR458766 SPR458766:SQN458766 SZN458766:TAJ458766 TJJ458766:TKF458766 TTF458766:TUB458766 UDB458766:UDX458766 UMX458766:UNT458766 UWT458766:UXP458766 VGP458766:VHL458766 VQL458766:VRH458766 WAH458766:WBD458766 WKD458766:WKZ458766 WTZ458766:WUV458766 H524304:Z524304 HN524302:IJ524302 RJ524302:SF524302 ABF524302:ACB524302 ALB524302:ALX524302 AUX524302:AVT524302 BET524302:BFP524302 BOP524302:BPL524302 BYL524302:BZH524302 CIH524302:CJD524302 CSD524302:CSZ524302 DBZ524302:DCV524302 DLV524302:DMR524302 DVR524302:DWN524302 EFN524302:EGJ524302 EPJ524302:EQF524302 EZF524302:FAB524302 FJB524302:FJX524302 FSX524302:FTT524302 GCT524302:GDP524302 GMP524302:GNL524302 GWL524302:GXH524302 HGH524302:HHD524302 HQD524302:HQZ524302 HZZ524302:IAV524302 IJV524302:IKR524302 ITR524302:IUN524302 JDN524302:JEJ524302 JNJ524302:JOF524302 JXF524302:JYB524302 KHB524302:KHX524302 KQX524302:KRT524302 LAT524302:LBP524302 LKP524302:LLL524302 LUL524302:LVH524302 MEH524302:MFD524302 MOD524302:MOZ524302 MXZ524302:MYV524302 NHV524302:NIR524302 NRR524302:NSN524302 OBN524302:OCJ524302 OLJ524302:OMF524302 OVF524302:OWB524302 PFB524302:PFX524302 POX524302:PPT524302 PYT524302:PZP524302 QIP524302:QJL524302 QSL524302:QTH524302 RCH524302:RDD524302 RMD524302:RMZ524302 RVZ524302:RWV524302 SFV524302:SGR524302 SPR524302:SQN524302 SZN524302:TAJ524302 TJJ524302:TKF524302 TTF524302:TUB524302 UDB524302:UDX524302 UMX524302:UNT524302 UWT524302:UXP524302 VGP524302:VHL524302 VQL524302:VRH524302 WAH524302:WBD524302 WKD524302:WKZ524302 WTZ524302:WUV524302 H589840:Z589840 HN589838:IJ589838 RJ589838:SF589838 ABF589838:ACB589838 ALB589838:ALX589838 AUX589838:AVT589838 BET589838:BFP589838 BOP589838:BPL589838 BYL589838:BZH589838 CIH589838:CJD589838 CSD589838:CSZ589838 DBZ589838:DCV589838 DLV589838:DMR589838 DVR589838:DWN589838 EFN589838:EGJ589838 EPJ589838:EQF589838 EZF589838:FAB589838 FJB589838:FJX589838 FSX589838:FTT589838 GCT589838:GDP589838 GMP589838:GNL589838 GWL589838:GXH589838 HGH589838:HHD589838 HQD589838:HQZ589838 HZZ589838:IAV589838 IJV589838:IKR589838 ITR589838:IUN589838 JDN589838:JEJ589838 JNJ589838:JOF589838 JXF589838:JYB589838 KHB589838:KHX589838 KQX589838:KRT589838 LAT589838:LBP589838 LKP589838:LLL589838 LUL589838:LVH589838 MEH589838:MFD589838 MOD589838:MOZ589838 MXZ589838:MYV589838 NHV589838:NIR589838 NRR589838:NSN589838 OBN589838:OCJ589838 OLJ589838:OMF589838 OVF589838:OWB589838 PFB589838:PFX589838 POX589838:PPT589838 PYT589838:PZP589838 QIP589838:QJL589838 QSL589838:QTH589838 RCH589838:RDD589838 RMD589838:RMZ589838 RVZ589838:RWV589838 SFV589838:SGR589838 SPR589838:SQN589838 SZN589838:TAJ589838 TJJ589838:TKF589838 TTF589838:TUB589838 UDB589838:UDX589838 UMX589838:UNT589838 UWT589838:UXP589838 VGP589838:VHL589838 VQL589838:VRH589838 WAH589838:WBD589838 WKD589838:WKZ589838 WTZ589838:WUV589838 H655376:Z655376 HN655374:IJ655374 RJ655374:SF655374 ABF655374:ACB655374 ALB655374:ALX655374 AUX655374:AVT655374 BET655374:BFP655374 BOP655374:BPL655374 BYL655374:BZH655374 CIH655374:CJD655374 CSD655374:CSZ655374 DBZ655374:DCV655374 DLV655374:DMR655374 DVR655374:DWN655374 EFN655374:EGJ655374 EPJ655374:EQF655374 EZF655374:FAB655374 FJB655374:FJX655374 FSX655374:FTT655374 GCT655374:GDP655374 GMP655374:GNL655374 GWL655374:GXH655374 HGH655374:HHD655374 HQD655374:HQZ655374 HZZ655374:IAV655374 IJV655374:IKR655374 ITR655374:IUN655374 JDN655374:JEJ655374 JNJ655374:JOF655374 JXF655374:JYB655374 KHB655374:KHX655374 KQX655374:KRT655374 LAT655374:LBP655374 LKP655374:LLL655374 LUL655374:LVH655374 MEH655374:MFD655374 MOD655374:MOZ655374 MXZ655374:MYV655374 NHV655374:NIR655374 NRR655374:NSN655374 OBN655374:OCJ655374 OLJ655374:OMF655374 OVF655374:OWB655374 PFB655374:PFX655374 POX655374:PPT655374 PYT655374:PZP655374 QIP655374:QJL655374 QSL655374:QTH655374 RCH655374:RDD655374 RMD655374:RMZ655374 RVZ655374:RWV655374 SFV655374:SGR655374 SPR655374:SQN655374 SZN655374:TAJ655374 TJJ655374:TKF655374 TTF655374:TUB655374 UDB655374:UDX655374 UMX655374:UNT655374 UWT655374:UXP655374 VGP655374:VHL655374 VQL655374:VRH655374 WAH655374:WBD655374 WKD655374:WKZ655374 WTZ655374:WUV655374 H720912:Z720912 HN720910:IJ720910 RJ720910:SF720910 ABF720910:ACB720910 ALB720910:ALX720910 AUX720910:AVT720910 BET720910:BFP720910 BOP720910:BPL720910 BYL720910:BZH720910 CIH720910:CJD720910 CSD720910:CSZ720910 DBZ720910:DCV720910 DLV720910:DMR720910 DVR720910:DWN720910 EFN720910:EGJ720910 EPJ720910:EQF720910 EZF720910:FAB720910 FJB720910:FJX720910 FSX720910:FTT720910 GCT720910:GDP720910 GMP720910:GNL720910 GWL720910:GXH720910 HGH720910:HHD720910 HQD720910:HQZ720910 HZZ720910:IAV720910 IJV720910:IKR720910 ITR720910:IUN720910 JDN720910:JEJ720910 JNJ720910:JOF720910 JXF720910:JYB720910 KHB720910:KHX720910 KQX720910:KRT720910 LAT720910:LBP720910 LKP720910:LLL720910 LUL720910:LVH720910 MEH720910:MFD720910 MOD720910:MOZ720910 MXZ720910:MYV720910 NHV720910:NIR720910 NRR720910:NSN720910 OBN720910:OCJ720910 OLJ720910:OMF720910 OVF720910:OWB720910 PFB720910:PFX720910 POX720910:PPT720910 PYT720910:PZP720910 QIP720910:QJL720910 QSL720910:QTH720910 RCH720910:RDD720910 RMD720910:RMZ720910 RVZ720910:RWV720910 SFV720910:SGR720910 SPR720910:SQN720910 SZN720910:TAJ720910 TJJ720910:TKF720910 TTF720910:TUB720910 UDB720910:UDX720910 UMX720910:UNT720910 UWT720910:UXP720910 VGP720910:VHL720910 VQL720910:VRH720910 WAH720910:WBD720910 WKD720910:WKZ720910 WTZ720910:WUV720910 H786448:Z786448 HN786446:IJ786446 RJ786446:SF786446 ABF786446:ACB786446 ALB786446:ALX786446 AUX786446:AVT786446 BET786446:BFP786446 BOP786446:BPL786446 BYL786446:BZH786446 CIH786446:CJD786446 CSD786446:CSZ786446 DBZ786446:DCV786446 DLV786446:DMR786446 DVR786446:DWN786446 EFN786446:EGJ786446 EPJ786446:EQF786446 EZF786446:FAB786446 FJB786446:FJX786446 FSX786446:FTT786446 GCT786446:GDP786446 GMP786446:GNL786446 GWL786446:GXH786446 HGH786446:HHD786446 HQD786446:HQZ786446 HZZ786446:IAV786446 IJV786446:IKR786446 ITR786446:IUN786446 JDN786446:JEJ786446 JNJ786446:JOF786446 JXF786446:JYB786446 KHB786446:KHX786446 KQX786446:KRT786446 LAT786446:LBP786446 LKP786446:LLL786446 LUL786446:LVH786446 MEH786446:MFD786446 MOD786446:MOZ786446 MXZ786446:MYV786446 NHV786446:NIR786446 NRR786446:NSN786446 OBN786446:OCJ786446 OLJ786446:OMF786446 OVF786446:OWB786446 PFB786446:PFX786446 POX786446:PPT786446 PYT786446:PZP786446 QIP786446:QJL786446 QSL786446:QTH786446 RCH786446:RDD786446 RMD786446:RMZ786446 RVZ786446:RWV786446 SFV786446:SGR786446 SPR786446:SQN786446 SZN786446:TAJ786446 TJJ786446:TKF786446 TTF786446:TUB786446 UDB786446:UDX786446 UMX786446:UNT786446 UWT786446:UXP786446 VGP786446:VHL786446 VQL786446:VRH786446 WAH786446:WBD786446 WKD786446:WKZ786446 WTZ786446:WUV786446 H851984:Z851984 HN851982:IJ851982 RJ851982:SF851982 ABF851982:ACB851982 ALB851982:ALX851982 AUX851982:AVT851982 BET851982:BFP851982 BOP851982:BPL851982 BYL851982:BZH851982 CIH851982:CJD851982 CSD851982:CSZ851982 DBZ851982:DCV851982 DLV851982:DMR851982 DVR851982:DWN851982 EFN851982:EGJ851982 EPJ851982:EQF851982 EZF851982:FAB851982 FJB851982:FJX851982 FSX851982:FTT851982 GCT851982:GDP851982 GMP851982:GNL851982 GWL851982:GXH851982 HGH851982:HHD851982 HQD851982:HQZ851982 HZZ851982:IAV851982 IJV851982:IKR851982 ITR851982:IUN851982 JDN851982:JEJ851982 JNJ851982:JOF851982 JXF851982:JYB851982 KHB851982:KHX851982 KQX851982:KRT851982 LAT851982:LBP851982 LKP851982:LLL851982 LUL851982:LVH851982 MEH851982:MFD851982 MOD851982:MOZ851982 MXZ851982:MYV851982 NHV851982:NIR851982 NRR851982:NSN851982 OBN851982:OCJ851982 OLJ851982:OMF851982 OVF851982:OWB851982 PFB851982:PFX851982 POX851982:PPT851982 PYT851982:PZP851982 QIP851982:QJL851982 QSL851982:QTH851982 RCH851982:RDD851982 RMD851982:RMZ851982 RVZ851982:RWV851982 SFV851982:SGR851982 SPR851982:SQN851982 SZN851982:TAJ851982 TJJ851982:TKF851982 TTF851982:TUB851982 UDB851982:UDX851982 UMX851982:UNT851982 UWT851982:UXP851982 VGP851982:VHL851982 VQL851982:VRH851982 WAH851982:WBD851982 WKD851982:WKZ851982 WTZ851982:WUV851982 H917520:Z917520 HN917518:IJ917518 RJ917518:SF917518 ABF917518:ACB917518 ALB917518:ALX917518 AUX917518:AVT917518 BET917518:BFP917518 BOP917518:BPL917518 BYL917518:BZH917518 CIH917518:CJD917518 CSD917518:CSZ917518 DBZ917518:DCV917518 DLV917518:DMR917518 DVR917518:DWN917518 EFN917518:EGJ917518 EPJ917518:EQF917518 EZF917518:FAB917518 FJB917518:FJX917518 FSX917518:FTT917518 GCT917518:GDP917518 GMP917518:GNL917518 GWL917518:GXH917518 HGH917518:HHD917518 HQD917518:HQZ917518 HZZ917518:IAV917518 IJV917518:IKR917518 ITR917518:IUN917518 JDN917518:JEJ917518 JNJ917518:JOF917518 JXF917518:JYB917518 KHB917518:KHX917518 KQX917518:KRT917518 LAT917518:LBP917518 LKP917518:LLL917518 LUL917518:LVH917518 MEH917518:MFD917518 MOD917518:MOZ917518 MXZ917518:MYV917518 NHV917518:NIR917518 NRR917518:NSN917518 OBN917518:OCJ917518 OLJ917518:OMF917518 OVF917518:OWB917518 PFB917518:PFX917518 POX917518:PPT917518 PYT917518:PZP917518 QIP917518:QJL917518 QSL917518:QTH917518 RCH917518:RDD917518 RMD917518:RMZ917518 RVZ917518:RWV917518 SFV917518:SGR917518 SPR917518:SQN917518 SZN917518:TAJ917518 TJJ917518:TKF917518 TTF917518:TUB917518 UDB917518:UDX917518 UMX917518:UNT917518 UWT917518:UXP917518 VGP917518:VHL917518 VQL917518:VRH917518 WAH917518:WBD917518 WKD917518:WKZ917518 WTZ917518:WUV917518 H983056:Z983056 HN983054:IJ983054 RJ983054:SF983054 ABF983054:ACB983054 ALB983054:ALX983054 AUX983054:AVT983054 BET983054:BFP983054 BOP983054:BPL983054 BYL983054:BZH983054 CIH983054:CJD983054 CSD983054:CSZ983054 DBZ983054:DCV983054 DLV983054:DMR983054 DVR983054:DWN983054 EFN983054:EGJ983054 EPJ983054:EQF983054 EZF983054:FAB983054 FJB983054:FJX983054 FSX983054:FTT983054 GCT983054:GDP983054 GMP983054:GNL983054 GWL983054:GXH983054 HGH983054:HHD983054 HQD983054:HQZ983054 HZZ983054:IAV983054 IJV983054:IKR983054 ITR983054:IUN983054 JDN983054:JEJ983054 JNJ983054:JOF983054 JXF983054:JYB983054 KHB983054:KHX983054 KQX983054:KRT983054 LAT983054:LBP983054 LKP983054:LLL983054 LUL983054:LVH983054 MEH983054:MFD983054 MOD983054:MOZ983054 MXZ983054:MYV983054 NHV983054:NIR983054 NRR983054:NSN983054 OBN983054:OCJ983054 OLJ983054:OMF983054 OVF983054:OWB983054 PFB983054:PFX983054 POX983054:PPT983054 PYT983054:PZP983054 QIP983054:QJL983054 QSL983054:QTH983054 RCH983054:RDD983054 RMD983054:RMZ983054 RVZ983054:RWV983054 SFV983054:SGR983054 SPR983054:SQN983054 SZN983054:TAJ983054 TJJ983054:TKF983054 TTF983054:TUB983054 UDB983054:UDX983054 UMX983054:UNT983054 UWT983054:UXP983054 VGP983054:VHL983054 VQL983054:VRH983054 WAH983054:WBD983054 WKD983054:WKZ983054 WTZ983054:WUV983054 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O65542:O65545 HU65540:HU65543 RQ65540:RQ65543 ABM65540:ABM65543 ALI65540:ALI65543 AVE65540:AVE65543 BFA65540:BFA65543 BOW65540:BOW65543 BYS65540:BYS65543 CIO65540:CIO65543 CSK65540:CSK65543 DCG65540:DCG65543 DMC65540:DMC65543 DVY65540:DVY65543 EFU65540:EFU65543 EPQ65540:EPQ65543 EZM65540:EZM65543 FJI65540:FJI65543 FTE65540:FTE65543 GDA65540:GDA65543 GMW65540:GMW65543 GWS65540:GWS65543 HGO65540:HGO65543 HQK65540:HQK65543 IAG65540:IAG65543 IKC65540:IKC65543 ITY65540:ITY65543 JDU65540:JDU65543 JNQ65540:JNQ65543 JXM65540:JXM65543 KHI65540:KHI65543 KRE65540:KRE65543 LBA65540:LBA65543 LKW65540:LKW65543 LUS65540:LUS65543 MEO65540:MEO65543 MOK65540:MOK65543 MYG65540:MYG65543 NIC65540:NIC65543 NRY65540:NRY65543 OBU65540:OBU65543 OLQ65540:OLQ65543 OVM65540:OVM65543 PFI65540:PFI65543 PPE65540:PPE65543 PZA65540:PZA65543 QIW65540:QIW65543 QSS65540:QSS65543 RCO65540:RCO65543 RMK65540:RMK65543 RWG65540:RWG65543 SGC65540:SGC65543 SPY65540:SPY65543 SZU65540:SZU65543 TJQ65540:TJQ65543 TTM65540:TTM65543 UDI65540:UDI65543 UNE65540:UNE65543 UXA65540:UXA65543 VGW65540:VGW65543 VQS65540:VQS65543 WAO65540:WAO65543 WKK65540:WKK65543 WUG65540:WUG65543 O131078:O131081 HU131076:HU131079 RQ131076:RQ131079 ABM131076:ABM131079 ALI131076:ALI131079 AVE131076:AVE131079 BFA131076:BFA131079 BOW131076:BOW131079 BYS131076:BYS131079 CIO131076:CIO131079 CSK131076:CSK131079 DCG131076:DCG131079 DMC131076:DMC131079 DVY131076:DVY131079 EFU131076:EFU131079 EPQ131076:EPQ131079 EZM131076:EZM131079 FJI131076:FJI131079 FTE131076:FTE131079 GDA131076:GDA131079 GMW131076:GMW131079 GWS131076:GWS131079 HGO131076:HGO131079 HQK131076:HQK131079 IAG131076:IAG131079 IKC131076:IKC131079 ITY131076:ITY131079 JDU131076:JDU131079 JNQ131076:JNQ131079 JXM131076:JXM131079 KHI131076:KHI131079 KRE131076:KRE131079 LBA131076:LBA131079 LKW131076:LKW131079 LUS131076:LUS131079 MEO131076:MEO131079 MOK131076:MOK131079 MYG131076:MYG131079 NIC131076:NIC131079 NRY131076:NRY131079 OBU131076:OBU131079 OLQ131076:OLQ131079 OVM131076:OVM131079 PFI131076:PFI131079 PPE131076:PPE131079 PZA131076:PZA131079 QIW131076:QIW131079 QSS131076:QSS131079 RCO131076:RCO131079 RMK131076:RMK131079 RWG131076:RWG131079 SGC131076:SGC131079 SPY131076:SPY131079 SZU131076:SZU131079 TJQ131076:TJQ131079 TTM131076:TTM131079 UDI131076:UDI131079 UNE131076:UNE131079 UXA131076:UXA131079 VGW131076:VGW131079 VQS131076:VQS131079 WAO131076:WAO131079 WKK131076:WKK131079 WUG131076:WUG131079 O196614:O196617 HU196612:HU196615 RQ196612:RQ196615 ABM196612:ABM196615 ALI196612:ALI196615 AVE196612:AVE196615 BFA196612:BFA196615 BOW196612:BOW196615 BYS196612:BYS196615 CIO196612:CIO196615 CSK196612:CSK196615 DCG196612:DCG196615 DMC196612:DMC196615 DVY196612:DVY196615 EFU196612:EFU196615 EPQ196612:EPQ196615 EZM196612:EZM196615 FJI196612:FJI196615 FTE196612:FTE196615 GDA196612:GDA196615 GMW196612:GMW196615 GWS196612:GWS196615 HGO196612:HGO196615 HQK196612:HQK196615 IAG196612:IAG196615 IKC196612:IKC196615 ITY196612:ITY196615 JDU196612:JDU196615 JNQ196612:JNQ196615 JXM196612:JXM196615 KHI196612:KHI196615 KRE196612:KRE196615 LBA196612:LBA196615 LKW196612:LKW196615 LUS196612:LUS196615 MEO196612:MEO196615 MOK196612:MOK196615 MYG196612:MYG196615 NIC196612:NIC196615 NRY196612:NRY196615 OBU196612:OBU196615 OLQ196612:OLQ196615 OVM196612:OVM196615 PFI196612:PFI196615 PPE196612:PPE196615 PZA196612:PZA196615 QIW196612:QIW196615 QSS196612:QSS196615 RCO196612:RCO196615 RMK196612:RMK196615 RWG196612:RWG196615 SGC196612:SGC196615 SPY196612:SPY196615 SZU196612:SZU196615 TJQ196612:TJQ196615 TTM196612:TTM196615 UDI196612:UDI196615 UNE196612:UNE196615 UXA196612:UXA196615 VGW196612:VGW196615 VQS196612:VQS196615 WAO196612:WAO196615 WKK196612:WKK196615 WUG196612:WUG196615 O262150:O262153 HU262148:HU262151 RQ262148:RQ262151 ABM262148:ABM262151 ALI262148:ALI262151 AVE262148:AVE262151 BFA262148:BFA262151 BOW262148:BOW262151 BYS262148:BYS262151 CIO262148:CIO262151 CSK262148:CSK262151 DCG262148:DCG262151 DMC262148:DMC262151 DVY262148:DVY262151 EFU262148:EFU262151 EPQ262148:EPQ262151 EZM262148:EZM262151 FJI262148:FJI262151 FTE262148:FTE262151 GDA262148:GDA262151 GMW262148:GMW262151 GWS262148:GWS262151 HGO262148:HGO262151 HQK262148:HQK262151 IAG262148:IAG262151 IKC262148:IKC262151 ITY262148:ITY262151 JDU262148:JDU262151 JNQ262148:JNQ262151 JXM262148:JXM262151 KHI262148:KHI262151 KRE262148:KRE262151 LBA262148:LBA262151 LKW262148:LKW262151 LUS262148:LUS262151 MEO262148:MEO262151 MOK262148:MOK262151 MYG262148:MYG262151 NIC262148:NIC262151 NRY262148:NRY262151 OBU262148:OBU262151 OLQ262148:OLQ262151 OVM262148:OVM262151 PFI262148:PFI262151 PPE262148:PPE262151 PZA262148:PZA262151 QIW262148:QIW262151 QSS262148:QSS262151 RCO262148:RCO262151 RMK262148:RMK262151 RWG262148:RWG262151 SGC262148:SGC262151 SPY262148:SPY262151 SZU262148:SZU262151 TJQ262148:TJQ262151 TTM262148:TTM262151 UDI262148:UDI262151 UNE262148:UNE262151 UXA262148:UXA262151 VGW262148:VGW262151 VQS262148:VQS262151 WAO262148:WAO262151 WKK262148:WKK262151 WUG262148:WUG262151 O327686:O327689 HU327684:HU327687 RQ327684:RQ327687 ABM327684:ABM327687 ALI327684:ALI327687 AVE327684:AVE327687 BFA327684:BFA327687 BOW327684:BOW327687 BYS327684:BYS327687 CIO327684:CIO327687 CSK327684:CSK327687 DCG327684:DCG327687 DMC327684:DMC327687 DVY327684:DVY327687 EFU327684:EFU327687 EPQ327684:EPQ327687 EZM327684:EZM327687 FJI327684:FJI327687 FTE327684:FTE327687 GDA327684:GDA327687 GMW327684:GMW327687 GWS327684:GWS327687 HGO327684:HGO327687 HQK327684:HQK327687 IAG327684:IAG327687 IKC327684:IKC327687 ITY327684:ITY327687 JDU327684:JDU327687 JNQ327684:JNQ327687 JXM327684:JXM327687 KHI327684:KHI327687 KRE327684:KRE327687 LBA327684:LBA327687 LKW327684:LKW327687 LUS327684:LUS327687 MEO327684:MEO327687 MOK327684:MOK327687 MYG327684:MYG327687 NIC327684:NIC327687 NRY327684:NRY327687 OBU327684:OBU327687 OLQ327684:OLQ327687 OVM327684:OVM327687 PFI327684:PFI327687 PPE327684:PPE327687 PZA327684:PZA327687 QIW327684:QIW327687 QSS327684:QSS327687 RCO327684:RCO327687 RMK327684:RMK327687 RWG327684:RWG327687 SGC327684:SGC327687 SPY327684:SPY327687 SZU327684:SZU327687 TJQ327684:TJQ327687 TTM327684:TTM327687 UDI327684:UDI327687 UNE327684:UNE327687 UXA327684:UXA327687 VGW327684:VGW327687 VQS327684:VQS327687 WAO327684:WAO327687 WKK327684:WKK327687 WUG327684:WUG327687 O393222:O393225 HU393220:HU393223 RQ393220:RQ393223 ABM393220:ABM393223 ALI393220:ALI393223 AVE393220:AVE393223 BFA393220:BFA393223 BOW393220:BOW393223 BYS393220:BYS393223 CIO393220:CIO393223 CSK393220:CSK393223 DCG393220:DCG393223 DMC393220:DMC393223 DVY393220:DVY393223 EFU393220:EFU393223 EPQ393220:EPQ393223 EZM393220:EZM393223 FJI393220:FJI393223 FTE393220:FTE393223 GDA393220:GDA393223 GMW393220:GMW393223 GWS393220:GWS393223 HGO393220:HGO393223 HQK393220:HQK393223 IAG393220:IAG393223 IKC393220:IKC393223 ITY393220:ITY393223 JDU393220:JDU393223 JNQ393220:JNQ393223 JXM393220:JXM393223 KHI393220:KHI393223 KRE393220:KRE393223 LBA393220:LBA393223 LKW393220:LKW393223 LUS393220:LUS393223 MEO393220:MEO393223 MOK393220:MOK393223 MYG393220:MYG393223 NIC393220:NIC393223 NRY393220:NRY393223 OBU393220:OBU393223 OLQ393220:OLQ393223 OVM393220:OVM393223 PFI393220:PFI393223 PPE393220:PPE393223 PZA393220:PZA393223 QIW393220:QIW393223 QSS393220:QSS393223 RCO393220:RCO393223 RMK393220:RMK393223 RWG393220:RWG393223 SGC393220:SGC393223 SPY393220:SPY393223 SZU393220:SZU393223 TJQ393220:TJQ393223 TTM393220:TTM393223 UDI393220:UDI393223 UNE393220:UNE393223 UXA393220:UXA393223 VGW393220:VGW393223 VQS393220:VQS393223 WAO393220:WAO393223 WKK393220:WKK393223 WUG393220:WUG393223 O458758:O458761 HU458756:HU458759 RQ458756:RQ458759 ABM458756:ABM458759 ALI458756:ALI458759 AVE458756:AVE458759 BFA458756:BFA458759 BOW458756:BOW458759 BYS458756:BYS458759 CIO458756:CIO458759 CSK458756:CSK458759 DCG458756:DCG458759 DMC458756:DMC458759 DVY458756:DVY458759 EFU458756:EFU458759 EPQ458756:EPQ458759 EZM458756:EZM458759 FJI458756:FJI458759 FTE458756:FTE458759 GDA458756:GDA458759 GMW458756:GMW458759 GWS458756:GWS458759 HGO458756:HGO458759 HQK458756:HQK458759 IAG458756:IAG458759 IKC458756:IKC458759 ITY458756:ITY458759 JDU458756:JDU458759 JNQ458756:JNQ458759 JXM458756:JXM458759 KHI458756:KHI458759 KRE458756:KRE458759 LBA458756:LBA458759 LKW458756:LKW458759 LUS458756:LUS458759 MEO458756:MEO458759 MOK458756:MOK458759 MYG458756:MYG458759 NIC458756:NIC458759 NRY458756:NRY458759 OBU458756:OBU458759 OLQ458756:OLQ458759 OVM458756:OVM458759 PFI458756:PFI458759 PPE458756:PPE458759 PZA458756:PZA458759 QIW458756:QIW458759 QSS458756:QSS458759 RCO458756:RCO458759 RMK458756:RMK458759 RWG458756:RWG458759 SGC458756:SGC458759 SPY458756:SPY458759 SZU458756:SZU458759 TJQ458756:TJQ458759 TTM458756:TTM458759 UDI458756:UDI458759 UNE458756:UNE458759 UXA458756:UXA458759 VGW458756:VGW458759 VQS458756:VQS458759 WAO458756:WAO458759 WKK458756:WKK458759 WUG458756:WUG458759 O524294:O524297 HU524292:HU524295 RQ524292:RQ524295 ABM524292:ABM524295 ALI524292:ALI524295 AVE524292:AVE524295 BFA524292:BFA524295 BOW524292:BOW524295 BYS524292:BYS524295 CIO524292:CIO524295 CSK524292:CSK524295 DCG524292:DCG524295 DMC524292:DMC524295 DVY524292:DVY524295 EFU524292:EFU524295 EPQ524292:EPQ524295 EZM524292:EZM524295 FJI524292:FJI524295 FTE524292:FTE524295 GDA524292:GDA524295 GMW524292:GMW524295 GWS524292:GWS524295 HGO524292:HGO524295 HQK524292:HQK524295 IAG524292:IAG524295 IKC524292:IKC524295 ITY524292:ITY524295 JDU524292:JDU524295 JNQ524292:JNQ524295 JXM524292:JXM524295 KHI524292:KHI524295 KRE524292:KRE524295 LBA524292:LBA524295 LKW524292:LKW524295 LUS524292:LUS524295 MEO524292:MEO524295 MOK524292:MOK524295 MYG524292:MYG524295 NIC524292:NIC524295 NRY524292:NRY524295 OBU524292:OBU524295 OLQ524292:OLQ524295 OVM524292:OVM524295 PFI524292:PFI524295 PPE524292:PPE524295 PZA524292:PZA524295 QIW524292:QIW524295 QSS524292:QSS524295 RCO524292:RCO524295 RMK524292:RMK524295 RWG524292:RWG524295 SGC524292:SGC524295 SPY524292:SPY524295 SZU524292:SZU524295 TJQ524292:TJQ524295 TTM524292:TTM524295 UDI524292:UDI524295 UNE524292:UNE524295 UXA524292:UXA524295 VGW524292:VGW524295 VQS524292:VQS524295 WAO524292:WAO524295 WKK524292:WKK524295 WUG524292:WUG524295 O589830:O589833 HU589828:HU589831 RQ589828:RQ589831 ABM589828:ABM589831 ALI589828:ALI589831 AVE589828:AVE589831 BFA589828:BFA589831 BOW589828:BOW589831 BYS589828:BYS589831 CIO589828:CIO589831 CSK589828:CSK589831 DCG589828:DCG589831 DMC589828:DMC589831 DVY589828:DVY589831 EFU589828:EFU589831 EPQ589828:EPQ589831 EZM589828:EZM589831 FJI589828:FJI589831 FTE589828:FTE589831 GDA589828:GDA589831 GMW589828:GMW589831 GWS589828:GWS589831 HGO589828:HGO589831 HQK589828:HQK589831 IAG589828:IAG589831 IKC589828:IKC589831 ITY589828:ITY589831 JDU589828:JDU589831 JNQ589828:JNQ589831 JXM589828:JXM589831 KHI589828:KHI589831 KRE589828:KRE589831 LBA589828:LBA589831 LKW589828:LKW589831 LUS589828:LUS589831 MEO589828:MEO589831 MOK589828:MOK589831 MYG589828:MYG589831 NIC589828:NIC589831 NRY589828:NRY589831 OBU589828:OBU589831 OLQ589828:OLQ589831 OVM589828:OVM589831 PFI589828:PFI589831 PPE589828:PPE589831 PZA589828:PZA589831 QIW589828:QIW589831 QSS589828:QSS589831 RCO589828:RCO589831 RMK589828:RMK589831 RWG589828:RWG589831 SGC589828:SGC589831 SPY589828:SPY589831 SZU589828:SZU589831 TJQ589828:TJQ589831 TTM589828:TTM589831 UDI589828:UDI589831 UNE589828:UNE589831 UXA589828:UXA589831 VGW589828:VGW589831 VQS589828:VQS589831 WAO589828:WAO589831 WKK589828:WKK589831 WUG589828:WUG589831 O655366:O655369 HU655364:HU655367 RQ655364:RQ655367 ABM655364:ABM655367 ALI655364:ALI655367 AVE655364:AVE655367 BFA655364:BFA655367 BOW655364:BOW655367 BYS655364:BYS655367 CIO655364:CIO655367 CSK655364:CSK655367 DCG655364:DCG655367 DMC655364:DMC655367 DVY655364:DVY655367 EFU655364:EFU655367 EPQ655364:EPQ655367 EZM655364:EZM655367 FJI655364:FJI655367 FTE655364:FTE655367 GDA655364:GDA655367 GMW655364:GMW655367 GWS655364:GWS655367 HGO655364:HGO655367 HQK655364:HQK655367 IAG655364:IAG655367 IKC655364:IKC655367 ITY655364:ITY655367 JDU655364:JDU655367 JNQ655364:JNQ655367 JXM655364:JXM655367 KHI655364:KHI655367 KRE655364:KRE655367 LBA655364:LBA655367 LKW655364:LKW655367 LUS655364:LUS655367 MEO655364:MEO655367 MOK655364:MOK655367 MYG655364:MYG655367 NIC655364:NIC655367 NRY655364:NRY655367 OBU655364:OBU655367 OLQ655364:OLQ655367 OVM655364:OVM655367 PFI655364:PFI655367 PPE655364:PPE655367 PZA655364:PZA655367 QIW655364:QIW655367 QSS655364:QSS655367 RCO655364:RCO655367 RMK655364:RMK655367 RWG655364:RWG655367 SGC655364:SGC655367 SPY655364:SPY655367 SZU655364:SZU655367 TJQ655364:TJQ655367 TTM655364:TTM655367 UDI655364:UDI655367 UNE655364:UNE655367 UXA655364:UXA655367 VGW655364:VGW655367 VQS655364:VQS655367 WAO655364:WAO655367 WKK655364:WKK655367 WUG655364:WUG655367 O720902:O720905 HU720900:HU720903 RQ720900:RQ720903 ABM720900:ABM720903 ALI720900:ALI720903 AVE720900:AVE720903 BFA720900:BFA720903 BOW720900:BOW720903 BYS720900:BYS720903 CIO720900:CIO720903 CSK720900:CSK720903 DCG720900:DCG720903 DMC720900:DMC720903 DVY720900:DVY720903 EFU720900:EFU720903 EPQ720900:EPQ720903 EZM720900:EZM720903 FJI720900:FJI720903 FTE720900:FTE720903 GDA720900:GDA720903 GMW720900:GMW720903 GWS720900:GWS720903 HGO720900:HGO720903 HQK720900:HQK720903 IAG720900:IAG720903 IKC720900:IKC720903 ITY720900:ITY720903 JDU720900:JDU720903 JNQ720900:JNQ720903 JXM720900:JXM720903 KHI720900:KHI720903 KRE720900:KRE720903 LBA720900:LBA720903 LKW720900:LKW720903 LUS720900:LUS720903 MEO720900:MEO720903 MOK720900:MOK720903 MYG720900:MYG720903 NIC720900:NIC720903 NRY720900:NRY720903 OBU720900:OBU720903 OLQ720900:OLQ720903 OVM720900:OVM720903 PFI720900:PFI720903 PPE720900:PPE720903 PZA720900:PZA720903 QIW720900:QIW720903 QSS720900:QSS720903 RCO720900:RCO720903 RMK720900:RMK720903 RWG720900:RWG720903 SGC720900:SGC720903 SPY720900:SPY720903 SZU720900:SZU720903 TJQ720900:TJQ720903 TTM720900:TTM720903 UDI720900:UDI720903 UNE720900:UNE720903 UXA720900:UXA720903 VGW720900:VGW720903 VQS720900:VQS720903 WAO720900:WAO720903 WKK720900:WKK720903 WUG720900:WUG720903 O786438:O786441 HU786436:HU786439 RQ786436:RQ786439 ABM786436:ABM786439 ALI786436:ALI786439 AVE786436:AVE786439 BFA786436:BFA786439 BOW786436:BOW786439 BYS786436:BYS786439 CIO786436:CIO786439 CSK786436:CSK786439 DCG786436:DCG786439 DMC786436:DMC786439 DVY786436:DVY786439 EFU786436:EFU786439 EPQ786436:EPQ786439 EZM786436:EZM786439 FJI786436:FJI786439 FTE786436:FTE786439 GDA786436:GDA786439 GMW786436:GMW786439 GWS786436:GWS786439 HGO786436:HGO786439 HQK786436:HQK786439 IAG786436:IAG786439 IKC786436:IKC786439 ITY786436:ITY786439 JDU786436:JDU786439 JNQ786436:JNQ786439 JXM786436:JXM786439 KHI786436:KHI786439 KRE786436:KRE786439 LBA786436:LBA786439 LKW786436:LKW786439 LUS786436:LUS786439 MEO786436:MEO786439 MOK786436:MOK786439 MYG786436:MYG786439 NIC786436:NIC786439 NRY786436:NRY786439 OBU786436:OBU786439 OLQ786436:OLQ786439 OVM786436:OVM786439 PFI786436:PFI786439 PPE786436:PPE786439 PZA786436:PZA786439 QIW786436:QIW786439 QSS786436:QSS786439 RCO786436:RCO786439 RMK786436:RMK786439 RWG786436:RWG786439 SGC786436:SGC786439 SPY786436:SPY786439 SZU786436:SZU786439 TJQ786436:TJQ786439 TTM786436:TTM786439 UDI786436:UDI786439 UNE786436:UNE786439 UXA786436:UXA786439 VGW786436:VGW786439 VQS786436:VQS786439 WAO786436:WAO786439 WKK786436:WKK786439 WUG786436:WUG786439 O851974:O851977 HU851972:HU851975 RQ851972:RQ851975 ABM851972:ABM851975 ALI851972:ALI851975 AVE851972:AVE851975 BFA851972:BFA851975 BOW851972:BOW851975 BYS851972:BYS851975 CIO851972:CIO851975 CSK851972:CSK851975 DCG851972:DCG851975 DMC851972:DMC851975 DVY851972:DVY851975 EFU851972:EFU851975 EPQ851972:EPQ851975 EZM851972:EZM851975 FJI851972:FJI851975 FTE851972:FTE851975 GDA851972:GDA851975 GMW851972:GMW851975 GWS851972:GWS851975 HGO851972:HGO851975 HQK851972:HQK851975 IAG851972:IAG851975 IKC851972:IKC851975 ITY851972:ITY851975 JDU851972:JDU851975 JNQ851972:JNQ851975 JXM851972:JXM851975 KHI851972:KHI851975 KRE851972:KRE851975 LBA851972:LBA851975 LKW851972:LKW851975 LUS851972:LUS851975 MEO851972:MEO851975 MOK851972:MOK851975 MYG851972:MYG851975 NIC851972:NIC851975 NRY851972:NRY851975 OBU851972:OBU851975 OLQ851972:OLQ851975 OVM851972:OVM851975 PFI851972:PFI851975 PPE851972:PPE851975 PZA851972:PZA851975 QIW851972:QIW851975 QSS851972:QSS851975 RCO851972:RCO851975 RMK851972:RMK851975 RWG851972:RWG851975 SGC851972:SGC851975 SPY851972:SPY851975 SZU851972:SZU851975 TJQ851972:TJQ851975 TTM851972:TTM851975 UDI851972:UDI851975 UNE851972:UNE851975 UXA851972:UXA851975 VGW851972:VGW851975 VQS851972:VQS851975 WAO851972:WAO851975 WKK851972:WKK851975 WUG851972:WUG851975 O917510:O917513 HU917508:HU917511 RQ917508:RQ917511 ABM917508:ABM917511 ALI917508:ALI917511 AVE917508:AVE917511 BFA917508:BFA917511 BOW917508:BOW917511 BYS917508:BYS917511 CIO917508:CIO917511 CSK917508:CSK917511 DCG917508:DCG917511 DMC917508:DMC917511 DVY917508:DVY917511 EFU917508:EFU917511 EPQ917508:EPQ917511 EZM917508:EZM917511 FJI917508:FJI917511 FTE917508:FTE917511 GDA917508:GDA917511 GMW917508:GMW917511 GWS917508:GWS917511 HGO917508:HGO917511 HQK917508:HQK917511 IAG917508:IAG917511 IKC917508:IKC917511 ITY917508:ITY917511 JDU917508:JDU917511 JNQ917508:JNQ917511 JXM917508:JXM917511 KHI917508:KHI917511 KRE917508:KRE917511 LBA917508:LBA917511 LKW917508:LKW917511 LUS917508:LUS917511 MEO917508:MEO917511 MOK917508:MOK917511 MYG917508:MYG917511 NIC917508:NIC917511 NRY917508:NRY917511 OBU917508:OBU917511 OLQ917508:OLQ917511 OVM917508:OVM917511 PFI917508:PFI917511 PPE917508:PPE917511 PZA917508:PZA917511 QIW917508:QIW917511 QSS917508:QSS917511 RCO917508:RCO917511 RMK917508:RMK917511 RWG917508:RWG917511 SGC917508:SGC917511 SPY917508:SPY917511 SZU917508:SZU917511 TJQ917508:TJQ917511 TTM917508:TTM917511 UDI917508:UDI917511 UNE917508:UNE917511 UXA917508:UXA917511 VGW917508:VGW917511 VQS917508:VQS917511 WAO917508:WAO917511 WKK917508:WKK917511 WUG917508:WUG917511 O983046:O983049 HU983044:HU983047 RQ983044:RQ983047 ABM983044:ABM983047 ALI983044:ALI983047 AVE983044:AVE983047 BFA983044:BFA983047 BOW983044:BOW983047 BYS983044:BYS983047 CIO983044:CIO983047 CSK983044:CSK983047 DCG983044:DCG983047 DMC983044:DMC983047 DVY983044:DVY983047 EFU983044:EFU983047 EPQ983044:EPQ983047 EZM983044:EZM983047 FJI983044:FJI983047 FTE983044:FTE983047 GDA983044:GDA983047 GMW983044:GMW983047 GWS983044:GWS983047 HGO983044:HGO983047 HQK983044:HQK983047 IAG983044:IAG983047 IKC983044:IKC983047 ITY983044:ITY983047 JDU983044:JDU983047 JNQ983044:JNQ983047 JXM983044:JXM983047 KHI983044:KHI983047 KRE983044:KRE983047 LBA983044:LBA983047 LKW983044:LKW983047 LUS983044:LUS983047 MEO983044:MEO983047 MOK983044:MOK983047 MYG983044:MYG983047 NIC983044:NIC983047 NRY983044:NRY983047 OBU983044:OBU983047 OLQ983044:OLQ983047 OVM983044:OVM983047 PFI983044:PFI983047 PPE983044:PPE983047 PZA983044:PZA983047 QIW983044:QIW983047 QSS983044:QSS983047 RCO983044:RCO983047 RMK983044:RMK983047 RWG983044:RWG983047 SGC983044:SGC983047 SPY983044:SPY983047 SZU983044:SZU983047 TJQ983044:TJQ983047 TTM983044:TTM983047 UDI983044:UDI983047 UNE983044:UNE983047 UXA983044:UXA983047 VGW983044:VGW983047 VQS983044:VQS983047 WAO983044:WAO983047 WKK983044:WKK983047 WUG983044:WUG983047 H65556:Z65558 HN65554:IJ65556 RJ65554:SF65556 ABF65554:ACB65556 ALB65554:ALX65556 AUX65554:AVT65556 BET65554:BFP65556 BOP65554:BPL65556 BYL65554:BZH65556 CIH65554:CJD65556 CSD65554:CSZ65556 DBZ65554:DCV65556 DLV65554:DMR65556 DVR65554:DWN65556 EFN65554:EGJ65556 EPJ65554:EQF65556 EZF65554:FAB65556 FJB65554:FJX65556 FSX65554:FTT65556 GCT65554:GDP65556 GMP65554:GNL65556 GWL65554:GXH65556 HGH65554:HHD65556 HQD65554:HQZ65556 HZZ65554:IAV65556 IJV65554:IKR65556 ITR65554:IUN65556 JDN65554:JEJ65556 JNJ65554:JOF65556 JXF65554:JYB65556 KHB65554:KHX65556 KQX65554:KRT65556 LAT65554:LBP65556 LKP65554:LLL65556 LUL65554:LVH65556 MEH65554:MFD65556 MOD65554:MOZ65556 MXZ65554:MYV65556 NHV65554:NIR65556 NRR65554:NSN65556 OBN65554:OCJ65556 OLJ65554:OMF65556 OVF65554:OWB65556 PFB65554:PFX65556 POX65554:PPT65556 PYT65554:PZP65556 QIP65554:QJL65556 QSL65554:QTH65556 RCH65554:RDD65556 RMD65554:RMZ65556 RVZ65554:RWV65556 SFV65554:SGR65556 SPR65554:SQN65556 SZN65554:TAJ65556 TJJ65554:TKF65556 TTF65554:TUB65556 UDB65554:UDX65556 UMX65554:UNT65556 UWT65554:UXP65556 VGP65554:VHL65556 VQL65554:VRH65556 WAH65554:WBD65556 WKD65554:WKZ65556 WTZ65554:WUV65556 H131092:Z131094 HN131090:IJ131092 RJ131090:SF131092 ABF131090:ACB131092 ALB131090:ALX131092 AUX131090:AVT131092 BET131090:BFP131092 BOP131090:BPL131092 BYL131090:BZH131092 CIH131090:CJD131092 CSD131090:CSZ131092 DBZ131090:DCV131092 DLV131090:DMR131092 DVR131090:DWN131092 EFN131090:EGJ131092 EPJ131090:EQF131092 EZF131090:FAB131092 FJB131090:FJX131092 FSX131090:FTT131092 GCT131090:GDP131092 GMP131090:GNL131092 GWL131090:GXH131092 HGH131090:HHD131092 HQD131090:HQZ131092 HZZ131090:IAV131092 IJV131090:IKR131092 ITR131090:IUN131092 JDN131090:JEJ131092 JNJ131090:JOF131092 JXF131090:JYB131092 KHB131090:KHX131092 KQX131090:KRT131092 LAT131090:LBP131092 LKP131090:LLL131092 LUL131090:LVH131092 MEH131090:MFD131092 MOD131090:MOZ131092 MXZ131090:MYV131092 NHV131090:NIR131092 NRR131090:NSN131092 OBN131090:OCJ131092 OLJ131090:OMF131092 OVF131090:OWB131092 PFB131090:PFX131092 POX131090:PPT131092 PYT131090:PZP131092 QIP131090:QJL131092 QSL131090:QTH131092 RCH131090:RDD131092 RMD131090:RMZ131092 RVZ131090:RWV131092 SFV131090:SGR131092 SPR131090:SQN131092 SZN131090:TAJ131092 TJJ131090:TKF131092 TTF131090:TUB131092 UDB131090:UDX131092 UMX131090:UNT131092 UWT131090:UXP131092 VGP131090:VHL131092 VQL131090:VRH131092 WAH131090:WBD131092 WKD131090:WKZ131092 WTZ131090:WUV131092 H196628:Z196630 HN196626:IJ196628 RJ196626:SF196628 ABF196626:ACB196628 ALB196626:ALX196628 AUX196626:AVT196628 BET196626:BFP196628 BOP196626:BPL196628 BYL196626:BZH196628 CIH196626:CJD196628 CSD196626:CSZ196628 DBZ196626:DCV196628 DLV196626:DMR196628 DVR196626:DWN196628 EFN196626:EGJ196628 EPJ196626:EQF196628 EZF196626:FAB196628 FJB196626:FJX196628 FSX196626:FTT196628 GCT196626:GDP196628 GMP196626:GNL196628 GWL196626:GXH196628 HGH196626:HHD196628 HQD196626:HQZ196628 HZZ196626:IAV196628 IJV196626:IKR196628 ITR196626:IUN196628 JDN196626:JEJ196628 JNJ196626:JOF196628 JXF196626:JYB196628 KHB196626:KHX196628 KQX196626:KRT196628 LAT196626:LBP196628 LKP196626:LLL196628 LUL196626:LVH196628 MEH196626:MFD196628 MOD196626:MOZ196628 MXZ196626:MYV196628 NHV196626:NIR196628 NRR196626:NSN196628 OBN196626:OCJ196628 OLJ196626:OMF196628 OVF196626:OWB196628 PFB196626:PFX196628 POX196626:PPT196628 PYT196626:PZP196628 QIP196626:QJL196628 QSL196626:QTH196628 RCH196626:RDD196628 RMD196626:RMZ196628 RVZ196626:RWV196628 SFV196626:SGR196628 SPR196626:SQN196628 SZN196626:TAJ196628 TJJ196626:TKF196628 TTF196626:TUB196628 UDB196626:UDX196628 UMX196626:UNT196628 UWT196626:UXP196628 VGP196626:VHL196628 VQL196626:VRH196628 WAH196626:WBD196628 WKD196626:WKZ196628 WTZ196626:WUV196628 H262164:Z262166 HN262162:IJ262164 RJ262162:SF262164 ABF262162:ACB262164 ALB262162:ALX262164 AUX262162:AVT262164 BET262162:BFP262164 BOP262162:BPL262164 BYL262162:BZH262164 CIH262162:CJD262164 CSD262162:CSZ262164 DBZ262162:DCV262164 DLV262162:DMR262164 DVR262162:DWN262164 EFN262162:EGJ262164 EPJ262162:EQF262164 EZF262162:FAB262164 FJB262162:FJX262164 FSX262162:FTT262164 GCT262162:GDP262164 GMP262162:GNL262164 GWL262162:GXH262164 HGH262162:HHD262164 HQD262162:HQZ262164 HZZ262162:IAV262164 IJV262162:IKR262164 ITR262162:IUN262164 JDN262162:JEJ262164 JNJ262162:JOF262164 JXF262162:JYB262164 KHB262162:KHX262164 KQX262162:KRT262164 LAT262162:LBP262164 LKP262162:LLL262164 LUL262162:LVH262164 MEH262162:MFD262164 MOD262162:MOZ262164 MXZ262162:MYV262164 NHV262162:NIR262164 NRR262162:NSN262164 OBN262162:OCJ262164 OLJ262162:OMF262164 OVF262162:OWB262164 PFB262162:PFX262164 POX262162:PPT262164 PYT262162:PZP262164 QIP262162:QJL262164 QSL262162:QTH262164 RCH262162:RDD262164 RMD262162:RMZ262164 RVZ262162:RWV262164 SFV262162:SGR262164 SPR262162:SQN262164 SZN262162:TAJ262164 TJJ262162:TKF262164 TTF262162:TUB262164 UDB262162:UDX262164 UMX262162:UNT262164 UWT262162:UXP262164 VGP262162:VHL262164 VQL262162:VRH262164 WAH262162:WBD262164 WKD262162:WKZ262164 WTZ262162:WUV262164 H327700:Z327702 HN327698:IJ327700 RJ327698:SF327700 ABF327698:ACB327700 ALB327698:ALX327700 AUX327698:AVT327700 BET327698:BFP327700 BOP327698:BPL327700 BYL327698:BZH327700 CIH327698:CJD327700 CSD327698:CSZ327700 DBZ327698:DCV327700 DLV327698:DMR327700 DVR327698:DWN327700 EFN327698:EGJ327700 EPJ327698:EQF327700 EZF327698:FAB327700 FJB327698:FJX327700 FSX327698:FTT327700 GCT327698:GDP327700 GMP327698:GNL327700 GWL327698:GXH327700 HGH327698:HHD327700 HQD327698:HQZ327700 HZZ327698:IAV327700 IJV327698:IKR327700 ITR327698:IUN327700 JDN327698:JEJ327700 JNJ327698:JOF327700 JXF327698:JYB327700 KHB327698:KHX327700 KQX327698:KRT327700 LAT327698:LBP327700 LKP327698:LLL327700 LUL327698:LVH327700 MEH327698:MFD327700 MOD327698:MOZ327700 MXZ327698:MYV327700 NHV327698:NIR327700 NRR327698:NSN327700 OBN327698:OCJ327700 OLJ327698:OMF327700 OVF327698:OWB327700 PFB327698:PFX327700 POX327698:PPT327700 PYT327698:PZP327700 QIP327698:QJL327700 QSL327698:QTH327700 RCH327698:RDD327700 RMD327698:RMZ327700 RVZ327698:RWV327700 SFV327698:SGR327700 SPR327698:SQN327700 SZN327698:TAJ327700 TJJ327698:TKF327700 TTF327698:TUB327700 UDB327698:UDX327700 UMX327698:UNT327700 UWT327698:UXP327700 VGP327698:VHL327700 VQL327698:VRH327700 WAH327698:WBD327700 WKD327698:WKZ327700 WTZ327698:WUV327700 H393236:Z393238 HN393234:IJ393236 RJ393234:SF393236 ABF393234:ACB393236 ALB393234:ALX393236 AUX393234:AVT393236 BET393234:BFP393236 BOP393234:BPL393236 BYL393234:BZH393236 CIH393234:CJD393236 CSD393234:CSZ393236 DBZ393234:DCV393236 DLV393234:DMR393236 DVR393234:DWN393236 EFN393234:EGJ393236 EPJ393234:EQF393236 EZF393234:FAB393236 FJB393234:FJX393236 FSX393234:FTT393236 GCT393234:GDP393236 GMP393234:GNL393236 GWL393234:GXH393236 HGH393234:HHD393236 HQD393234:HQZ393236 HZZ393234:IAV393236 IJV393234:IKR393236 ITR393234:IUN393236 JDN393234:JEJ393236 JNJ393234:JOF393236 JXF393234:JYB393236 KHB393234:KHX393236 KQX393234:KRT393236 LAT393234:LBP393236 LKP393234:LLL393236 LUL393234:LVH393236 MEH393234:MFD393236 MOD393234:MOZ393236 MXZ393234:MYV393236 NHV393234:NIR393236 NRR393234:NSN393236 OBN393234:OCJ393236 OLJ393234:OMF393236 OVF393234:OWB393236 PFB393234:PFX393236 POX393234:PPT393236 PYT393234:PZP393236 QIP393234:QJL393236 QSL393234:QTH393236 RCH393234:RDD393236 RMD393234:RMZ393236 RVZ393234:RWV393236 SFV393234:SGR393236 SPR393234:SQN393236 SZN393234:TAJ393236 TJJ393234:TKF393236 TTF393234:TUB393236 UDB393234:UDX393236 UMX393234:UNT393236 UWT393234:UXP393236 VGP393234:VHL393236 VQL393234:VRH393236 WAH393234:WBD393236 WKD393234:WKZ393236 WTZ393234:WUV393236 H458772:Z458774 HN458770:IJ458772 RJ458770:SF458772 ABF458770:ACB458772 ALB458770:ALX458772 AUX458770:AVT458772 BET458770:BFP458772 BOP458770:BPL458772 BYL458770:BZH458772 CIH458770:CJD458772 CSD458770:CSZ458772 DBZ458770:DCV458772 DLV458770:DMR458772 DVR458770:DWN458772 EFN458770:EGJ458772 EPJ458770:EQF458772 EZF458770:FAB458772 FJB458770:FJX458772 FSX458770:FTT458772 GCT458770:GDP458772 GMP458770:GNL458772 GWL458770:GXH458772 HGH458770:HHD458772 HQD458770:HQZ458772 HZZ458770:IAV458772 IJV458770:IKR458772 ITR458770:IUN458772 JDN458770:JEJ458772 JNJ458770:JOF458772 JXF458770:JYB458772 KHB458770:KHX458772 KQX458770:KRT458772 LAT458770:LBP458772 LKP458770:LLL458772 LUL458770:LVH458772 MEH458770:MFD458772 MOD458770:MOZ458772 MXZ458770:MYV458772 NHV458770:NIR458772 NRR458770:NSN458772 OBN458770:OCJ458772 OLJ458770:OMF458772 OVF458770:OWB458772 PFB458770:PFX458772 POX458770:PPT458772 PYT458770:PZP458772 QIP458770:QJL458772 QSL458770:QTH458772 RCH458770:RDD458772 RMD458770:RMZ458772 RVZ458770:RWV458772 SFV458770:SGR458772 SPR458770:SQN458772 SZN458770:TAJ458772 TJJ458770:TKF458772 TTF458770:TUB458772 UDB458770:UDX458772 UMX458770:UNT458772 UWT458770:UXP458772 VGP458770:VHL458772 VQL458770:VRH458772 WAH458770:WBD458772 WKD458770:WKZ458772 WTZ458770:WUV458772 H524308:Z524310 HN524306:IJ524308 RJ524306:SF524308 ABF524306:ACB524308 ALB524306:ALX524308 AUX524306:AVT524308 BET524306:BFP524308 BOP524306:BPL524308 BYL524306:BZH524308 CIH524306:CJD524308 CSD524306:CSZ524308 DBZ524306:DCV524308 DLV524306:DMR524308 DVR524306:DWN524308 EFN524306:EGJ524308 EPJ524306:EQF524308 EZF524306:FAB524308 FJB524306:FJX524308 FSX524306:FTT524308 GCT524306:GDP524308 GMP524306:GNL524308 GWL524306:GXH524308 HGH524306:HHD524308 HQD524306:HQZ524308 HZZ524306:IAV524308 IJV524306:IKR524308 ITR524306:IUN524308 JDN524306:JEJ524308 JNJ524306:JOF524308 JXF524306:JYB524308 KHB524306:KHX524308 KQX524306:KRT524308 LAT524306:LBP524308 LKP524306:LLL524308 LUL524306:LVH524308 MEH524306:MFD524308 MOD524306:MOZ524308 MXZ524306:MYV524308 NHV524306:NIR524308 NRR524306:NSN524308 OBN524306:OCJ524308 OLJ524306:OMF524308 OVF524306:OWB524308 PFB524306:PFX524308 POX524306:PPT524308 PYT524306:PZP524308 QIP524306:QJL524308 QSL524306:QTH524308 RCH524306:RDD524308 RMD524306:RMZ524308 RVZ524306:RWV524308 SFV524306:SGR524308 SPR524306:SQN524308 SZN524306:TAJ524308 TJJ524306:TKF524308 TTF524306:TUB524308 UDB524306:UDX524308 UMX524306:UNT524308 UWT524306:UXP524308 VGP524306:VHL524308 VQL524306:VRH524308 WAH524306:WBD524308 WKD524306:WKZ524308 WTZ524306:WUV524308 H589844:Z589846 HN589842:IJ589844 RJ589842:SF589844 ABF589842:ACB589844 ALB589842:ALX589844 AUX589842:AVT589844 BET589842:BFP589844 BOP589842:BPL589844 BYL589842:BZH589844 CIH589842:CJD589844 CSD589842:CSZ589844 DBZ589842:DCV589844 DLV589842:DMR589844 DVR589842:DWN589844 EFN589842:EGJ589844 EPJ589842:EQF589844 EZF589842:FAB589844 FJB589842:FJX589844 FSX589842:FTT589844 GCT589842:GDP589844 GMP589842:GNL589844 GWL589842:GXH589844 HGH589842:HHD589844 HQD589842:HQZ589844 HZZ589842:IAV589844 IJV589842:IKR589844 ITR589842:IUN589844 JDN589842:JEJ589844 JNJ589842:JOF589844 JXF589842:JYB589844 KHB589842:KHX589844 KQX589842:KRT589844 LAT589842:LBP589844 LKP589842:LLL589844 LUL589842:LVH589844 MEH589842:MFD589844 MOD589842:MOZ589844 MXZ589842:MYV589844 NHV589842:NIR589844 NRR589842:NSN589844 OBN589842:OCJ589844 OLJ589842:OMF589844 OVF589842:OWB589844 PFB589842:PFX589844 POX589842:PPT589844 PYT589842:PZP589844 QIP589842:QJL589844 QSL589842:QTH589844 RCH589842:RDD589844 RMD589842:RMZ589844 RVZ589842:RWV589844 SFV589842:SGR589844 SPR589842:SQN589844 SZN589842:TAJ589844 TJJ589842:TKF589844 TTF589842:TUB589844 UDB589842:UDX589844 UMX589842:UNT589844 UWT589842:UXP589844 VGP589842:VHL589844 VQL589842:VRH589844 WAH589842:WBD589844 WKD589842:WKZ589844 WTZ589842:WUV589844 H655380:Z655382 HN655378:IJ655380 RJ655378:SF655380 ABF655378:ACB655380 ALB655378:ALX655380 AUX655378:AVT655380 BET655378:BFP655380 BOP655378:BPL655380 BYL655378:BZH655380 CIH655378:CJD655380 CSD655378:CSZ655380 DBZ655378:DCV655380 DLV655378:DMR655380 DVR655378:DWN655380 EFN655378:EGJ655380 EPJ655378:EQF655380 EZF655378:FAB655380 FJB655378:FJX655380 FSX655378:FTT655380 GCT655378:GDP655380 GMP655378:GNL655380 GWL655378:GXH655380 HGH655378:HHD655380 HQD655378:HQZ655380 HZZ655378:IAV655380 IJV655378:IKR655380 ITR655378:IUN655380 JDN655378:JEJ655380 JNJ655378:JOF655380 JXF655378:JYB655380 KHB655378:KHX655380 KQX655378:KRT655380 LAT655378:LBP655380 LKP655378:LLL655380 LUL655378:LVH655380 MEH655378:MFD655380 MOD655378:MOZ655380 MXZ655378:MYV655380 NHV655378:NIR655380 NRR655378:NSN655380 OBN655378:OCJ655380 OLJ655378:OMF655380 OVF655378:OWB655380 PFB655378:PFX655380 POX655378:PPT655380 PYT655378:PZP655380 QIP655378:QJL655380 QSL655378:QTH655380 RCH655378:RDD655380 RMD655378:RMZ655380 RVZ655378:RWV655380 SFV655378:SGR655380 SPR655378:SQN655380 SZN655378:TAJ655380 TJJ655378:TKF655380 TTF655378:TUB655380 UDB655378:UDX655380 UMX655378:UNT655380 UWT655378:UXP655380 VGP655378:VHL655380 VQL655378:VRH655380 WAH655378:WBD655380 WKD655378:WKZ655380 WTZ655378:WUV655380 H720916:Z720918 HN720914:IJ720916 RJ720914:SF720916 ABF720914:ACB720916 ALB720914:ALX720916 AUX720914:AVT720916 BET720914:BFP720916 BOP720914:BPL720916 BYL720914:BZH720916 CIH720914:CJD720916 CSD720914:CSZ720916 DBZ720914:DCV720916 DLV720914:DMR720916 DVR720914:DWN720916 EFN720914:EGJ720916 EPJ720914:EQF720916 EZF720914:FAB720916 FJB720914:FJX720916 FSX720914:FTT720916 GCT720914:GDP720916 GMP720914:GNL720916 GWL720914:GXH720916 HGH720914:HHD720916 HQD720914:HQZ720916 HZZ720914:IAV720916 IJV720914:IKR720916 ITR720914:IUN720916 JDN720914:JEJ720916 JNJ720914:JOF720916 JXF720914:JYB720916 KHB720914:KHX720916 KQX720914:KRT720916 LAT720914:LBP720916 LKP720914:LLL720916 LUL720914:LVH720916 MEH720914:MFD720916 MOD720914:MOZ720916 MXZ720914:MYV720916 NHV720914:NIR720916 NRR720914:NSN720916 OBN720914:OCJ720916 OLJ720914:OMF720916 OVF720914:OWB720916 PFB720914:PFX720916 POX720914:PPT720916 PYT720914:PZP720916 QIP720914:QJL720916 QSL720914:QTH720916 RCH720914:RDD720916 RMD720914:RMZ720916 RVZ720914:RWV720916 SFV720914:SGR720916 SPR720914:SQN720916 SZN720914:TAJ720916 TJJ720914:TKF720916 TTF720914:TUB720916 UDB720914:UDX720916 UMX720914:UNT720916 UWT720914:UXP720916 VGP720914:VHL720916 VQL720914:VRH720916 WAH720914:WBD720916 WKD720914:WKZ720916 WTZ720914:WUV720916 H786452:Z786454 HN786450:IJ786452 RJ786450:SF786452 ABF786450:ACB786452 ALB786450:ALX786452 AUX786450:AVT786452 BET786450:BFP786452 BOP786450:BPL786452 BYL786450:BZH786452 CIH786450:CJD786452 CSD786450:CSZ786452 DBZ786450:DCV786452 DLV786450:DMR786452 DVR786450:DWN786452 EFN786450:EGJ786452 EPJ786450:EQF786452 EZF786450:FAB786452 FJB786450:FJX786452 FSX786450:FTT786452 GCT786450:GDP786452 GMP786450:GNL786452 GWL786450:GXH786452 HGH786450:HHD786452 HQD786450:HQZ786452 HZZ786450:IAV786452 IJV786450:IKR786452 ITR786450:IUN786452 JDN786450:JEJ786452 JNJ786450:JOF786452 JXF786450:JYB786452 KHB786450:KHX786452 KQX786450:KRT786452 LAT786450:LBP786452 LKP786450:LLL786452 LUL786450:LVH786452 MEH786450:MFD786452 MOD786450:MOZ786452 MXZ786450:MYV786452 NHV786450:NIR786452 NRR786450:NSN786452 OBN786450:OCJ786452 OLJ786450:OMF786452 OVF786450:OWB786452 PFB786450:PFX786452 POX786450:PPT786452 PYT786450:PZP786452 QIP786450:QJL786452 QSL786450:QTH786452 RCH786450:RDD786452 RMD786450:RMZ786452 RVZ786450:RWV786452 SFV786450:SGR786452 SPR786450:SQN786452 SZN786450:TAJ786452 TJJ786450:TKF786452 TTF786450:TUB786452 UDB786450:UDX786452 UMX786450:UNT786452 UWT786450:UXP786452 VGP786450:VHL786452 VQL786450:VRH786452 WAH786450:WBD786452 WKD786450:WKZ786452 WTZ786450:WUV786452 H851988:Z851990 HN851986:IJ851988 RJ851986:SF851988 ABF851986:ACB851988 ALB851986:ALX851988 AUX851986:AVT851988 BET851986:BFP851988 BOP851986:BPL851988 BYL851986:BZH851988 CIH851986:CJD851988 CSD851986:CSZ851988 DBZ851986:DCV851988 DLV851986:DMR851988 DVR851986:DWN851988 EFN851986:EGJ851988 EPJ851986:EQF851988 EZF851986:FAB851988 FJB851986:FJX851988 FSX851986:FTT851988 GCT851986:GDP851988 GMP851986:GNL851988 GWL851986:GXH851988 HGH851986:HHD851988 HQD851986:HQZ851988 HZZ851986:IAV851988 IJV851986:IKR851988 ITR851986:IUN851988 JDN851986:JEJ851988 JNJ851986:JOF851988 JXF851986:JYB851988 KHB851986:KHX851988 KQX851986:KRT851988 LAT851986:LBP851988 LKP851986:LLL851988 LUL851986:LVH851988 MEH851986:MFD851988 MOD851986:MOZ851988 MXZ851986:MYV851988 NHV851986:NIR851988 NRR851986:NSN851988 OBN851986:OCJ851988 OLJ851986:OMF851988 OVF851986:OWB851988 PFB851986:PFX851988 POX851986:PPT851988 PYT851986:PZP851988 QIP851986:QJL851988 QSL851986:QTH851988 RCH851986:RDD851988 RMD851986:RMZ851988 RVZ851986:RWV851988 SFV851986:SGR851988 SPR851986:SQN851988 SZN851986:TAJ851988 TJJ851986:TKF851988 TTF851986:TUB851988 UDB851986:UDX851988 UMX851986:UNT851988 UWT851986:UXP851988 VGP851986:VHL851988 VQL851986:VRH851988 WAH851986:WBD851988 WKD851986:WKZ851988 WTZ851986:WUV851988 H917524:Z917526 HN917522:IJ917524 RJ917522:SF917524 ABF917522:ACB917524 ALB917522:ALX917524 AUX917522:AVT917524 BET917522:BFP917524 BOP917522:BPL917524 BYL917522:BZH917524 CIH917522:CJD917524 CSD917522:CSZ917524 DBZ917522:DCV917524 DLV917522:DMR917524 DVR917522:DWN917524 EFN917522:EGJ917524 EPJ917522:EQF917524 EZF917522:FAB917524 FJB917522:FJX917524 FSX917522:FTT917524 GCT917522:GDP917524 GMP917522:GNL917524 GWL917522:GXH917524 HGH917522:HHD917524 HQD917522:HQZ917524 HZZ917522:IAV917524 IJV917522:IKR917524 ITR917522:IUN917524 JDN917522:JEJ917524 JNJ917522:JOF917524 JXF917522:JYB917524 KHB917522:KHX917524 KQX917522:KRT917524 LAT917522:LBP917524 LKP917522:LLL917524 LUL917522:LVH917524 MEH917522:MFD917524 MOD917522:MOZ917524 MXZ917522:MYV917524 NHV917522:NIR917524 NRR917522:NSN917524 OBN917522:OCJ917524 OLJ917522:OMF917524 OVF917522:OWB917524 PFB917522:PFX917524 POX917522:PPT917524 PYT917522:PZP917524 QIP917522:QJL917524 QSL917522:QTH917524 RCH917522:RDD917524 RMD917522:RMZ917524 RVZ917522:RWV917524 SFV917522:SGR917524 SPR917522:SQN917524 SZN917522:TAJ917524 TJJ917522:TKF917524 TTF917522:TUB917524 UDB917522:UDX917524 UMX917522:UNT917524 UWT917522:UXP917524 VGP917522:VHL917524 VQL917522:VRH917524 WAH917522:WBD917524 WKD917522:WKZ917524 WTZ917522:WUV917524 H983060:Z983062 HN983058:IJ983060 RJ983058:SF983060 ABF983058:ACB983060 ALB983058:ALX983060 AUX983058:AVT983060 BET983058:BFP983060 BOP983058:BPL983060 BYL983058:BZH983060 CIH983058:CJD983060 CSD983058:CSZ983060 DBZ983058:DCV983060 DLV983058:DMR983060 DVR983058:DWN983060 EFN983058:EGJ983060 EPJ983058:EQF983060 EZF983058:FAB983060 FJB983058:FJX983060 FSX983058:FTT983060 GCT983058:GDP983060 GMP983058:GNL983060 GWL983058:GXH983060 HGH983058:HHD983060 HQD983058:HQZ983060 HZZ983058:IAV983060 IJV983058:IKR983060 ITR983058:IUN983060 JDN983058:JEJ983060 JNJ983058:JOF983060 JXF983058:JYB983060 KHB983058:KHX983060 KQX983058:KRT983060 LAT983058:LBP983060 LKP983058:LLL983060 LUL983058:LVH983060 MEH983058:MFD983060 MOD983058:MOZ983060 MXZ983058:MYV983060 NHV983058:NIR983060 NRR983058:NSN983060 OBN983058:OCJ983060 OLJ983058:OMF983060 OVF983058:OWB983060 PFB983058:PFX983060 POX983058:PPT983060 PYT983058:PZP983060 QIP983058:QJL983060 QSL983058:QTH983060 RCH983058:RDD983060 RMD983058:RMZ983060 RVZ983058:RWV983060 SFV983058:SGR983060 SPR983058:SQN983060 SZN983058:TAJ983060 TJJ983058:TKF983060 TTF983058:TUB983060 UDB983058:UDX983060 UMX983058:UNT983060 UWT983058:UXP983060 VGP983058:VHL983060 VQL983058:VRH983060 WAH983058:WBD983060 WKD983058:WKZ983060 WTZ983058:WUV983060 O65539:O65540 HU65537:HU65538 RQ65537:RQ65538 ABM65537:ABM65538 ALI65537:ALI65538 AVE65537:AVE65538 BFA65537:BFA65538 BOW65537:BOW65538 BYS65537:BYS65538 CIO65537:CIO65538 CSK65537:CSK65538 DCG65537:DCG65538 DMC65537:DMC65538 DVY65537:DVY65538 EFU65537:EFU65538 EPQ65537:EPQ65538 EZM65537:EZM65538 FJI65537:FJI65538 FTE65537:FTE65538 GDA65537:GDA65538 GMW65537:GMW65538 GWS65537:GWS65538 HGO65537:HGO65538 HQK65537:HQK65538 IAG65537:IAG65538 IKC65537:IKC65538 ITY65537:ITY65538 JDU65537:JDU65538 JNQ65537:JNQ65538 JXM65537:JXM65538 KHI65537:KHI65538 KRE65537:KRE65538 LBA65537:LBA65538 LKW65537:LKW65538 LUS65537:LUS65538 MEO65537:MEO65538 MOK65537:MOK65538 MYG65537:MYG65538 NIC65537:NIC65538 NRY65537:NRY65538 OBU65537:OBU65538 OLQ65537:OLQ65538 OVM65537:OVM65538 PFI65537:PFI65538 PPE65537:PPE65538 PZA65537:PZA65538 QIW65537:QIW65538 QSS65537:QSS65538 RCO65537:RCO65538 RMK65537:RMK65538 RWG65537:RWG65538 SGC65537:SGC65538 SPY65537:SPY65538 SZU65537:SZU65538 TJQ65537:TJQ65538 TTM65537:TTM65538 UDI65537:UDI65538 UNE65537:UNE65538 UXA65537:UXA65538 VGW65537:VGW65538 VQS65537:VQS65538 WAO65537:WAO65538 WKK65537:WKK65538 WUG65537:WUG65538 O131075:O131076 HU131073:HU131074 RQ131073:RQ131074 ABM131073:ABM131074 ALI131073:ALI131074 AVE131073:AVE131074 BFA131073:BFA131074 BOW131073:BOW131074 BYS131073:BYS131074 CIO131073:CIO131074 CSK131073:CSK131074 DCG131073:DCG131074 DMC131073:DMC131074 DVY131073:DVY131074 EFU131073:EFU131074 EPQ131073:EPQ131074 EZM131073:EZM131074 FJI131073:FJI131074 FTE131073:FTE131074 GDA131073:GDA131074 GMW131073:GMW131074 GWS131073:GWS131074 HGO131073:HGO131074 HQK131073:HQK131074 IAG131073:IAG131074 IKC131073:IKC131074 ITY131073:ITY131074 JDU131073:JDU131074 JNQ131073:JNQ131074 JXM131073:JXM131074 KHI131073:KHI131074 KRE131073:KRE131074 LBA131073:LBA131074 LKW131073:LKW131074 LUS131073:LUS131074 MEO131073:MEO131074 MOK131073:MOK131074 MYG131073:MYG131074 NIC131073:NIC131074 NRY131073:NRY131074 OBU131073:OBU131074 OLQ131073:OLQ131074 OVM131073:OVM131074 PFI131073:PFI131074 PPE131073:PPE131074 PZA131073:PZA131074 QIW131073:QIW131074 QSS131073:QSS131074 RCO131073:RCO131074 RMK131073:RMK131074 RWG131073:RWG131074 SGC131073:SGC131074 SPY131073:SPY131074 SZU131073:SZU131074 TJQ131073:TJQ131074 TTM131073:TTM131074 UDI131073:UDI131074 UNE131073:UNE131074 UXA131073:UXA131074 VGW131073:VGW131074 VQS131073:VQS131074 WAO131073:WAO131074 WKK131073:WKK131074 WUG131073:WUG131074 O196611:O196612 HU196609:HU196610 RQ196609:RQ196610 ABM196609:ABM196610 ALI196609:ALI196610 AVE196609:AVE196610 BFA196609:BFA196610 BOW196609:BOW196610 BYS196609:BYS196610 CIO196609:CIO196610 CSK196609:CSK196610 DCG196609:DCG196610 DMC196609:DMC196610 DVY196609:DVY196610 EFU196609:EFU196610 EPQ196609:EPQ196610 EZM196609:EZM196610 FJI196609:FJI196610 FTE196609:FTE196610 GDA196609:GDA196610 GMW196609:GMW196610 GWS196609:GWS196610 HGO196609:HGO196610 HQK196609:HQK196610 IAG196609:IAG196610 IKC196609:IKC196610 ITY196609:ITY196610 JDU196609:JDU196610 JNQ196609:JNQ196610 JXM196609:JXM196610 KHI196609:KHI196610 KRE196609:KRE196610 LBA196609:LBA196610 LKW196609:LKW196610 LUS196609:LUS196610 MEO196609:MEO196610 MOK196609:MOK196610 MYG196609:MYG196610 NIC196609:NIC196610 NRY196609:NRY196610 OBU196609:OBU196610 OLQ196609:OLQ196610 OVM196609:OVM196610 PFI196609:PFI196610 PPE196609:PPE196610 PZA196609:PZA196610 QIW196609:QIW196610 QSS196609:QSS196610 RCO196609:RCO196610 RMK196609:RMK196610 RWG196609:RWG196610 SGC196609:SGC196610 SPY196609:SPY196610 SZU196609:SZU196610 TJQ196609:TJQ196610 TTM196609:TTM196610 UDI196609:UDI196610 UNE196609:UNE196610 UXA196609:UXA196610 VGW196609:VGW196610 VQS196609:VQS196610 WAO196609:WAO196610 WKK196609:WKK196610 WUG196609:WUG196610 O262147:O262148 HU262145:HU262146 RQ262145:RQ262146 ABM262145:ABM262146 ALI262145:ALI262146 AVE262145:AVE262146 BFA262145:BFA262146 BOW262145:BOW262146 BYS262145:BYS262146 CIO262145:CIO262146 CSK262145:CSK262146 DCG262145:DCG262146 DMC262145:DMC262146 DVY262145:DVY262146 EFU262145:EFU262146 EPQ262145:EPQ262146 EZM262145:EZM262146 FJI262145:FJI262146 FTE262145:FTE262146 GDA262145:GDA262146 GMW262145:GMW262146 GWS262145:GWS262146 HGO262145:HGO262146 HQK262145:HQK262146 IAG262145:IAG262146 IKC262145:IKC262146 ITY262145:ITY262146 JDU262145:JDU262146 JNQ262145:JNQ262146 JXM262145:JXM262146 KHI262145:KHI262146 KRE262145:KRE262146 LBA262145:LBA262146 LKW262145:LKW262146 LUS262145:LUS262146 MEO262145:MEO262146 MOK262145:MOK262146 MYG262145:MYG262146 NIC262145:NIC262146 NRY262145:NRY262146 OBU262145:OBU262146 OLQ262145:OLQ262146 OVM262145:OVM262146 PFI262145:PFI262146 PPE262145:PPE262146 PZA262145:PZA262146 QIW262145:QIW262146 QSS262145:QSS262146 RCO262145:RCO262146 RMK262145:RMK262146 RWG262145:RWG262146 SGC262145:SGC262146 SPY262145:SPY262146 SZU262145:SZU262146 TJQ262145:TJQ262146 TTM262145:TTM262146 UDI262145:UDI262146 UNE262145:UNE262146 UXA262145:UXA262146 VGW262145:VGW262146 VQS262145:VQS262146 WAO262145:WAO262146 WKK262145:WKK262146 WUG262145:WUG262146 O327683:O327684 HU327681:HU327682 RQ327681:RQ327682 ABM327681:ABM327682 ALI327681:ALI327682 AVE327681:AVE327682 BFA327681:BFA327682 BOW327681:BOW327682 BYS327681:BYS327682 CIO327681:CIO327682 CSK327681:CSK327682 DCG327681:DCG327682 DMC327681:DMC327682 DVY327681:DVY327682 EFU327681:EFU327682 EPQ327681:EPQ327682 EZM327681:EZM327682 FJI327681:FJI327682 FTE327681:FTE327682 GDA327681:GDA327682 GMW327681:GMW327682 GWS327681:GWS327682 HGO327681:HGO327682 HQK327681:HQK327682 IAG327681:IAG327682 IKC327681:IKC327682 ITY327681:ITY327682 JDU327681:JDU327682 JNQ327681:JNQ327682 JXM327681:JXM327682 KHI327681:KHI327682 KRE327681:KRE327682 LBA327681:LBA327682 LKW327681:LKW327682 LUS327681:LUS327682 MEO327681:MEO327682 MOK327681:MOK327682 MYG327681:MYG327682 NIC327681:NIC327682 NRY327681:NRY327682 OBU327681:OBU327682 OLQ327681:OLQ327682 OVM327681:OVM327682 PFI327681:PFI327682 PPE327681:PPE327682 PZA327681:PZA327682 QIW327681:QIW327682 QSS327681:QSS327682 RCO327681:RCO327682 RMK327681:RMK327682 RWG327681:RWG327682 SGC327681:SGC327682 SPY327681:SPY327682 SZU327681:SZU327682 TJQ327681:TJQ327682 TTM327681:TTM327682 UDI327681:UDI327682 UNE327681:UNE327682 UXA327681:UXA327682 VGW327681:VGW327682 VQS327681:VQS327682 WAO327681:WAO327682 WKK327681:WKK327682 WUG327681:WUG327682 O393219:O393220 HU393217:HU393218 RQ393217:RQ393218 ABM393217:ABM393218 ALI393217:ALI393218 AVE393217:AVE393218 BFA393217:BFA393218 BOW393217:BOW393218 BYS393217:BYS393218 CIO393217:CIO393218 CSK393217:CSK393218 DCG393217:DCG393218 DMC393217:DMC393218 DVY393217:DVY393218 EFU393217:EFU393218 EPQ393217:EPQ393218 EZM393217:EZM393218 FJI393217:FJI393218 FTE393217:FTE393218 GDA393217:GDA393218 GMW393217:GMW393218 GWS393217:GWS393218 HGO393217:HGO393218 HQK393217:HQK393218 IAG393217:IAG393218 IKC393217:IKC393218 ITY393217:ITY393218 JDU393217:JDU393218 JNQ393217:JNQ393218 JXM393217:JXM393218 KHI393217:KHI393218 KRE393217:KRE393218 LBA393217:LBA393218 LKW393217:LKW393218 LUS393217:LUS393218 MEO393217:MEO393218 MOK393217:MOK393218 MYG393217:MYG393218 NIC393217:NIC393218 NRY393217:NRY393218 OBU393217:OBU393218 OLQ393217:OLQ393218 OVM393217:OVM393218 PFI393217:PFI393218 PPE393217:PPE393218 PZA393217:PZA393218 QIW393217:QIW393218 QSS393217:QSS393218 RCO393217:RCO393218 RMK393217:RMK393218 RWG393217:RWG393218 SGC393217:SGC393218 SPY393217:SPY393218 SZU393217:SZU393218 TJQ393217:TJQ393218 TTM393217:TTM393218 UDI393217:UDI393218 UNE393217:UNE393218 UXA393217:UXA393218 VGW393217:VGW393218 VQS393217:VQS393218 WAO393217:WAO393218 WKK393217:WKK393218 WUG393217:WUG393218 O458755:O458756 HU458753:HU458754 RQ458753:RQ458754 ABM458753:ABM458754 ALI458753:ALI458754 AVE458753:AVE458754 BFA458753:BFA458754 BOW458753:BOW458754 BYS458753:BYS458754 CIO458753:CIO458754 CSK458753:CSK458754 DCG458753:DCG458754 DMC458753:DMC458754 DVY458753:DVY458754 EFU458753:EFU458754 EPQ458753:EPQ458754 EZM458753:EZM458754 FJI458753:FJI458754 FTE458753:FTE458754 GDA458753:GDA458754 GMW458753:GMW458754 GWS458753:GWS458754 HGO458753:HGO458754 HQK458753:HQK458754 IAG458753:IAG458754 IKC458753:IKC458754 ITY458753:ITY458754 JDU458753:JDU458754 JNQ458753:JNQ458754 JXM458753:JXM458754 KHI458753:KHI458754 KRE458753:KRE458754 LBA458753:LBA458754 LKW458753:LKW458754 LUS458753:LUS458754 MEO458753:MEO458754 MOK458753:MOK458754 MYG458753:MYG458754 NIC458753:NIC458754 NRY458753:NRY458754 OBU458753:OBU458754 OLQ458753:OLQ458754 OVM458753:OVM458754 PFI458753:PFI458754 PPE458753:PPE458754 PZA458753:PZA458754 QIW458753:QIW458754 QSS458753:QSS458754 RCO458753:RCO458754 RMK458753:RMK458754 RWG458753:RWG458754 SGC458753:SGC458754 SPY458753:SPY458754 SZU458753:SZU458754 TJQ458753:TJQ458754 TTM458753:TTM458754 UDI458753:UDI458754 UNE458753:UNE458754 UXA458753:UXA458754 VGW458753:VGW458754 VQS458753:VQS458754 WAO458753:WAO458754 WKK458753:WKK458754 WUG458753:WUG458754 O524291:O524292 HU524289:HU524290 RQ524289:RQ524290 ABM524289:ABM524290 ALI524289:ALI524290 AVE524289:AVE524290 BFA524289:BFA524290 BOW524289:BOW524290 BYS524289:BYS524290 CIO524289:CIO524290 CSK524289:CSK524290 DCG524289:DCG524290 DMC524289:DMC524290 DVY524289:DVY524290 EFU524289:EFU524290 EPQ524289:EPQ524290 EZM524289:EZM524290 FJI524289:FJI524290 FTE524289:FTE524290 GDA524289:GDA524290 GMW524289:GMW524290 GWS524289:GWS524290 HGO524289:HGO524290 HQK524289:HQK524290 IAG524289:IAG524290 IKC524289:IKC524290 ITY524289:ITY524290 JDU524289:JDU524290 JNQ524289:JNQ524290 JXM524289:JXM524290 KHI524289:KHI524290 KRE524289:KRE524290 LBA524289:LBA524290 LKW524289:LKW524290 LUS524289:LUS524290 MEO524289:MEO524290 MOK524289:MOK524290 MYG524289:MYG524290 NIC524289:NIC524290 NRY524289:NRY524290 OBU524289:OBU524290 OLQ524289:OLQ524290 OVM524289:OVM524290 PFI524289:PFI524290 PPE524289:PPE524290 PZA524289:PZA524290 QIW524289:QIW524290 QSS524289:QSS524290 RCO524289:RCO524290 RMK524289:RMK524290 RWG524289:RWG524290 SGC524289:SGC524290 SPY524289:SPY524290 SZU524289:SZU524290 TJQ524289:TJQ524290 TTM524289:TTM524290 UDI524289:UDI524290 UNE524289:UNE524290 UXA524289:UXA524290 VGW524289:VGW524290 VQS524289:VQS524290 WAO524289:WAO524290 WKK524289:WKK524290 WUG524289:WUG524290 O589827:O589828 HU589825:HU589826 RQ589825:RQ589826 ABM589825:ABM589826 ALI589825:ALI589826 AVE589825:AVE589826 BFA589825:BFA589826 BOW589825:BOW589826 BYS589825:BYS589826 CIO589825:CIO589826 CSK589825:CSK589826 DCG589825:DCG589826 DMC589825:DMC589826 DVY589825:DVY589826 EFU589825:EFU589826 EPQ589825:EPQ589826 EZM589825:EZM589826 FJI589825:FJI589826 FTE589825:FTE589826 GDA589825:GDA589826 GMW589825:GMW589826 GWS589825:GWS589826 HGO589825:HGO589826 HQK589825:HQK589826 IAG589825:IAG589826 IKC589825:IKC589826 ITY589825:ITY589826 JDU589825:JDU589826 JNQ589825:JNQ589826 JXM589825:JXM589826 KHI589825:KHI589826 KRE589825:KRE589826 LBA589825:LBA589826 LKW589825:LKW589826 LUS589825:LUS589826 MEO589825:MEO589826 MOK589825:MOK589826 MYG589825:MYG589826 NIC589825:NIC589826 NRY589825:NRY589826 OBU589825:OBU589826 OLQ589825:OLQ589826 OVM589825:OVM589826 PFI589825:PFI589826 PPE589825:PPE589826 PZA589825:PZA589826 QIW589825:QIW589826 QSS589825:QSS589826 RCO589825:RCO589826 RMK589825:RMK589826 RWG589825:RWG589826 SGC589825:SGC589826 SPY589825:SPY589826 SZU589825:SZU589826 TJQ589825:TJQ589826 TTM589825:TTM589826 UDI589825:UDI589826 UNE589825:UNE589826 UXA589825:UXA589826 VGW589825:VGW589826 VQS589825:VQS589826 WAO589825:WAO589826 WKK589825:WKK589826 WUG589825:WUG589826 O655363:O655364 HU655361:HU655362 RQ655361:RQ655362 ABM655361:ABM655362 ALI655361:ALI655362 AVE655361:AVE655362 BFA655361:BFA655362 BOW655361:BOW655362 BYS655361:BYS655362 CIO655361:CIO655362 CSK655361:CSK655362 DCG655361:DCG655362 DMC655361:DMC655362 DVY655361:DVY655362 EFU655361:EFU655362 EPQ655361:EPQ655362 EZM655361:EZM655362 FJI655361:FJI655362 FTE655361:FTE655362 GDA655361:GDA655362 GMW655361:GMW655362 GWS655361:GWS655362 HGO655361:HGO655362 HQK655361:HQK655362 IAG655361:IAG655362 IKC655361:IKC655362 ITY655361:ITY655362 JDU655361:JDU655362 JNQ655361:JNQ655362 JXM655361:JXM655362 KHI655361:KHI655362 KRE655361:KRE655362 LBA655361:LBA655362 LKW655361:LKW655362 LUS655361:LUS655362 MEO655361:MEO655362 MOK655361:MOK655362 MYG655361:MYG655362 NIC655361:NIC655362 NRY655361:NRY655362 OBU655361:OBU655362 OLQ655361:OLQ655362 OVM655361:OVM655362 PFI655361:PFI655362 PPE655361:PPE655362 PZA655361:PZA655362 QIW655361:QIW655362 QSS655361:QSS655362 RCO655361:RCO655362 RMK655361:RMK655362 RWG655361:RWG655362 SGC655361:SGC655362 SPY655361:SPY655362 SZU655361:SZU655362 TJQ655361:TJQ655362 TTM655361:TTM655362 UDI655361:UDI655362 UNE655361:UNE655362 UXA655361:UXA655362 VGW655361:VGW655362 VQS655361:VQS655362 WAO655361:WAO655362 WKK655361:WKK655362 WUG655361:WUG655362 O720899:O720900 HU720897:HU720898 RQ720897:RQ720898 ABM720897:ABM720898 ALI720897:ALI720898 AVE720897:AVE720898 BFA720897:BFA720898 BOW720897:BOW720898 BYS720897:BYS720898 CIO720897:CIO720898 CSK720897:CSK720898 DCG720897:DCG720898 DMC720897:DMC720898 DVY720897:DVY720898 EFU720897:EFU720898 EPQ720897:EPQ720898 EZM720897:EZM720898 FJI720897:FJI720898 FTE720897:FTE720898 GDA720897:GDA720898 GMW720897:GMW720898 GWS720897:GWS720898 HGO720897:HGO720898 HQK720897:HQK720898 IAG720897:IAG720898 IKC720897:IKC720898 ITY720897:ITY720898 JDU720897:JDU720898 JNQ720897:JNQ720898 JXM720897:JXM720898 KHI720897:KHI720898 KRE720897:KRE720898 LBA720897:LBA720898 LKW720897:LKW720898 LUS720897:LUS720898 MEO720897:MEO720898 MOK720897:MOK720898 MYG720897:MYG720898 NIC720897:NIC720898 NRY720897:NRY720898 OBU720897:OBU720898 OLQ720897:OLQ720898 OVM720897:OVM720898 PFI720897:PFI720898 PPE720897:PPE720898 PZA720897:PZA720898 QIW720897:QIW720898 QSS720897:QSS720898 RCO720897:RCO720898 RMK720897:RMK720898 RWG720897:RWG720898 SGC720897:SGC720898 SPY720897:SPY720898 SZU720897:SZU720898 TJQ720897:TJQ720898 TTM720897:TTM720898 UDI720897:UDI720898 UNE720897:UNE720898 UXA720897:UXA720898 VGW720897:VGW720898 VQS720897:VQS720898 WAO720897:WAO720898 WKK720897:WKK720898 WUG720897:WUG720898 O786435:O786436 HU786433:HU786434 RQ786433:RQ786434 ABM786433:ABM786434 ALI786433:ALI786434 AVE786433:AVE786434 BFA786433:BFA786434 BOW786433:BOW786434 BYS786433:BYS786434 CIO786433:CIO786434 CSK786433:CSK786434 DCG786433:DCG786434 DMC786433:DMC786434 DVY786433:DVY786434 EFU786433:EFU786434 EPQ786433:EPQ786434 EZM786433:EZM786434 FJI786433:FJI786434 FTE786433:FTE786434 GDA786433:GDA786434 GMW786433:GMW786434 GWS786433:GWS786434 HGO786433:HGO786434 HQK786433:HQK786434 IAG786433:IAG786434 IKC786433:IKC786434 ITY786433:ITY786434 JDU786433:JDU786434 JNQ786433:JNQ786434 JXM786433:JXM786434 KHI786433:KHI786434 KRE786433:KRE786434 LBA786433:LBA786434 LKW786433:LKW786434 LUS786433:LUS786434 MEO786433:MEO786434 MOK786433:MOK786434 MYG786433:MYG786434 NIC786433:NIC786434 NRY786433:NRY786434 OBU786433:OBU786434 OLQ786433:OLQ786434 OVM786433:OVM786434 PFI786433:PFI786434 PPE786433:PPE786434 PZA786433:PZA786434 QIW786433:QIW786434 QSS786433:QSS786434 RCO786433:RCO786434 RMK786433:RMK786434 RWG786433:RWG786434 SGC786433:SGC786434 SPY786433:SPY786434 SZU786433:SZU786434 TJQ786433:TJQ786434 TTM786433:TTM786434 UDI786433:UDI786434 UNE786433:UNE786434 UXA786433:UXA786434 VGW786433:VGW786434 VQS786433:VQS786434 WAO786433:WAO786434 WKK786433:WKK786434 WUG786433:WUG786434 O851971:O851972 HU851969:HU851970 RQ851969:RQ851970 ABM851969:ABM851970 ALI851969:ALI851970 AVE851969:AVE851970 BFA851969:BFA851970 BOW851969:BOW851970 BYS851969:BYS851970 CIO851969:CIO851970 CSK851969:CSK851970 DCG851969:DCG851970 DMC851969:DMC851970 DVY851969:DVY851970 EFU851969:EFU851970 EPQ851969:EPQ851970 EZM851969:EZM851970 FJI851969:FJI851970 FTE851969:FTE851970 GDA851969:GDA851970 GMW851969:GMW851970 GWS851969:GWS851970 HGO851969:HGO851970 HQK851969:HQK851970 IAG851969:IAG851970 IKC851969:IKC851970 ITY851969:ITY851970 JDU851969:JDU851970 JNQ851969:JNQ851970 JXM851969:JXM851970 KHI851969:KHI851970 KRE851969:KRE851970 LBA851969:LBA851970 LKW851969:LKW851970 LUS851969:LUS851970 MEO851969:MEO851970 MOK851969:MOK851970 MYG851969:MYG851970 NIC851969:NIC851970 NRY851969:NRY851970 OBU851969:OBU851970 OLQ851969:OLQ851970 OVM851969:OVM851970 PFI851969:PFI851970 PPE851969:PPE851970 PZA851969:PZA851970 QIW851969:QIW851970 QSS851969:QSS851970 RCO851969:RCO851970 RMK851969:RMK851970 RWG851969:RWG851970 SGC851969:SGC851970 SPY851969:SPY851970 SZU851969:SZU851970 TJQ851969:TJQ851970 TTM851969:TTM851970 UDI851969:UDI851970 UNE851969:UNE851970 UXA851969:UXA851970 VGW851969:VGW851970 VQS851969:VQS851970 WAO851969:WAO851970 WKK851969:WKK851970 WUG851969:WUG851970 O917507:O917508 HU917505:HU917506 RQ917505:RQ917506 ABM917505:ABM917506 ALI917505:ALI917506 AVE917505:AVE917506 BFA917505:BFA917506 BOW917505:BOW917506 BYS917505:BYS917506 CIO917505:CIO917506 CSK917505:CSK917506 DCG917505:DCG917506 DMC917505:DMC917506 DVY917505:DVY917506 EFU917505:EFU917506 EPQ917505:EPQ917506 EZM917505:EZM917506 FJI917505:FJI917506 FTE917505:FTE917506 GDA917505:GDA917506 GMW917505:GMW917506 GWS917505:GWS917506 HGO917505:HGO917506 HQK917505:HQK917506 IAG917505:IAG917506 IKC917505:IKC917506 ITY917505:ITY917506 JDU917505:JDU917506 JNQ917505:JNQ917506 JXM917505:JXM917506 KHI917505:KHI917506 KRE917505:KRE917506 LBA917505:LBA917506 LKW917505:LKW917506 LUS917505:LUS917506 MEO917505:MEO917506 MOK917505:MOK917506 MYG917505:MYG917506 NIC917505:NIC917506 NRY917505:NRY917506 OBU917505:OBU917506 OLQ917505:OLQ917506 OVM917505:OVM917506 PFI917505:PFI917506 PPE917505:PPE917506 PZA917505:PZA917506 QIW917505:QIW917506 QSS917505:QSS917506 RCO917505:RCO917506 RMK917505:RMK917506 RWG917505:RWG917506 SGC917505:SGC917506 SPY917505:SPY917506 SZU917505:SZU917506 TJQ917505:TJQ917506 TTM917505:TTM917506 UDI917505:UDI917506 UNE917505:UNE917506 UXA917505:UXA917506 VGW917505:VGW917506 VQS917505:VQS917506 WAO917505:WAO917506 WKK917505:WKK917506 WUG917505:WUG917506 O983043:O983044 HU983041:HU983042 RQ983041:RQ983042 ABM983041:ABM983042 ALI983041:ALI983042 AVE983041:AVE983042 BFA983041:BFA983042 BOW983041:BOW983042 BYS983041:BYS983042 CIO983041:CIO983042 CSK983041:CSK983042 DCG983041:DCG983042 DMC983041:DMC983042 DVY983041:DVY983042 EFU983041:EFU983042 EPQ983041:EPQ983042 EZM983041:EZM983042 FJI983041:FJI983042 FTE983041:FTE983042 GDA983041:GDA983042 GMW983041:GMW983042 GWS983041:GWS983042 HGO983041:HGO983042 HQK983041:HQK983042 IAG983041:IAG983042 IKC983041:IKC983042 ITY983041:ITY983042 JDU983041:JDU983042 JNQ983041:JNQ983042 JXM983041:JXM983042 KHI983041:KHI983042 KRE983041:KRE983042 LBA983041:LBA983042 LKW983041:LKW983042 LUS983041:LUS983042 MEO983041:MEO983042 MOK983041:MOK983042 MYG983041:MYG983042 NIC983041:NIC983042 NRY983041:NRY983042 OBU983041:OBU983042 OLQ983041:OLQ983042 OVM983041:OVM983042 PFI983041:PFI983042 PPE983041:PPE983042 PZA983041:PZA983042 QIW983041:QIW983042 QSS983041:QSS983042 RCO983041:RCO983042 RMK983041:RMK983042 RWG983041:RWG983042 SGC983041:SGC983042 SPY983041:SPY983042 SZU983041:SZU983042 TJQ983041:TJQ983042 TTM983041:TTM983042 UDI983041:UDI983042 UNE983041:UNE983042 UXA983041:UXA983042 VGW983041:VGW983042 VQS983041:VQS983042 WAO983041:WAO983042 WKK983041:WKK983042 WUG983041:WUG983042 L65533:L65535 HR65531:HR65533 RN65531:RN65533 ABJ65531:ABJ65533 ALF65531:ALF65533 AVB65531:AVB65533 BEX65531:BEX65533 BOT65531:BOT65533 BYP65531:BYP65533 CIL65531:CIL65533 CSH65531:CSH65533 DCD65531:DCD65533 DLZ65531:DLZ65533 DVV65531:DVV65533 EFR65531:EFR65533 EPN65531:EPN65533 EZJ65531:EZJ65533 FJF65531:FJF65533 FTB65531:FTB65533 GCX65531:GCX65533 GMT65531:GMT65533 GWP65531:GWP65533 HGL65531:HGL65533 HQH65531:HQH65533 IAD65531:IAD65533 IJZ65531:IJZ65533 ITV65531:ITV65533 JDR65531:JDR65533 JNN65531:JNN65533 JXJ65531:JXJ65533 KHF65531:KHF65533 KRB65531:KRB65533 LAX65531:LAX65533 LKT65531:LKT65533 LUP65531:LUP65533 MEL65531:MEL65533 MOH65531:MOH65533 MYD65531:MYD65533 NHZ65531:NHZ65533 NRV65531:NRV65533 OBR65531:OBR65533 OLN65531:OLN65533 OVJ65531:OVJ65533 PFF65531:PFF65533 PPB65531:PPB65533 PYX65531:PYX65533 QIT65531:QIT65533 QSP65531:QSP65533 RCL65531:RCL65533 RMH65531:RMH65533 RWD65531:RWD65533 SFZ65531:SFZ65533 SPV65531:SPV65533 SZR65531:SZR65533 TJN65531:TJN65533 TTJ65531:TTJ65533 UDF65531:UDF65533 UNB65531:UNB65533 UWX65531:UWX65533 VGT65531:VGT65533 VQP65531:VQP65533 WAL65531:WAL65533 WKH65531:WKH65533 WUD65531:WUD65533 L131069:L131071 HR131067:HR131069 RN131067:RN131069 ABJ131067:ABJ131069 ALF131067:ALF131069 AVB131067:AVB131069 BEX131067:BEX131069 BOT131067:BOT131069 BYP131067:BYP131069 CIL131067:CIL131069 CSH131067:CSH131069 DCD131067:DCD131069 DLZ131067:DLZ131069 DVV131067:DVV131069 EFR131067:EFR131069 EPN131067:EPN131069 EZJ131067:EZJ131069 FJF131067:FJF131069 FTB131067:FTB131069 GCX131067:GCX131069 GMT131067:GMT131069 GWP131067:GWP131069 HGL131067:HGL131069 HQH131067:HQH131069 IAD131067:IAD131069 IJZ131067:IJZ131069 ITV131067:ITV131069 JDR131067:JDR131069 JNN131067:JNN131069 JXJ131067:JXJ131069 KHF131067:KHF131069 KRB131067:KRB131069 LAX131067:LAX131069 LKT131067:LKT131069 LUP131067:LUP131069 MEL131067:MEL131069 MOH131067:MOH131069 MYD131067:MYD131069 NHZ131067:NHZ131069 NRV131067:NRV131069 OBR131067:OBR131069 OLN131067:OLN131069 OVJ131067:OVJ131069 PFF131067:PFF131069 PPB131067:PPB131069 PYX131067:PYX131069 QIT131067:QIT131069 QSP131067:QSP131069 RCL131067:RCL131069 RMH131067:RMH131069 RWD131067:RWD131069 SFZ131067:SFZ131069 SPV131067:SPV131069 SZR131067:SZR131069 TJN131067:TJN131069 TTJ131067:TTJ131069 UDF131067:UDF131069 UNB131067:UNB131069 UWX131067:UWX131069 VGT131067:VGT131069 VQP131067:VQP131069 WAL131067:WAL131069 WKH131067:WKH131069 WUD131067:WUD131069 L196605:L196607 HR196603:HR196605 RN196603:RN196605 ABJ196603:ABJ196605 ALF196603:ALF196605 AVB196603:AVB196605 BEX196603:BEX196605 BOT196603:BOT196605 BYP196603:BYP196605 CIL196603:CIL196605 CSH196603:CSH196605 DCD196603:DCD196605 DLZ196603:DLZ196605 DVV196603:DVV196605 EFR196603:EFR196605 EPN196603:EPN196605 EZJ196603:EZJ196605 FJF196603:FJF196605 FTB196603:FTB196605 GCX196603:GCX196605 GMT196603:GMT196605 GWP196603:GWP196605 HGL196603:HGL196605 HQH196603:HQH196605 IAD196603:IAD196605 IJZ196603:IJZ196605 ITV196603:ITV196605 JDR196603:JDR196605 JNN196603:JNN196605 JXJ196603:JXJ196605 KHF196603:KHF196605 KRB196603:KRB196605 LAX196603:LAX196605 LKT196603:LKT196605 LUP196603:LUP196605 MEL196603:MEL196605 MOH196603:MOH196605 MYD196603:MYD196605 NHZ196603:NHZ196605 NRV196603:NRV196605 OBR196603:OBR196605 OLN196603:OLN196605 OVJ196603:OVJ196605 PFF196603:PFF196605 PPB196603:PPB196605 PYX196603:PYX196605 QIT196603:QIT196605 QSP196603:QSP196605 RCL196603:RCL196605 RMH196603:RMH196605 RWD196603:RWD196605 SFZ196603:SFZ196605 SPV196603:SPV196605 SZR196603:SZR196605 TJN196603:TJN196605 TTJ196603:TTJ196605 UDF196603:UDF196605 UNB196603:UNB196605 UWX196603:UWX196605 VGT196603:VGT196605 VQP196603:VQP196605 WAL196603:WAL196605 WKH196603:WKH196605 WUD196603:WUD196605 L262141:L262143 HR262139:HR262141 RN262139:RN262141 ABJ262139:ABJ262141 ALF262139:ALF262141 AVB262139:AVB262141 BEX262139:BEX262141 BOT262139:BOT262141 BYP262139:BYP262141 CIL262139:CIL262141 CSH262139:CSH262141 DCD262139:DCD262141 DLZ262139:DLZ262141 DVV262139:DVV262141 EFR262139:EFR262141 EPN262139:EPN262141 EZJ262139:EZJ262141 FJF262139:FJF262141 FTB262139:FTB262141 GCX262139:GCX262141 GMT262139:GMT262141 GWP262139:GWP262141 HGL262139:HGL262141 HQH262139:HQH262141 IAD262139:IAD262141 IJZ262139:IJZ262141 ITV262139:ITV262141 JDR262139:JDR262141 JNN262139:JNN262141 JXJ262139:JXJ262141 KHF262139:KHF262141 KRB262139:KRB262141 LAX262139:LAX262141 LKT262139:LKT262141 LUP262139:LUP262141 MEL262139:MEL262141 MOH262139:MOH262141 MYD262139:MYD262141 NHZ262139:NHZ262141 NRV262139:NRV262141 OBR262139:OBR262141 OLN262139:OLN262141 OVJ262139:OVJ262141 PFF262139:PFF262141 PPB262139:PPB262141 PYX262139:PYX262141 QIT262139:QIT262141 QSP262139:QSP262141 RCL262139:RCL262141 RMH262139:RMH262141 RWD262139:RWD262141 SFZ262139:SFZ262141 SPV262139:SPV262141 SZR262139:SZR262141 TJN262139:TJN262141 TTJ262139:TTJ262141 UDF262139:UDF262141 UNB262139:UNB262141 UWX262139:UWX262141 VGT262139:VGT262141 VQP262139:VQP262141 WAL262139:WAL262141 WKH262139:WKH262141 WUD262139:WUD262141 L327677:L327679 HR327675:HR327677 RN327675:RN327677 ABJ327675:ABJ327677 ALF327675:ALF327677 AVB327675:AVB327677 BEX327675:BEX327677 BOT327675:BOT327677 BYP327675:BYP327677 CIL327675:CIL327677 CSH327675:CSH327677 DCD327675:DCD327677 DLZ327675:DLZ327677 DVV327675:DVV327677 EFR327675:EFR327677 EPN327675:EPN327677 EZJ327675:EZJ327677 FJF327675:FJF327677 FTB327675:FTB327677 GCX327675:GCX327677 GMT327675:GMT327677 GWP327675:GWP327677 HGL327675:HGL327677 HQH327675:HQH327677 IAD327675:IAD327677 IJZ327675:IJZ327677 ITV327675:ITV327677 JDR327675:JDR327677 JNN327675:JNN327677 JXJ327675:JXJ327677 KHF327675:KHF327677 KRB327675:KRB327677 LAX327675:LAX327677 LKT327675:LKT327677 LUP327675:LUP327677 MEL327675:MEL327677 MOH327675:MOH327677 MYD327675:MYD327677 NHZ327675:NHZ327677 NRV327675:NRV327677 OBR327675:OBR327677 OLN327675:OLN327677 OVJ327675:OVJ327677 PFF327675:PFF327677 PPB327675:PPB327677 PYX327675:PYX327677 QIT327675:QIT327677 QSP327675:QSP327677 RCL327675:RCL327677 RMH327675:RMH327677 RWD327675:RWD327677 SFZ327675:SFZ327677 SPV327675:SPV327677 SZR327675:SZR327677 TJN327675:TJN327677 TTJ327675:TTJ327677 UDF327675:UDF327677 UNB327675:UNB327677 UWX327675:UWX327677 VGT327675:VGT327677 VQP327675:VQP327677 WAL327675:WAL327677 WKH327675:WKH327677 WUD327675:WUD327677 L393213:L393215 HR393211:HR393213 RN393211:RN393213 ABJ393211:ABJ393213 ALF393211:ALF393213 AVB393211:AVB393213 BEX393211:BEX393213 BOT393211:BOT393213 BYP393211:BYP393213 CIL393211:CIL393213 CSH393211:CSH393213 DCD393211:DCD393213 DLZ393211:DLZ393213 DVV393211:DVV393213 EFR393211:EFR393213 EPN393211:EPN393213 EZJ393211:EZJ393213 FJF393211:FJF393213 FTB393211:FTB393213 GCX393211:GCX393213 GMT393211:GMT393213 GWP393211:GWP393213 HGL393211:HGL393213 HQH393211:HQH393213 IAD393211:IAD393213 IJZ393211:IJZ393213 ITV393211:ITV393213 JDR393211:JDR393213 JNN393211:JNN393213 JXJ393211:JXJ393213 KHF393211:KHF393213 KRB393211:KRB393213 LAX393211:LAX393213 LKT393211:LKT393213 LUP393211:LUP393213 MEL393211:MEL393213 MOH393211:MOH393213 MYD393211:MYD393213 NHZ393211:NHZ393213 NRV393211:NRV393213 OBR393211:OBR393213 OLN393211:OLN393213 OVJ393211:OVJ393213 PFF393211:PFF393213 PPB393211:PPB393213 PYX393211:PYX393213 QIT393211:QIT393213 QSP393211:QSP393213 RCL393211:RCL393213 RMH393211:RMH393213 RWD393211:RWD393213 SFZ393211:SFZ393213 SPV393211:SPV393213 SZR393211:SZR393213 TJN393211:TJN393213 TTJ393211:TTJ393213 UDF393211:UDF393213 UNB393211:UNB393213 UWX393211:UWX393213 VGT393211:VGT393213 VQP393211:VQP393213 WAL393211:WAL393213 WKH393211:WKH393213 WUD393211:WUD393213 L458749:L458751 HR458747:HR458749 RN458747:RN458749 ABJ458747:ABJ458749 ALF458747:ALF458749 AVB458747:AVB458749 BEX458747:BEX458749 BOT458747:BOT458749 BYP458747:BYP458749 CIL458747:CIL458749 CSH458747:CSH458749 DCD458747:DCD458749 DLZ458747:DLZ458749 DVV458747:DVV458749 EFR458747:EFR458749 EPN458747:EPN458749 EZJ458747:EZJ458749 FJF458747:FJF458749 FTB458747:FTB458749 GCX458747:GCX458749 GMT458747:GMT458749 GWP458747:GWP458749 HGL458747:HGL458749 HQH458747:HQH458749 IAD458747:IAD458749 IJZ458747:IJZ458749 ITV458747:ITV458749 JDR458747:JDR458749 JNN458747:JNN458749 JXJ458747:JXJ458749 KHF458747:KHF458749 KRB458747:KRB458749 LAX458747:LAX458749 LKT458747:LKT458749 LUP458747:LUP458749 MEL458747:MEL458749 MOH458747:MOH458749 MYD458747:MYD458749 NHZ458747:NHZ458749 NRV458747:NRV458749 OBR458747:OBR458749 OLN458747:OLN458749 OVJ458747:OVJ458749 PFF458747:PFF458749 PPB458747:PPB458749 PYX458747:PYX458749 QIT458747:QIT458749 QSP458747:QSP458749 RCL458747:RCL458749 RMH458747:RMH458749 RWD458747:RWD458749 SFZ458747:SFZ458749 SPV458747:SPV458749 SZR458747:SZR458749 TJN458747:TJN458749 TTJ458747:TTJ458749 UDF458747:UDF458749 UNB458747:UNB458749 UWX458747:UWX458749 VGT458747:VGT458749 VQP458747:VQP458749 WAL458747:WAL458749 WKH458747:WKH458749 WUD458747:WUD458749 L524285:L524287 HR524283:HR524285 RN524283:RN524285 ABJ524283:ABJ524285 ALF524283:ALF524285 AVB524283:AVB524285 BEX524283:BEX524285 BOT524283:BOT524285 BYP524283:BYP524285 CIL524283:CIL524285 CSH524283:CSH524285 DCD524283:DCD524285 DLZ524283:DLZ524285 DVV524283:DVV524285 EFR524283:EFR524285 EPN524283:EPN524285 EZJ524283:EZJ524285 FJF524283:FJF524285 FTB524283:FTB524285 GCX524283:GCX524285 GMT524283:GMT524285 GWP524283:GWP524285 HGL524283:HGL524285 HQH524283:HQH524285 IAD524283:IAD524285 IJZ524283:IJZ524285 ITV524283:ITV524285 JDR524283:JDR524285 JNN524283:JNN524285 JXJ524283:JXJ524285 KHF524283:KHF524285 KRB524283:KRB524285 LAX524283:LAX524285 LKT524283:LKT524285 LUP524283:LUP524285 MEL524283:MEL524285 MOH524283:MOH524285 MYD524283:MYD524285 NHZ524283:NHZ524285 NRV524283:NRV524285 OBR524283:OBR524285 OLN524283:OLN524285 OVJ524283:OVJ524285 PFF524283:PFF524285 PPB524283:PPB524285 PYX524283:PYX524285 QIT524283:QIT524285 QSP524283:QSP524285 RCL524283:RCL524285 RMH524283:RMH524285 RWD524283:RWD524285 SFZ524283:SFZ524285 SPV524283:SPV524285 SZR524283:SZR524285 TJN524283:TJN524285 TTJ524283:TTJ524285 UDF524283:UDF524285 UNB524283:UNB524285 UWX524283:UWX524285 VGT524283:VGT524285 VQP524283:VQP524285 WAL524283:WAL524285 WKH524283:WKH524285 WUD524283:WUD524285 L589821:L589823 HR589819:HR589821 RN589819:RN589821 ABJ589819:ABJ589821 ALF589819:ALF589821 AVB589819:AVB589821 BEX589819:BEX589821 BOT589819:BOT589821 BYP589819:BYP589821 CIL589819:CIL589821 CSH589819:CSH589821 DCD589819:DCD589821 DLZ589819:DLZ589821 DVV589819:DVV589821 EFR589819:EFR589821 EPN589819:EPN589821 EZJ589819:EZJ589821 FJF589819:FJF589821 FTB589819:FTB589821 GCX589819:GCX589821 GMT589819:GMT589821 GWP589819:GWP589821 HGL589819:HGL589821 HQH589819:HQH589821 IAD589819:IAD589821 IJZ589819:IJZ589821 ITV589819:ITV589821 JDR589819:JDR589821 JNN589819:JNN589821 JXJ589819:JXJ589821 KHF589819:KHF589821 KRB589819:KRB589821 LAX589819:LAX589821 LKT589819:LKT589821 LUP589819:LUP589821 MEL589819:MEL589821 MOH589819:MOH589821 MYD589819:MYD589821 NHZ589819:NHZ589821 NRV589819:NRV589821 OBR589819:OBR589821 OLN589819:OLN589821 OVJ589819:OVJ589821 PFF589819:PFF589821 PPB589819:PPB589821 PYX589819:PYX589821 QIT589819:QIT589821 QSP589819:QSP589821 RCL589819:RCL589821 RMH589819:RMH589821 RWD589819:RWD589821 SFZ589819:SFZ589821 SPV589819:SPV589821 SZR589819:SZR589821 TJN589819:TJN589821 TTJ589819:TTJ589821 UDF589819:UDF589821 UNB589819:UNB589821 UWX589819:UWX589821 VGT589819:VGT589821 VQP589819:VQP589821 WAL589819:WAL589821 WKH589819:WKH589821 WUD589819:WUD589821 L655357:L655359 HR655355:HR655357 RN655355:RN655357 ABJ655355:ABJ655357 ALF655355:ALF655357 AVB655355:AVB655357 BEX655355:BEX655357 BOT655355:BOT655357 BYP655355:BYP655357 CIL655355:CIL655357 CSH655355:CSH655357 DCD655355:DCD655357 DLZ655355:DLZ655357 DVV655355:DVV655357 EFR655355:EFR655357 EPN655355:EPN655357 EZJ655355:EZJ655357 FJF655355:FJF655357 FTB655355:FTB655357 GCX655355:GCX655357 GMT655355:GMT655357 GWP655355:GWP655357 HGL655355:HGL655357 HQH655355:HQH655357 IAD655355:IAD655357 IJZ655355:IJZ655357 ITV655355:ITV655357 JDR655355:JDR655357 JNN655355:JNN655357 JXJ655355:JXJ655357 KHF655355:KHF655357 KRB655355:KRB655357 LAX655355:LAX655357 LKT655355:LKT655357 LUP655355:LUP655357 MEL655355:MEL655357 MOH655355:MOH655357 MYD655355:MYD655357 NHZ655355:NHZ655357 NRV655355:NRV655357 OBR655355:OBR655357 OLN655355:OLN655357 OVJ655355:OVJ655357 PFF655355:PFF655357 PPB655355:PPB655357 PYX655355:PYX655357 QIT655355:QIT655357 QSP655355:QSP655357 RCL655355:RCL655357 RMH655355:RMH655357 RWD655355:RWD655357 SFZ655355:SFZ655357 SPV655355:SPV655357 SZR655355:SZR655357 TJN655355:TJN655357 TTJ655355:TTJ655357 UDF655355:UDF655357 UNB655355:UNB655357 UWX655355:UWX655357 VGT655355:VGT655357 VQP655355:VQP655357 WAL655355:WAL655357 WKH655355:WKH655357 WUD655355:WUD655357 L720893:L720895 HR720891:HR720893 RN720891:RN720893 ABJ720891:ABJ720893 ALF720891:ALF720893 AVB720891:AVB720893 BEX720891:BEX720893 BOT720891:BOT720893 BYP720891:BYP720893 CIL720891:CIL720893 CSH720891:CSH720893 DCD720891:DCD720893 DLZ720891:DLZ720893 DVV720891:DVV720893 EFR720891:EFR720893 EPN720891:EPN720893 EZJ720891:EZJ720893 FJF720891:FJF720893 FTB720891:FTB720893 GCX720891:GCX720893 GMT720891:GMT720893 GWP720891:GWP720893 HGL720891:HGL720893 HQH720891:HQH720893 IAD720891:IAD720893 IJZ720891:IJZ720893 ITV720891:ITV720893 JDR720891:JDR720893 JNN720891:JNN720893 JXJ720891:JXJ720893 KHF720891:KHF720893 KRB720891:KRB720893 LAX720891:LAX720893 LKT720891:LKT720893 LUP720891:LUP720893 MEL720891:MEL720893 MOH720891:MOH720893 MYD720891:MYD720893 NHZ720891:NHZ720893 NRV720891:NRV720893 OBR720891:OBR720893 OLN720891:OLN720893 OVJ720891:OVJ720893 PFF720891:PFF720893 PPB720891:PPB720893 PYX720891:PYX720893 QIT720891:QIT720893 QSP720891:QSP720893 RCL720891:RCL720893 RMH720891:RMH720893 RWD720891:RWD720893 SFZ720891:SFZ720893 SPV720891:SPV720893 SZR720891:SZR720893 TJN720891:TJN720893 TTJ720891:TTJ720893 UDF720891:UDF720893 UNB720891:UNB720893 UWX720891:UWX720893 VGT720891:VGT720893 VQP720891:VQP720893 WAL720891:WAL720893 WKH720891:WKH720893 WUD720891:WUD720893 L786429:L786431 HR786427:HR786429 RN786427:RN786429 ABJ786427:ABJ786429 ALF786427:ALF786429 AVB786427:AVB786429 BEX786427:BEX786429 BOT786427:BOT786429 BYP786427:BYP786429 CIL786427:CIL786429 CSH786427:CSH786429 DCD786427:DCD786429 DLZ786427:DLZ786429 DVV786427:DVV786429 EFR786427:EFR786429 EPN786427:EPN786429 EZJ786427:EZJ786429 FJF786427:FJF786429 FTB786427:FTB786429 GCX786427:GCX786429 GMT786427:GMT786429 GWP786427:GWP786429 HGL786427:HGL786429 HQH786427:HQH786429 IAD786427:IAD786429 IJZ786427:IJZ786429 ITV786427:ITV786429 JDR786427:JDR786429 JNN786427:JNN786429 JXJ786427:JXJ786429 KHF786427:KHF786429 KRB786427:KRB786429 LAX786427:LAX786429 LKT786427:LKT786429 LUP786427:LUP786429 MEL786427:MEL786429 MOH786427:MOH786429 MYD786427:MYD786429 NHZ786427:NHZ786429 NRV786427:NRV786429 OBR786427:OBR786429 OLN786427:OLN786429 OVJ786427:OVJ786429 PFF786427:PFF786429 PPB786427:PPB786429 PYX786427:PYX786429 QIT786427:QIT786429 QSP786427:QSP786429 RCL786427:RCL786429 RMH786427:RMH786429 RWD786427:RWD786429 SFZ786427:SFZ786429 SPV786427:SPV786429 SZR786427:SZR786429 TJN786427:TJN786429 TTJ786427:TTJ786429 UDF786427:UDF786429 UNB786427:UNB786429 UWX786427:UWX786429 VGT786427:VGT786429 VQP786427:VQP786429 WAL786427:WAL786429 WKH786427:WKH786429 WUD786427:WUD786429 L851965:L851967 HR851963:HR851965 RN851963:RN851965 ABJ851963:ABJ851965 ALF851963:ALF851965 AVB851963:AVB851965 BEX851963:BEX851965 BOT851963:BOT851965 BYP851963:BYP851965 CIL851963:CIL851965 CSH851963:CSH851965 DCD851963:DCD851965 DLZ851963:DLZ851965 DVV851963:DVV851965 EFR851963:EFR851965 EPN851963:EPN851965 EZJ851963:EZJ851965 FJF851963:FJF851965 FTB851963:FTB851965 GCX851963:GCX851965 GMT851963:GMT851965 GWP851963:GWP851965 HGL851963:HGL851965 HQH851963:HQH851965 IAD851963:IAD851965 IJZ851963:IJZ851965 ITV851963:ITV851965 JDR851963:JDR851965 JNN851963:JNN851965 JXJ851963:JXJ851965 KHF851963:KHF851965 KRB851963:KRB851965 LAX851963:LAX851965 LKT851963:LKT851965 LUP851963:LUP851965 MEL851963:MEL851965 MOH851963:MOH851965 MYD851963:MYD851965 NHZ851963:NHZ851965 NRV851963:NRV851965 OBR851963:OBR851965 OLN851963:OLN851965 OVJ851963:OVJ851965 PFF851963:PFF851965 PPB851963:PPB851965 PYX851963:PYX851965 QIT851963:QIT851965 QSP851963:QSP851965 RCL851963:RCL851965 RMH851963:RMH851965 RWD851963:RWD851965 SFZ851963:SFZ851965 SPV851963:SPV851965 SZR851963:SZR851965 TJN851963:TJN851965 TTJ851963:TTJ851965 UDF851963:UDF851965 UNB851963:UNB851965 UWX851963:UWX851965 VGT851963:VGT851965 VQP851963:VQP851965 WAL851963:WAL851965 WKH851963:WKH851965 WUD851963:WUD851965 L917501:L917503 HR917499:HR917501 RN917499:RN917501 ABJ917499:ABJ917501 ALF917499:ALF917501 AVB917499:AVB917501 BEX917499:BEX917501 BOT917499:BOT917501 BYP917499:BYP917501 CIL917499:CIL917501 CSH917499:CSH917501 DCD917499:DCD917501 DLZ917499:DLZ917501 DVV917499:DVV917501 EFR917499:EFR917501 EPN917499:EPN917501 EZJ917499:EZJ917501 FJF917499:FJF917501 FTB917499:FTB917501 GCX917499:GCX917501 GMT917499:GMT917501 GWP917499:GWP917501 HGL917499:HGL917501 HQH917499:HQH917501 IAD917499:IAD917501 IJZ917499:IJZ917501 ITV917499:ITV917501 JDR917499:JDR917501 JNN917499:JNN917501 JXJ917499:JXJ917501 KHF917499:KHF917501 KRB917499:KRB917501 LAX917499:LAX917501 LKT917499:LKT917501 LUP917499:LUP917501 MEL917499:MEL917501 MOH917499:MOH917501 MYD917499:MYD917501 NHZ917499:NHZ917501 NRV917499:NRV917501 OBR917499:OBR917501 OLN917499:OLN917501 OVJ917499:OVJ917501 PFF917499:PFF917501 PPB917499:PPB917501 PYX917499:PYX917501 QIT917499:QIT917501 QSP917499:QSP917501 RCL917499:RCL917501 RMH917499:RMH917501 RWD917499:RWD917501 SFZ917499:SFZ917501 SPV917499:SPV917501 SZR917499:SZR917501 TJN917499:TJN917501 TTJ917499:TTJ917501 UDF917499:UDF917501 UNB917499:UNB917501 UWX917499:UWX917501 VGT917499:VGT917501 VQP917499:VQP917501 WAL917499:WAL917501 WKH917499:WKH917501 WUD917499:WUD917501 L983037:L983039 HR983035:HR983037 RN983035:RN983037 ABJ983035:ABJ983037 ALF983035:ALF983037 AVB983035:AVB983037 BEX983035:BEX983037 BOT983035:BOT983037 BYP983035:BYP983037 CIL983035:CIL983037 CSH983035:CSH983037 DCD983035:DCD983037 DLZ983035:DLZ983037 DVV983035:DVV983037 EFR983035:EFR983037 EPN983035:EPN983037 EZJ983035:EZJ983037 FJF983035:FJF983037 FTB983035:FTB983037 GCX983035:GCX983037 GMT983035:GMT983037 GWP983035:GWP983037 HGL983035:HGL983037 HQH983035:HQH983037 IAD983035:IAD983037 IJZ983035:IJZ983037 ITV983035:ITV983037 JDR983035:JDR983037 JNN983035:JNN983037 JXJ983035:JXJ983037 KHF983035:KHF983037 KRB983035:KRB983037 LAX983035:LAX983037 LKT983035:LKT983037 LUP983035:LUP983037 MEL983035:MEL983037 MOH983035:MOH983037 MYD983035:MYD983037 NHZ983035:NHZ983037 NRV983035:NRV983037 OBR983035:OBR983037 OLN983035:OLN983037 OVJ983035:OVJ983037 PFF983035:PFF983037 PPB983035:PPB983037 PYX983035:PYX983037 QIT983035:QIT983037 QSP983035:QSP983037 RCL983035:RCL983037 RMH983035:RMH983037 RWD983035:RWD983037 SFZ983035:SFZ983037 SPV983035:SPV983037 SZR983035:SZR983037 TJN983035:TJN983037 TTJ983035:TTJ983037 UDF983035:UDF983037 UNB983035:UNB983037 UWX983035:UWX983037 VGT983035:VGT983037 VQP983035:VQP983037 WAL983035:WAL983037 WKH983035:WKH983037 WUD983035:WUD983037 M65534:N65535 HS65532:HT65533 RO65532:RP65533 ABK65532:ABL65533 ALG65532:ALH65533 AVC65532:AVD65533 BEY65532:BEZ65533 BOU65532:BOV65533 BYQ65532:BYR65533 CIM65532:CIN65533 CSI65532:CSJ65533 DCE65532:DCF65533 DMA65532:DMB65533 DVW65532:DVX65533 EFS65532:EFT65533 EPO65532:EPP65533 EZK65532:EZL65533 FJG65532:FJH65533 FTC65532:FTD65533 GCY65532:GCZ65533 GMU65532:GMV65533 GWQ65532:GWR65533 HGM65532:HGN65533 HQI65532:HQJ65533 IAE65532:IAF65533 IKA65532:IKB65533 ITW65532:ITX65533 JDS65532:JDT65533 JNO65532:JNP65533 JXK65532:JXL65533 KHG65532:KHH65533 KRC65532:KRD65533 LAY65532:LAZ65533 LKU65532:LKV65533 LUQ65532:LUR65533 MEM65532:MEN65533 MOI65532:MOJ65533 MYE65532:MYF65533 NIA65532:NIB65533 NRW65532:NRX65533 OBS65532:OBT65533 OLO65532:OLP65533 OVK65532:OVL65533 PFG65532:PFH65533 PPC65532:PPD65533 PYY65532:PYZ65533 QIU65532:QIV65533 QSQ65532:QSR65533 RCM65532:RCN65533 RMI65532:RMJ65533 RWE65532:RWF65533 SGA65532:SGB65533 SPW65532:SPX65533 SZS65532:SZT65533 TJO65532:TJP65533 TTK65532:TTL65533 UDG65532:UDH65533 UNC65532:UND65533 UWY65532:UWZ65533 VGU65532:VGV65533 VQQ65532:VQR65533 WAM65532:WAN65533 WKI65532:WKJ65533 WUE65532:WUF65533 M131070:N131071 HS131068:HT131069 RO131068:RP131069 ABK131068:ABL131069 ALG131068:ALH131069 AVC131068:AVD131069 BEY131068:BEZ131069 BOU131068:BOV131069 BYQ131068:BYR131069 CIM131068:CIN131069 CSI131068:CSJ131069 DCE131068:DCF131069 DMA131068:DMB131069 DVW131068:DVX131069 EFS131068:EFT131069 EPO131068:EPP131069 EZK131068:EZL131069 FJG131068:FJH131069 FTC131068:FTD131069 GCY131068:GCZ131069 GMU131068:GMV131069 GWQ131068:GWR131069 HGM131068:HGN131069 HQI131068:HQJ131069 IAE131068:IAF131069 IKA131068:IKB131069 ITW131068:ITX131069 JDS131068:JDT131069 JNO131068:JNP131069 JXK131068:JXL131069 KHG131068:KHH131069 KRC131068:KRD131069 LAY131068:LAZ131069 LKU131068:LKV131069 LUQ131068:LUR131069 MEM131068:MEN131069 MOI131068:MOJ131069 MYE131068:MYF131069 NIA131068:NIB131069 NRW131068:NRX131069 OBS131068:OBT131069 OLO131068:OLP131069 OVK131068:OVL131069 PFG131068:PFH131069 PPC131068:PPD131069 PYY131068:PYZ131069 QIU131068:QIV131069 QSQ131068:QSR131069 RCM131068:RCN131069 RMI131068:RMJ131069 RWE131068:RWF131069 SGA131068:SGB131069 SPW131068:SPX131069 SZS131068:SZT131069 TJO131068:TJP131069 TTK131068:TTL131069 UDG131068:UDH131069 UNC131068:UND131069 UWY131068:UWZ131069 VGU131068:VGV131069 VQQ131068:VQR131069 WAM131068:WAN131069 WKI131068:WKJ131069 WUE131068:WUF131069 M196606:N196607 HS196604:HT196605 RO196604:RP196605 ABK196604:ABL196605 ALG196604:ALH196605 AVC196604:AVD196605 BEY196604:BEZ196605 BOU196604:BOV196605 BYQ196604:BYR196605 CIM196604:CIN196605 CSI196604:CSJ196605 DCE196604:DCF196605 DMA196604:DMB196605 DVW196604:DVX196605 EFS196604:EFT196605 EPO196604:EPP196605 EZK196604:EZL196605 FJG196604:FJH196605 FTC196604:FTD196605 GCY196604:GCZ196605 GMU196604:GMV196605 GWQ196604:GWR196605 HGM196604:HGN196605 HQI196604:HQJ196605 IAE196604:IAF196605 IKA196604:IKB196605 ITW196604:ITX196605 JDS196604:JDT196605 JNO196604:JNP196605 JXK196604:JXL196605 KHG196604:KHH196605 KRC196604:KRD196605 LAY196604:LAZ196605 LKU196604:LKV196605 LUQ196604:LUR196605 MEM196604:MEN196605 MOI196604:MOJ196605 MYE196604:MYF196605 NIA196604:NIB196605 NRW196604:NRX196605 OBS196604:OBT196605 OLO196604:OLP196605 OVK196604:OVL196605 PFG196604:PFH196605 PPC196604:PPD196605 PYY196604:PYZ196605 QIU196604:QIV196605 QSQ196604:QSR196605 RCM196604:RCN196605 RMI196604:RMJ196605 RWE196604:RWF196605 SGA196604:SGB196605 SPW196604:SPX196605 SZS196604:SZT196605 TJO196604:TJP196605 TTK196604:TTL196605 UDG196604:UDH196605 UNC196604:UND196605 UWY196604:UWZ196605 VGU196604:VGV196605 VQQ196604:VQR196605 WAM196604:WAN196605 WKI196604:WKJ196605 WUE196604:WUF196605 M262142:N262143 HS262140:HT262141 RO262140:RP262141 ABK262140:ABL262141 ALG262140:ALH262141 AVC262140:AVD262141 BEY262140:BEZ262141 BOU262140:BOV262141 BYQ262140:BYR262141 CIM262140:CIN262141 CSI262140:CSJ262141 DCE262140:DCF262141 DMA262140:DMB262141 DVW262140:DVX262141 EFS262140:EFT262141 EPO262140:EPP262141 EZK262140:EZL262141 FJG262140:FJH262141 FTC262140:FTD262141 GCY262140:GCZ262141 GMU262140:GMV262141 GWQ262140:GWR262141 HGM262140:HGN262141 HQI262140:HQJ262141 IAE262140:IAF262141 IKA262140:IKB262141 ITW262140:ITX262141 JDS262140:JDT262141 JNO262140:JNP262141 JXK262140:JXL262141 KHG262140:KHH262141 KRC262140:KRD262141 LAY262140:LAZ262141 LKU262140:LKV262141 LUQ262140:LUR262141 MEM262140:MEN262141 MOI262140:MOJ262141 MYE262140:MYF262141 NIA262140:NIB262141 NRW262140:NRX262141 OBS262140:OBT262141 OLO262140:OLP262141 OVK262140:OVL262141 PFG262140:PFH262141 PPC262140:PPD262141 PYY262140:PYZ262141 QIU262140:QIV262141 QSQ262140:QSR262141 RCM262140:RCN262141 RMI262140:RMJ262141 RWE262140:RWF262141 SGA262140:SGB262141 SPW262140:SPX262141 SZS262140:SZT262141 TJO262140:TJP262141 TTK262140:TTL262141 UDG262140:UDH262141 UNC262140:UND262141 UWY262140:UWZ262141 VGU262140:VGV262141 VQQ262140:VQR262141 WAM262140:WAN262141 WKI262140:WKJ262141 WUE262140:WUF262141 M327678:N327679 HS327676:HT327677 RO327676:RP327677 ABK327676:ABL327677 ALG327676:ALH327677 AVC327676:AVD327677 BEY327676:BEZ327677 BOU327676:BOV327677 BYQ327676:BYR327677 CIM327676:CIN327677 CSI327676:CSJ327677 DCE327676:DCF327677 DMA327676:DMB327677 DVW327676:DVX327677 EFS327676:EFT327677 EPO327676:EPP327677 EZK327676:EZL327677 FJG327676:FJH327677 FTC327676:FTD327677 GCY327676:GCZ327677 GMU327676:GMV327677 GWQ327676:GWR327677 HGM327676:HGN327677 HQI327676:HQJ327677 IAE327676:IAF327677 IKA327676:IKB327677 ITW327676:ITX327677 JDS327676:JDT327677 JNO327676:JNP327677 JXK327676:JXL327677 KHG327676:KHH327677 KRC327676:KRD327677 LAY327676:LAZ327677 LKU327676:LKV327677 LUQ327676:LUR327677 MEM327676:MEN327677 MOI327676:MOJ327677 MYE327676:MYF327677 NIA327676:NIB327677 NRW327676:NRX327677 OBS327676:OBT327677 OLO327676:OLP327677 OVK327676:OVL327677 PFG327676:PFH327677 PPC327676:PPD327677 PYY327676:PYZ327677 QIU327676:QIV327677 QSQ327676:QSR327677 RCM327676:RCN327677 RMI327676:RMJ327677 RWE327676:RWF327677 SGA327676:SGB327677 SPW327676:SPX327677 SZS327676:SZT327677 TJO327676:TJP327677 TTK327676:TTL327677 UDG327676:UDH327677 UNC327676:UND327677 UWY327676:UWZ327677 VGU327676:VGV327677 VQQ327676:VQR327677 WAM327676:WAN327677 WKI327676:WKJ327677 WUE327676:WUF327677 M393214:N393215 HS393212:HT393213 RO393212:RP393213 ABK393212:ABL393213 ALG393212:ALH393213 AVC393212:AVD393213 BEY393212:BEZ393213 BOU393212:BOV393213 BYQ393212:BYR393213 CIM393212:CIN393213 CSI393212:CSJ393213 DCE393212:DCF393213 DMA393212:DMB393213 DVW393212:DVX393213 EFS393212:EFT393213 EPO393212:EPP393213 EZK393212:EZL393213 FJG393212:FJH393213 FTC393212:FTD393213 GCY393212:GCZ393213 GMU393212:GMV393213 GWQ393212:GWR393213 HGM393212:HGN393213 HQI393212:HQJ393213 IAE393212:IAF393213 IKA393212:IKB393213 ITW393212:ITX393213 JDS393212:JDT393213 JNO393212:JNP393213 JXK393212:JXL393213 KHG393212:KHH393213 KRC393212:KRD393213 LAY393212:LAZ393213 LKU393212:LKV393213 LUQ393212:LUR393213 MEM393212:MEN393213 MOI393212:MOJ393213 MYE393212:MYF393213 NIA393212:NIB393213 NRW393212:NRX393213 OBS393212:OBT393213 OLO393212:OLP393213 OVK393212:OVL393213 PFG393212:PFH393213 PPC393212:PPD393213 PYY393212:PYZ393213 QIU393212:QIV393213 QSQ393212:QSR393213 RCM393212:RCN393213 RMI393212:RMJ393213 RWE393212:RWF393213 SGA393212:SGB393213 SPW393212:SPX393213 SZS393212:SZT393213 TJO393212:TJP393213 TTK393212:TTL393213 UDG393212:UDH393213 UNC393212:UND393213 UWY393212:UWZ393213 VGU393212:VGV393213 VQQ393212:VQR393213 WAM393212:WAN393213 WKI393212:WKJ393213 WUE393212:WUF393213 M458750:N458751 HS458748:HT458749 RO458748:RP458749 ABK458748:ABL458749 ALG458748:ALH458749 AVC458748:AVD458749 BEY458748:BEZ458749 BOU458748:BOV458749 BYQ458748:BYR458749 CIM458748:CIN458749 CSI458748:CSJ458749 DCE458748:DCF458749 DMA458748:DMB458749 DVW458748:DVX458749 EFS458748:EFT458749 EPO458748:EPP458749 EZK458748:EZL458749 FJG458748:FJH458749 FTC458748:FTD458749 GCY458748:GCZ458749 GMU458748:GMV458749 GWQ458748:GWR458749 HGM458748:HGN458749 HQI458748:HQJ458749 IAE458748:IAF458749 IKA458748:IKB458749 ITW458748:ITX458749 JDS458748:JDT458749 JNO458748:JNP458749 JXK458748:JXL458749 KHG458748:KHH458749 KRC458748:KRD458749 LAY458748:LAZ458749 LKU458748:LKV458749 LUQ458748:LUR458749 MEM458748:MEN458749 MOI458748:MOJ458749 MYE458748:MYF458749 NIA458748:NIB458749 NRW458748:NRX458749 OBS458748:OBT458749 OLO458748:OLP458749 OVK458748:OVL458749 PFG458748:PFH458749 PPC458748:PPD458749 PYY458748:PYZ458749 QIU458748:QIV458749 QSQ458748:QSR458749 RCM458748:RCN458749 RMI458748:RMJ458749 RWE458748:RWF458749 SGA458748:SGB458749 SPW458748:SPX458749 SZS458748:SZT458749 TJO458748:TJP458749 TTK458748:TTL458749 UDG458748:UDH458749 UNC458748:UND458749 UWY458748:UWZ458749 VGU458748:VGV458749 VQQ458748:VQR458749 WAM458748:WAN458749 WKI458748:WKJ458749 WUE458748:WUF458749 M524286:N524287 HS524284:HT524285 RO524284:RP524285 ABK524284:ABL524285 ALG524284:ALH524285 AVC524284:AVD524285 BEY524284:BEZ524285 BOU524284:BOV524285 BYQ524284:BYR524285 CIM524284:CIN524285 CSI524284:CSJ524285 DCE524284:DCF524285 DMA524284:DMB524285 DVW524284:DVX524285 EFS524284:EFT524285 EPO524284:EPP524285 EZK524284:EZL524285 FJG524284:FJH524285 FTC524284:FTD524285 GCY524284:GCZ524285 GMU524284:GMV524285 GWQ524284:GWR524285 HGM524284:HGN524285 HQI524284:HQJ524285 IAE524284:IAF524285 IKA524284:IKB524285 ITW524284:ITX524285 JDS524284:JDT524285 JNO524284:JNP524285 JXK524284:JXL524285 KHG524284:KHH524285 KRC524284:KRD524285 LAY524284:LAZ524285 LKU524284:LKV524285 LUQ524284:LUR524285 MEM524284:MEN524285 MOI524284:MOJ524285 MYE524284:MYF524285 NIA524284:NIB524285 NRW524284:NRX524285 OBS524284:OBT524285 OLO524284:OLP524285 OVK524284:OVL524285 PFG524284:PFH524285 PPC524284:PPD524285 PYY524284:PYZ524285 QIU524284:QIV524285 QSQ524284:QSR524285 RCM524284:RCN524285 RMI524284:RMJ524285 RWE524284:RWF524285 SGA524284:SGB524285 SPW524284:SPX524285 SZS524284:SZT524285 TJO524284:TJP524285 TTK524284:TTL524285 UDG524284:UDH524285 UNC524284:UND524285 UWY524284:UWZ524285 VGU524284:VGV524285 VQQ524284:VQR524285 WAM524284:WAN524285 WKI524284:WKJ524285 WUE524284:WUF524285 M589822:N589823 HS589820:HT589821 RO589820:RP589821 ABK589820:ABL589821 ALG589820:ALH589821 AVC589820:AVD589821 BEY589820:BEZ589821 BOU589820:BOV589821 BYQ589820:BYR589821 CIM589820:CIN589821 CSI589820:CSJ589821 DCE589820:DCF589821 DMA589820:DMB589821 DVW589820:DVX589821 EFS589820:EFT589821 EPO589820:EPP589821 EZK589820:EZL589821 FJG589820:FJH589821 FTC589820:FTD589821 GCY589820:GCZ589821 GMU589820:GMV589821 GWQ589820:GWR589821 HGM589820:HGN589821 HQI589820:HQJ589821 IAE589820:IAF589821 IKA589820:IKB589821 ITW589820:ITX589821 JDS589820:JDT589821 JNO589820:JNP589821 JXK589820:JXL589821 KHG589820:KHH589821 KRC589820:KRD589821 LAY589820:LAZ589821 LKU589820:LKV589821 LUQ589820:LUR589821 MEM589820:MEN589821 MOI589820:MOJ589821 MYE589820:MYF589821 NIA589820:NIB589821 NRW589820:NRX589821 OBS589820:OBT589821 OLO589820:OLP589821 OVK589820:OVL589821 PFG589820:PFH589821 PPC589820:PPD589821 PYY589820:PYZ589821 QIU589820:QIV589821 QSQ589820:QSR589821 RCM589820:RCN589821 RMI589820:RMJ589821 RWE589820:RWF589821 SGA589820:SGB589821 SPW589820:SPX589821 SZS589820:SZT589821 TJO589820:TJP589821 TTK589820:TTL589821 UDG589820:UDH589821 UNC589820:UND589821 UWY589820:UWZ589821 VGU589820:VGV589821 VQQ589820:VQR589821 WAM589820:WAN589821 WKI589820:WKJ589821 WUE589820:WUF589821 M655358:N655359 HS655356:HT655357 RO655356:RP655357 ABK655356:ABL655357 ALG655356:ALH655357 AVC655356:AVD655357 BEY655356:BEZ655357 BOU655356:BOV655357 BYQ655356:BYR655357 CIM655356:CIN655357 CSI655356:CSJ655357 DCE655356:DCF655357 DMA655356:DMB655357 DVW655356:DVX655357 EFS655356:EFT655357 EPO655356:EPP655357 EZK655356:EZL655357 FJG655356:FJH655357 FTC655356:FTD655357 GCY655356:GCZ655357 GMU655356:GMV655357 GWQ655356:GWR655357 HGM655356:HGN655357 HQI655356:HQJ655357 IAE655356:IAF655357 IKA655356:IKB655357 ITW655356:ITX655357 JDS655356:JDT655357 JNO655356:JNP655357 JXK655356:JXL655357 KHG655356:KHH655357 KRC655356:KRD655357 LAY655356:LAZ655357 LKU655356:LKV655357 LUQ655356:LUR655357 MEM655356:MEN655357 MOI655356:MOJ655357 MYE655356:MYF655357 NIA655356:NIB655357 NRW655356:NRX655357 OBS655356:OBT655357 OLO655356:OLP655357 OVK655356:OVL655357 PFG655356:PFH655357 PPC655356:PPD655357 PYY655356:PYZ655357 QIU655356:QIV655357 QSQ655356:QSR655357 RCM655356:RCN655357 RMI655356:RMJ655357 RWE655356:RWF655357 SGA655356:SGB655357 SPW655356:SPX655357 SZS655356:SZT655357 TJO655356:TJP655357 TTK655356:TTL655357 UDG655356:UDH655357 UNC655356:UND655357 UWY655356:UWZ655357 VGU655356:VGV655357 VQQ655356:VQR655357 WAM655356:WAN655357 WKI655356:WKJ655357 WUE655356:WUF655357 M720894:N720895 HS720892:HT720893 RO720892:RP720893 ABK720892:ABL720893 ALG720892:ALH720893 AVC720892:AVD720893 BEY720892:BEZ720893 BOU720892:BOV720893 BYQ720892:BYR720893 CIM720892:CIN720893 CSI720892:CSJ720893 DCE720892:DCF720893 DMA720892:DMB720893 DVW720892:DVX720893 EFS720892:EFT720893 EPO720892:EPP720893 EZK720892:EZL720893 FJG720892:FJH720893 FTC720892:FTD720893 GCY720892:GCZ720893 GMU720892:GMV720893 GWQ720892:GWR720893 HGM720892:HGN720893 HQI720892:HQJ720893 IAE720892:IAF720893 IKA720892:IKB720893 ITW720892:ITX720893 JDS720892:JDT720893 JNO720892:JNP720893 JXK720892:JXL720893 KHG720892:KHH720893 KRC720892:KRD720893 LAY720892:LAZ720893 LKU720892:LKV720893 LUQ720892:LUR720893 MEM720892:MEN720893 MOI720892:MOJ720893 MYE720892:MYF720893 NIA720892:NIB720893 NRW720892:NRX720893 OBS720892:OBT720893 OLO720892:OLP720893 OVK720892:OVL720893 PFG720892:PFH720893 PPC720892:PPD720893 PYY720892:PYZ720893 QIU720892:QIV720893 QSQ720892:QSR720893 RCM720892:RCN720893 RMI720892:RMJ720893 RWE720892:RWF720893 SGA720892:SGB720893 SPW720892:SPX720893 SZS720892:SZT720893 TJO720892:TJP720893 TTK720892:TTL720893 UDG720892:UDH720893 UNC720892:UND720893 UWY720892:UWZ720893 VGU720892:VGV720893 VQQ720892:VQR720893 WAM720892:WAN720893 WKI720892:WKJ720893 WUE720892:WUF720893 M786430:N786431 HS786428:HT786429 RO786428:RP786429 ABK786428:ABL786429 ALG786428:ALH786429 AVC786428:AVD786429 BEY786428:BEZ786429 BOU786428:BOV786429 BYQ786428:BYR786429 CIM786428:CIN786429 CSI786428:CSJ786429 DCE786428:DCF786429 DMA786428:DMB786429 DVW786428:DVX786429 EFS786428:EFT786429 EPO786428:EPP786429 EZK786428:EZL786429 FJG786428:FJH786429 FTC786428:FTD786429 GCY786428:GCZ786429 GMU786428:GMV786429 GWQ786428:GWR786429 HGM786428:HGN786429 HQI786428:HQJ786429 IAE786428:IAF786429 IKA786428:IKB786429 ITW786428:ITX786429 JDS786428:JDT786429 JNO786428:JNP786429 JXK786428:JXL786429 KHG786428:KHH786429 KRC786428:KRD786429 LAY786428:LAZ786429 LKU786428:LKV786429 LUQ786428:LUR786429 MEM786428:MEN786429 MOI786428:MOJ786429 MYE786428:MYF786429 NIA786428:NIB786429 NRW786428:NRX786429 OBS786428:OBT786429 OLO786428:OLP786429 OVK786428:OVL786429 PFG786428:PFH786429 PPC786428:PPD786429 PYY786428:PYZ786429 QIU786428:QIV786429 QSQ786428:QSR786429 RCM786428:RCN786429 RMI786428:RMJ786429 RWE786428:RWF786429 SGA786428:SGB786429 SPW786428:SPX786429 SZS786428:SZT786429 TJO786428:TJP786429 TTK786428:TTL786429 UDG786428:UDH786429 UNC786428:UND786429 UWY786428:UWZ786429 VGU786428:VGV786429 VQQ786428:VQR786429 WAM786428:WAN786429 WKI786428:WKJ786429 WUE786428:WUF786429 M851966:N851967 HS851964:HT851965 RO851964:RP851965 ABK851964:ABL851965 ALG851964:ALH851965 AVC851964:AVD851965 BEY851964:BEZ851965 BOU851964:BOV851965 BYQ851964:BYR851965 CIM851964:CIN851965 CSI851964:CSJ851965 DCE851964:DCF851965 DMA851964:DMB851965 DVW851964:DVX851965 EFS851964:EFT851965 EPO851964:EPP851965 EZK851964:EZL851965 FJG851964:FJH851965 FTC851964:FTD851965 GCY851964:GCZ851965 GMU851964:GMV851965 GWQ851964:GWR851965 HGM851964:HGN851965 HQI851964:HQJ851965 IAE851964:IAF851965 IKA851964:IKB851965 ITW851964:ITX851965 JDS851964:JDT851965 JNO851964:JNP851965 JXK851964:JXL851965 KHG851964:KHH851965 KRC851964:KRD851965 LAY851964:LAZ851965 LKU851964:LKV851965 LUQ851964:LUR851965 MEM851964:MEN851965 MOI851964:MOJ851965 MYE851964:MYF851965 NIA851964:NIB851965 NRW851964:NRX851965 OBS851964:OBT851965 OLO851964:OLP851965 OVK851964:OVL851965 PFG851964:PFH851965 PPC851964:PPD851965 PYY851964:PYZ851965 QIU851964:QIV851965 QSQ851964:QSR851965 RCM851964:RCN851965 RMI851964:RMJ851965 RWE851964:RWF851965 SGA851964:SGB851965 SPW851964:SPX851965 SZS851964:SZT851965 TJO851964:TJP851965 TTK851964:TTL851965 UDG851964:UDH851965 UNC851964:UND851965 UWY851964:UWZ851965 VGU851964:VGV851965 VQQ851964:VQR851965 WAM851964:WAN851965 WKI851964:WKJ851965 WUE851964:WUF851965 M917502:N917503 HS917500:HT917501 RO917500:RP917501 ABK917500:ABL917501 ALG917500:ALH917501 AVC917500:AVD917501 BEY917500:BEZ917501 BOU917500:BOV917501 BYQ917500:BYR917501 CIM917500:CIN917501 CSI917500:CSJ917501 DCE917500:DCF917501 DMA917500:DMB917501 DVW917500:DVX917501 EFS917500:EFT917501 EPO917500:EPP917501 EZK917500:EZL917501 FJG917500:FJH917501 FTC917500:FTD917501 GCY917500:GCZ917501 GMU917500:GMV917501 GWQ917500:GWR917501 HGM917500:HGN917501 HQI917500:HQJ917501 IAE917500:IAF917501 IKA917500:IKB917501 ITW917500:ITX917501 JDS917500:JDT917501 JNO917500:JNP917501 JXK917500:JXL917501 KHG917500:KHH917501 KRC917500:KRD917501 LAY917500:LAZ917501 LKU917500:LKV917501 LUQ917500:LUR917501 MEM917500:MEN917501 MOI917500:MOJ917501 MYE917500:MYF917501 NIA917500:NIB917501 NRW917500:NRX917501 OBS917500:OBT917501 OLO917500:OLP917501 OVK917500:OVL917501 PFG917500:PFH917501 PPC917500:PPD917501 PYY917500:PYZ917501 QIU917500:QIV917501 QSQ917500:QSR917501 RCM917500:RCN917501 RMI917500:RMJ917501 RWE917500:RWF917501 SGA917500:SGB917501 SPW917500:SPX917501 SZS917500:SZT917501 TJO917500:TJP917501 TTK917500:TTL917501 UDG917500:UDH917501 UNC917500:UND917501 UWY917500:UWZ917501 VGU917500:VGV917501 VQQ917500:VQR917501 WAM917500:WAN917501 WKI917500:WKJ917501 WUE917500:WUF917501 M983038:N983039 HS983036:HT983037 RO983036:RP983037 ABK983036:ABL983037 ALG983036:ALH983037 AVC983036:AVD983037 BEY983036:BEZ983037 BOU983036:BOV983037 BYQ983036:BYR983037 CIM983036:CIN983037 CSI983036:CSJ983037 DCE983036:DCF983037 DMA983036:DMB983037 DVW983036:DVX983037 EFS983036:EFT983037 EPO983036:EPP983037 EZK983036:EZL983037 FJG983036:FJH983037 FTC983036:FTD983037 GCY983036:GCZ983037 GMU983036:GMV983037 GWQ983036:GWR983037 HGM983036:HGN983037 HQI983036:HQJ983037 IAE983036:IAF983037 IKA983036:IKB983037 ITW983036:ITX983037 JDS983036:JDT983037 JNO983036:JNP983037 JXK983036:JXL983037 KHG983036:KHH983037 KRC983036:KRD983037 LAY983036:LAZ983037 LKU983036:LKV983037 LUQ983036:LUR983037 MEM983036:MEN983037 MOI983036:MOJ983037 MYE983036:MYF983037 NIA983036:NIB983037 NRW983036:NRX983037 OBS983036:OBT983037 OLO983036:OLP983037 OVK983036:OVL983037 PFG983036:PFH983037 PPC983036:PPD983037 PYY983036:PYZ983037 QIU983036:QIV983037 QSQ983036:QSR983037 RCM983036:RCN983037 RMI983036:RMJ983037 RWE983036:RWF983037 SGA983036:SGB983037 SPW983036:SPX983037 SZS983036:SZT983037 TJO983036:TJP983037 TTK983036:TTL983037 UDG983036:UDH983037 UNC983036:UND983037 UWY983036:UWZ983037 VGU983036:VGV983037 VQQ983036:VQR983037 WAM983036:WAN983037 WKI983036:WKJ983037 WUE983036:WUF983037 L65531 HR65529 RN65529 ABJ65529 ALF65529 AVB65529 BEX65529 BOT65529 BYP65529 CIL65529 CSH65529 DCD65529 DLZ65529 DVV65529 EFR65529 EPN65529 EZJ65529 FJF65529 FTB65529 GCX65529 GMT65529 GWP65529 HGL65529 HQH65529 IAD65529 IJZ65529 ITV65529 JDR65529 JNN65529 JXJ65529 KHF65529 KRB65529 LAX65529 LKT65529 LUP65529 MEL65529 MOH65529 MYD65529 NHZ65529 NRV65529 OBR65529 OLN65529 OVJ65529 PFF65529 PPB65529 PYX65529 QIT65529 QSP65529 RCL65529 RMH65529 RWD65529 SFZ65529 SPV65529 SZR65529 TJN65529 TTJ65529 UDF65529 UNB65529 UWX65529 VGT65529 VQP65529 WAL65529 WKH65529 WUD65529 L131067 HR131065 RN131065 ABJ131065 ALF131065 AVB131065 BEX131065 BOT131065 BYP131065 CIL131065 CSH131065 DCD131065 DLZ131065 DVV131065 EFR131065 EPN131065 EZJ131065 FJF131065 FTB131065 GCX131065 GMT131065 GWP131065 HGL131065 HQH131065 IAD131065 IJZ131065 ITV131065 JDR131065 JNN131065 JXJ131065 KHF131065 KRB131065 LAX131065 LKT131065 LUP131065 MEL131065 MOH131065 MYD131065 NHZ131065 NRV131065 OBR131065 OLN131065 OVJ131065 PFF131065 PPB131065 PYX131065 QIT131065 QSP131065 RCL131065 RMH131065 RWD131065 SFZ131065 SPV131065 SZR131065 TJN131065 TTJ131065 UDF131065 UNB131065 UWX131065 VGT131065 VQP131065 WAL131065 WKH131065 WUD131065 L196603 HR196601 RN196601 ABJ196601 ALF196601 AVB196601 BEX196601 BOT196601 BYP196601 CIL196601 CSH196601 DCD196601 DLZ196601 DVV196601 EFR196601 EPN196601 EZJ196601 FJF196601 FTB196601 GCX196601 GMT196601 GWP196601 HGL196601 HQH196601 IAD196601 IJZ196601 ITV196601 JDR196601 JNN196601 JXJ196601 KHF196601 KRB196601 LAX196601 LKT196601 LUP196601 MEL196601 MOH196601 MYD196601 NHZ196601 NRV196601 OBR196601 OLN196601 OVJ196601 PFF196601 PPB196601 PYX196601 QIT196601 QSP196601 RCL196601 RMH196601 RWD196601 SFZ196601 SPV196601 SZR196601 TJN196601 TTJ196601 UDF196601 UNB196601 UWX196601 VGT196601 VQP196601 WAL196601 WKH196601 WUD196601 L262139 HR262137 RN262137 ABJ262137 ALF262137 AVB262137 BEX262137 BOT262137 BYP262137 CIL262137 CSH262137 DCD262137 DLZ262137 DVV262137 EFR262137 EPN262137 EZJ262137 FJF262137 FTB262137 GCX262137 GMT262137 GWP262137 HGL262137 HQH262137 IAD262137 IJZ262137 ITV262137 JDR262137 JNN262137 JXJ262137 KHF262137 KRB262137 LAX262137 LKT262137 LUP262137 MEL262137 MOH262137 MYD262137 NHZ262137 NRV262137 OBR262137 OLN262137 OVJ262137 PFF262137 PPB262137 PYX262137 QIT262137 QSP262137 RCL262137 RMH262137 RWD262137 SFZ262137 SPV262137 SZR262137 TJN262137 TTJ262137 UDF262137 UNB262137 UWX262137 VGT262137 VQP262137 WAL262137 WKH262137 WUD262137 L327675 HR327673 RN327673 ABJ327673 ALF327673 AVB327673 BEX327673 BOT327673 BYP327673 CIL327673 CSH327673 DCD327673 DLZ327673 DVV327673 EFR327673 EPN327673 EZJ327673 FJF327673 FTB327673 GCX327673 GMT327673 GWP327673 HGL327673 HQH327673 IAD327673 IJZ327673 ITV327673 JDR327673 JNN327673 JXJ327673 KHF327673 KRB327673 LAX327673 LKT327673 LUP327673 MEL327673 MOH327673 MYD327673 NHZ327673 NRV327673 OBR327673 OLN327673 OVJ327673 PFF327673 PPB327673 PYX327673 QIT327673 QSP327673 RCL327673 RMH327673 RWD327673 SFZ327673 SPV327673 SZR327673 TJN327673 TTJ327673 UDF327673 UNB327673 UWX327673 VGT327673 VQP327673 WAL327673 WKH327673 WUD327673 L393211 HR393209 RN393209 ABJ393209 ALF393209 AVB393209 BEX393209 BOT393209 BYP393209 CIL393209 CSH393209 DCD393209 DLZ393209 DVV393209 EFR393209 EPN393209 EZJ393209 FJF393209 FTB393209 GCX393209 GMT393209 GWP393209 HGL393209 HQH393209 IAD393209 IJZ393209 ITV393209 JDR393209 JNN393209 JXJ393209 KHF393209 KRB393209 LAX393209 LKT393209 LUP393209 MEL393209 MOH393209 MYD393209 NHZ393209 NRV393209 OBR393209 OLN393209 OVJ393209 PFF393209 PPB393209 PYX393209 QIT393209 QSP393209 RCL393209 RMH393209 RWD393209 SFZ393209 SPV393209 SZR393209 TJN393209 TTJ393209 UDF393209 UNB393209 UWX393209 VGT393209 VQP393209 WAL393209 WKH393209 WUD393209 L458747 HR458745 RN458745 ABJ458745 ALF458745 AVB458745 BEX458745 BOT458745 BYP458745 CIL458745 CSH458745 DCD458745 DLZ458745 DVV458745 EFR458745 EPN458745 EZJ458745 FJF458745 FTB458745 GCX458745 GMT458745 GWP458745 HGL458745 HQH458745 IAD458745 IJZ458745 ITV458745 JDR458745 JNN458745 JXJ458745 KHF458745 KRB458745 LAX458745 LKT458745 LUP458745 MEL458745 MOH458745 MYD458745 NHZ458745 NRV458745 OBR458745 OLN458745 OVJ458745 PFF458745 PPB458745 PYX458745 QIT458745 QSP458745 RCL458745 RMH458745 RWD458745 SFZ458745 SPV458745 SZR458745 TJN458745 TTJ458745 UDF458745 UNB458745 UWX458745 VGT458745 VQP458745 WAL458745 WKH458745 WUD458745 L524283 HR524281 RN524281 ABJ524281 ALF524281 AVB524281 BEX524281 BOT524281 BYP524281 CIL524281 CSH524281 DCD524281 DLZ524281 DVV524281 EFR524281 EPN524281 EZJ524281 FJF524281 FTB524281 GCX524281 GMT524281 GWP524281 HGL524281 HQH524281 IAD524281 IJZ524281 ITV524281 JDR524281 JNN524281 JXJ524281 KHF524281 KRB524281 LAX524281 LKT524281 LUP524281 MEL524281 MOH524281 MYD524281 NHZ524281 NRV524281 OBR524281 OLN524281 OVJ524281 PFF524281 PPB524281 PYX524281 QIT524281 QSP524281 RCL524281 RMH524281 RWD524281 SFZ524281 SPV524281 SZR524281 TJN524281 TTJ524281 UDF524281 UNB524281 UWX524281 VGT524281 VQP524281 WAL524281 WKH524281 WUD524281 L589819 HR589817 RN589817 ABJ589817 ALF589817 AVB589817 BEX589817 BOT589817 BYP589817 CIL589817 CSH589817 DCD589817 DLZ589817 DVV589817 EFR589817 EPN589817 EZJ589817 FJF589817 FTB589817 GCX589817 GMT589817 GWP589817 HGL589817 HQH589817 IAD589817 IJZ589817 ITV589817 JDR589817 JNN589817 JXJ589817 KHF589817 KRB589817 LAX589817 LKT589817 LUP589817 MEL589817 MOH589817 MYD589817 NHZ589817 NRV589817 OBR589817 OLN589817 OVJ589817 PFF589817 PPB589817 PYX589817 QIT589817 QSP589817 RCL589817 RMH589817 RWD589817 SFZ589817 SPV589817 SZR589817 TJN589817 TTJ589817 UDF589817 UNB589817 UWX589817 VGT589817 VQP589817 WAL589817 WKH589817 WUD589817 L655355 HR655353 RN655353 ABJ655353 ALF655353 AVB655353 BEX655353 BOT655353 BYP655353 CIL655353 CSH655353 DCD655353 DLZ655353 DVV655353 EFR655353 EPN655353 EZJ655353 FJF655353 FTB655353 GCX655353 GMT655353 GWP655353 HGL655353 HQH655353 IAD655353 IJZ655353 ITV655353 JDR655353 JNN655353 JXJ655353 KHF655353 KRB655353 LAX655353 LKT655353 LUP655353 MEL655353 MOH655353 MYD655353 NHZ655353 NRV655353 OBR655353 OLN655353 OVJ655353 PFF655353 PPB655353 PYX655353 QIT655353 QSP655353 RCL655353 RMH655353 RWD655353 SFZ655353 SPV655353 SZR655353 TJN655353 TTJ655353 UDF655353 UNB655353 UWX655353 VGT655353 VQP655353 WAL655353 WKH655353 WUD655353 L720891 HR720889 RN720889 ABJ720889 ALF720889 AVB720889 BEX720889 BOT720889 BYP720889 CIL720889 CSH720889 DCD720889 DLZ720889 DVV720889 EFR720889 EPN720889 EZJ720889 FJF720889 FTB720889 GCX720889 GMT720889 GWP720889 HGL720889 HQH720889 IAD720889 IJZ720889 ITV720889 JDR720889 JNN720889 JXJ720889 KHF720889 KRB720889 LAX720889 LKT720889 LUP720889 MEL720889 MOH720889 MYD720889 NHZ720889 NRV720889 OBR720889 OLN720889 OVJ720889 PFF720889 PPB720889 PYX720889 QIT720889 QSP720889 RCL720889 RMH720889 RWD720889 SFZ720889 SPV720889 SZR720889 TJN720889 TTJ720889 UDF720889 UNB720889 UWX720889 VGT720889 VQP720889 WAL720889 WKH720889 WUD720889 L786427 HR786425 RN786425 ABJ786425 ALF786425 AVB786425 BEX786425 BOT786425 BYP786425 CIL786425 CSH786425 DCD786425 DLZ786425 DVV786425 EFR786425 EPN786425 EZJ786425 FJF786425 FTB786425 GCX786425 GMT786425 GWP786425 HGL786425 HQH786425 IAD786425 IJZ786425 ITV786425 JDR786425 JNN786425 JXJ786425 KHF786425 KRB786425 LAX786425 LKT786425 LUP786425 MEL786425 MOH786425 MYD786425 NHZ786425 NRV786425 OBR786425 OLN786425 OVJ786425 PFF786425 PPB786425 PYX786425 QIT786425 QSP786425 RCL786425 RMH786425 RWD786425 SFZ786425 SPV786425 SZR786425 TJN786425 TTJ786425 UDF786425 UNB786425 UWX786425 VGT786425 VQP786425 WAL786425 WKH786425 WUD786425 L851963 HR851961 RN851961 ABJ851961 ALF851961 AVB851961 BEX851961 BOT851961 BYP851961 CIL851961 CSH851961 DCD851961 DLZ851961 DVV851961 EFR851961 EPN851961 EZJ851961 FJF851961 FTB851961 GCX851961 GMT851961 GWP851961 HGL851961 HQH851961 IAD851961 IJZ851961 ITV851961 JDR851961 JNN851961 JXJ851961 KHF851961 KRB851961 LAX851961 LKT851961 LUP851961 MEL851961 MOH851961 MYD851961 NHZ851961 NRV851961 OBR851961 OLN851961 OVJ851961 PFF851961 PPB851961 PYX851961 QIT851961 QSP851961 RCL851961 RMH851961 RWD851961 SFZ851961 SPV851961 SZR851961 TJN851961 TTJ851961 UDF851961 UNB851961 UWX851961 VGT851961 VQP851961 WAL851961 WKH851961 WUD851961 L917499 HR917497 RN917497 ABJ917497 ALF917497 AVB917497 BEX917497 BOT917497 BYP917497 CIL917497 CSH917497 DCD917497 DLZ917497 DVV917497 EFR917497 EPN917497 EZJ917497 FJF917497 FTB917497 GCX917497 GMT917497 GWP917497 HGL917497 HQH917497 IAD917497 IJZ917497 ITV917497 JDR917497 JNN917497 JXJ917497 KHF917497 KRB917497 LAX917497 LKT917497 LUP917497 MEL917497 MOH917497 MYD917497 NHZ917497 NRV917497 OBR917497 OLN917497 OVJ917497 PFF917497 PPB917497 PYX917497 QIT917497 QSP917497 RCL917497 RMH917497 RWD917497 SFZ917497 SPV917497 SZR917497 TJN917497 TTJ917497 UDF917497 UNB917497 UWX917497 VGT917497 VQP917497 WAL917497 WKH917497 WUD917497 L983035 HR983033 RN983033 ABJ983033 ALF983033 AVB983033 BEX983033 BOT983033 BYP983033 CIL983033 CSH983033 DCD983033 DLZ983033 DVV983033 EFR983033 EPN983033 EZJ983033 FJF983033 FTB983033 GCX983033 GMT983033 GWP983033 HGL983033 HQH983033 IAD983033 IJZ983033 ITV983033 JDR983033 JNN983033 JXJ983033 KHF983033 KRB983033 LAX983033 LKT983033 LUP983033 MEL983033 MOH983033 MYD983033 NHZ983033 NRV983033 OBR983033 OLN983033 OVJ983033 PFF983033 PPB983033 PYX983033 QIT983033 QSP983033 RCL983033 RMH983033 RWD983033 SFZ983033 SPV983033 SZR983033 TJN983033 TTJ983033 UDF983033 UNB983033 UWX983033 VGT983033 VQP983033 WAL983033 WKH983033 WUD983033 O65531:O65535 HU65529:HU65533 RQ65529:RQ65533 ABM65529:ABM65533 ALI65529:ALI65533 AVE65529:AVE65533 BFA65529:BFA65533 BOW65529:BOW65533 BYS65529:BYS65533 CIO65529:CIO65533 CSK65529:CSK65533 DCG65529:DCG65533 DMC65529:DMC65533 DVY65529:DVY65533 EFU65529:EFU65533 EPQ65529:EPQ65533 EZM65529:EZM65533 FJI65529:FJI65533 FTE65529:FTE65533 GDA65529:GDA65533 GMW65529:GMW65533 GWS65529:GWS65533 HGO65529:HGO65533 HQK65529:HQK65533 IAG65529:IAG65533 IKC65529:IKC65533 ITY65529:ITY65533 JDU65529:JDU65533 JNQ65529:JNQ65533 JXM65529:JXM65533 KHI65529:KHI65533 KRE65529:KRE65533 LBA65529:LBA65533 LKW65529:LKW65533 LUS65529:LUS65533 MEO65529:MEO65533 MOK65529:MOK65533 MYG65529:MYG65533 NIC65529:NIC65533 NRY65529:NRY65533 OBU65529:OBU65533 OLQ65529:OLQ65533 OVM65529:OVM65533 PFI65529:PFI65533 PPE65529:PPE65533 PZA65529:PZA65533 QIW65529:QIW65533 QSS65529:QSS65533 RCO65529:RCO65533 RMK65529:RMK65533 RWG65529:RWG65533 SGC65529:SGC65533 SPY65529:SPY65533 SZU65529:SZU65533 TJQ65529:TJQ65533 TTM65529:TTM65533 UDI65529:UDI65533 UNE65529:UNE65533 UXA65529:UXA65533 VGW65529:VGW65533 VQS65529:VQS65533 WAO65529:WAO65533 WKK65529:WKK65533 WUG65529:WUG65533 O131067:O131071 HU131065:HU131069 RQ131065:RQ131069 ABM131065:ABM131069 ALI131065:ALI131069 AVE131065:AVE131069 BFA131065:BFA131069 BOW131065:BOW131069 BYS131065:BYS131069 CIO131065:CIO131069 CSK131065:CSK131069 DCG131065:DCG131069 DMC131065:DMC131069 DVY131065:DVY131069 EFU131065:EFU131069 EPQ131065:EPQ131069 EZM131065:EZM131069 FJI131065:FJI131069 FTE131065:FTE131069 GDA131065:GDA131069 GMW131065:GMW131069 GWS131065:GWS131069 HGO131065:HGO131069 HQK131065:HQK131069 IAG131065:IAG131069 IKC131065:IKC131069 ITY131065:ITY131069 JDU131065:JDU131069 JNQ131065:JNQ131069 JXM131065:JXM131069 KHI131065:KHI131069 KRE131065:KRE131069 LBA131065:LBA131069 LKW131065:LKW131069 LUS131065:LUS131069 MEO131065:MEO131069 MOK131065:MOK131069 MYG131065:MYG131069 NIC131065:NIC131069 NRY131065:NRY131069 OBU131065:OBU131069 OLQ131065:OLQ131069 OVM131065:OVM131069 PFI131065:PFI131069 PPE131065:PPE131069 PZA131065:PZA131069 QIW131065:QIW131069 QSS131065:QSS131069 RCO131065:RCO131069 RMK131065:RMK131069 RWG131065:RWG131069 SGC131065:SGC131069 SPY131065:SPY131069 SZU131065:SZU131069 TJQ131065:TJQ131069 TTM131065:TTM131069 UDI131065:UDI131069 UNE131065:UNE131069 UXA131065:UXA131069 VGW131065:VGW131069 VQS131065:VQS131069 WAO131065:WAO131069 WKK131065:WKK131069 WUG131065:WUG131069 O196603:O196607 HU196601:HU196605 RQ196601:RQ196605 ABM196601:ABM196605 ALI196601:ALI196605 AVE196601:AVE196605 BFA196601:BFA196605 BOW196601:BOW196605 BYS196601:BYS196605 CIO196601:CIO196605 CSK196601:CSK196605 DCG196601:DCG196605 DMC196601:DMC196605 DVY196601:DVY196605 EFU196601:EFU196605 EPQ196601:EPQ196605 EZM196601:EZM196605 FJI196601:FJI196605 FTE196601:FTE196605 GDA196601:GDA196605 GMW196601:GMW196605 GWS196601:GWS196605 HGO196601:HGO196605 HQK196601:HQK196605 IAG196601:IAG196605 IKC196601:IKC196605 ITY196601:ITY196605 JDU196601:JDU196605 JNQ196601:JNQ196605 JXM196601:JXM196605 KHI196601:KHI196605 KRE196601:KRE196605 LBA196601:LBA196605 LKW196601:LKW196605 LUS196601:LUS196605 MEO196601:MEO196605 MOK196601:MOK196605 MYG196601:MYG196605 NIC196601:NIC196605 NRY196601:NRY196605 OBU196601:OBU196605 OLQ196601:OLQ196605 OVM196601:OVM196605 PFI196601:PFI196605 PPE196601:PPE196605 PZA196601:PZA196605 QIW196601:QIW196605 QSS196601:QSS196605 RCO196601:RCO196605 RMK196601:RMK196605 RWG196601:RWG196605 SGC196601:SGC196605 SPY196601:SPY196605 SZU196601:SZU196605 TJQ196601:TJQ196605 TTM196601:TTM196605 UDI196601:UDI196605 UNE196601:UNE196605 UXA196601:UXA196605 VGW196601:VGW196605 VQS196601:VQS196605 WAO196601:WAO196605 WKK196601:WKK196605 WUG196601:WUG196605 O262139:O262143 HU262137:HU262141 RQ262137:RQ262141 ABM262137:ABM262141 ALI262137:ALI262141 AVE262137:AVE262141 BFA262137:BFA262141 BOW262137:BOW262141 BYS262137:BYS262141 CIO262137:CIO262141 CSK262137:CSK262141 DCG262137:DCG262141 DMC262137:DMC262141 DVY262137:DVY262141 EFU262137:EFU262141 EPQ262137:EPQ262141 EZM262137:EZM262141 FJI262137:FJI262141 FTE262137:FTE262141 GDA262137:GDA262141 GMW262137:GMW262141 GWS262137:GWS262141 HGO262137:HGO262141 HQK262137:HQK262141 IAG262137:IAG262141 IKC262137:IKC262141 ITY262137:ITY262141 JDU262137:JDU262141 JNQ262137:JNQ262141 JXM262137:JXM262141 KHI262137:KHI262141 KRE262137:KRE262141 LBA262137:LBA262141 LKW262137:LKW262141 LUS262137:LUS262141 MEO262137:MEO262141 MOK262137:MOK262141 MYG262137:MYG262141 NIC262137:NIC262141 NRY262137:NRY262141 OBU262137:OBU262141 OLQ262137:OLQ262141 OVM262137:OVM262141 PFI262137:PFI262141 PPE262137:PPE262141 PZA262137:PZA262141 QIW262137:QIW262141 QSS262137:QSS262141 RCO262137:RCO262141 RMK262137:RMK262141 RWG262137:RWG262141 SGC262137:SGC262141 SPY262137:SPY262141 SZU262137:SZU262141 TJQ262137:TJQ262141 TTM262137:TTM262141 UDI262137:UDI262141 UNE262137:UNE262141 UXA262137:UXA262141 VGW262137:VGW262141 VQS262137:VQS262141 WAO262137:WAO262141 WKK262137:WKK262141 WUG262137:WUG262141 O327675:O327679 HU327673:HU327677 RQ327673:RQ327677 ABM327673:ABM327677 ALI327673:ALI327677 AVE327673:AVE327677 BFA327673:BFA327677 BOW327673:BOW327677 BYS327673:BYS327677 CIO327673:CIO327677 CSK327673:CSK327677 DCG327673:DCG327677 DMC327673:DMC327677 DVY327673:DVY327677 EFU327673:EFU327677 EPQ327673:EPQ327677 EZM327673:EZM327677 FJI327673:FJI327677 FTE327673:FTE327677 GDA327673:GDA327677 GMW327673:GMW327677 GWS327673:GWS327677 HGO327673:HGO327677 HQK327673:HQK327677 IAG327673:IAG327677 IKC327673:IKC327677 ITY327673:ITY327677 JDU327673:JDU327677 JNQ327673:JNQ327677 JXM327673:JXM327677 KHI327673:KHI327677 KRE327673:KRE327677 LBA327673:LBA327677 LKW327673:LKW327677 LUS327673:LUS327677 MEO327673:MEO327677 MOK327673:MOK327677 MYG327673:MYG327677 NIC327673:NIC327677 NRY327673:NRY327677 OBU327673:OBU327677 OLQ327673:OLQ327677 OVM327673:OVM327677 PFI327673:PFI327677 PPE327673:PPE327677 PZA327673:PZA327677 QIW327673:QIW327677 QSS327673:QSS327677 RCO327673:RCO327677 RMK327673:RMK327677 RWG327673:RWG327677 SGC327673:SGC327677 SPY327673:SPY327677 SZU327673:SZU327677 TJQ327673:TJQ327677 TTM327673:TTM327677 UDI327673:UDI327677 UNE327673:UNE327677 UXA327673:UXA327677 VGW327673:VGW327677 VQS327673:VQS327677 WAO327673:WAO327677 WKK327673:WKK327677 WUG327673:WUG327677 O393211:O393215 HU393209:HU393213 RQ393209:RQ393213 ABM393209:ABM393213 ALI393209:ALI393213 AVE393209:AVE393213 BFA393209:BFA393213 BOW393209:BOW393213 BYS393209:BYS393213 CIO393209:CIO393213 CSK393209:CSK393213 DCG393209:DCG393213 DMC393209:DMC393213 DVY393209:DVY393213 EFU393209:EFU393213 EPQ393209:EPQ393213 EZM393209:EZM393213 FJI393209:FJI393213 FTE393209:FTE393213 GDA393209:GDA393213 GMW393209:GMW393213 GWS393209:GWS393213 HGO393209:HGO393213 HQK393209:HQK393213 IAG393209:IAG393213 IKC393209:IKC393213 ITY393209:ITY393213 JDU393209:JDU393213 JNQ393209:JNQ393213 JXM393209:JXM393213 KHI393209:KHI393213 KRE393209:KRE393213 LBA393209:LBA393213 LKW393209:LKW393213 LUS393209:LUS393213 MEO393209:MEO393213 MOK393209:MOK393213 MYG393209:MYG393213 NIC393209:NIC393213 NRY393209:NRY393213 OBU393209:OBU393213 OLQ393209:OLQ393213 OVM393209:OVM393213 PFI393209:PFI393213 PPE393209:PPE393213 PZA393209:PZA393213 QIW393209:QIW393213 QSS393209:QSS393213 RCO393209:RCO393213 RMK393209:RMK393213 RWG393209:RWG393213 SGC393209:SGC393213 SPY393209:SPY393213 SZU393209:SZU393213 TJQ393209:TJQ393213 TTM393209:TTM393213 UDI393209:UDI393213 UNE393209:UNE393213 UXA393209:UXA393213 VGW393209:VGW393213 VQS393209:VQS393213 WAO393209:WAO393213 WKK393209:WKK393213 WUG393209:WUG393213 O458747:O458751 HU458745:HU458749 RQ458745:RQ458749 ABM458745:ABM458749 ALI458745:ALI458749 AVE458745:AVE458749 BFA458745:BFA458749 BOW458745:BOW458749 BYS458745:BYS458749 CIO458745:CIO458749 CSK458745:CSK458749 DCG458745:DCG458749 DMC458745:DMC458749 DVY458745:DVY458749 EFU458745:EFU458749 EPQ458745:EPQ458749 EZM458745:EZM458749 FJI458745:FJI458749 FTE458745:FTE458749 GDA458745:GDA458749 GMW458745:GMW458749 GWS458745:GWS458749 HGO458745:HGO458749 HQK458745:HQK458749 IAG458745:IAG458749 IKC458745:IKC458749 ITY458745:ITY458749 JDU458745:JDU458749 JNQ458745:JNQ458749 JXM458745:JXM458749 KHI458745:KHI458749 KRE458745:KRE458749 LBA458745:LBA458749 LKW458745:LKW458749 LUS458745:LUS458749 MEO458745:MEO458749 MOK458745:MOK458749 MYG458745:MYG458749 NIC458745:NIC458749 NRY458745:NRY458749 OBU458745:OBU458749 OLQ458745:OLQ458749 OVM458745:OVM458749 PFI458745:PFI458749 PPE458745:PPE458749 PZA458745:PZA458749 QIW458745:QIW458749 QSS458745:QSS458749 RCO458745:RCO458749 RMK458745:RMK458749 RWG458745:RWG458749 SGC458745:SGC458749 SPY458745:SPY458749 SZU458745:SZU458749 TJQ458745:TJQ458749 TTM458745:TTM458749 UDI458745:UDI458749 UNE458745:UNE458749 UXA458745:UXA458749 VGW458745:VGW458749 VQS458745:VQS458749 WAO458745:WAO458749 WKK458745:WKK458749 WUG458745:WUG458749 O524283:O524287 HU524281:HU524285 RQ524281:RQ524285 ABM524281:ABM524285 ALI524281:ALI524285 AVE524281:AVE524285 BFA524281:BFA524285 BOW524281:BOW524285 BYS524281:BYS524285 CIO524281:CIO524285 CSK524281:CSK524285 DCG524281:DCG524285 DMC524281:DMC524285 DVY524281:DVY524285 EFU524281:EFU524285 EPQ524281:EPQ524285 EZM524281:EZM524285 FJI524281:FJI524285 FTE524281:FTE524285 GDA524281:GDA524285 GMW524281:GMW524285 GWS524281:GWS524285 HGO524281:HGO524285 HQK524281:HQK524285 IAG524281:IAG524285 IKC524281:IKC524285 ITY524281:ITY524285 JDU524281:JDU524285 JNQ524281:JNQ524285 JXM524281:JXM524285 KHI524281:KHI524285 KRE524281:KRE524285 LBA524281:LBA524285 LKW524281:LKW524285 LUS524281:LUS524285 MEO524281:MEO524285 MOK524281:MOK524285 MYG524281:MYG524285 NIC524281:NIC524285 NRY524281:NRY524285 OBU524281:OBU524285 OLQ524281:OLQ524285 OVM524281:OVM524285 PFI524281:PFI524285 PPE524281:PPE524285 PZA524281:PZA524285 QIW524281:QIW524285 QSS524281:QSS524285 RCO524281:RCO524285 RMK524281:RMK524285 RWG524281:RWG524285 SGC524281:SGC524285 SPY524281:SPY524285 SZU524281:SZU524285 TJQ524281:TJQ524285 TTM524281:TTM524285 UDI524281:UDI524285 UNE524281:UNE524285 UXA524281:UXA524285 VGW524281:VGW524285 VQS524281:VQS524285 WAO524281:WAO524285 WKK524281:WKK524285 WUG524281:WUG524285 O589819:O589823 HU589817:HU589821 RQ589817:RQ589821 ABM589817:ABM589821 ALI589817:ALI589821 AVE589817:AVE589821 BFA589817:BFA589821 BOW589817:BOW589821 BYS589817:BYS589821 CIO589817:CIO589821 CSK589817:CSK589821 DCG589817:DCG589821 DMC589817:DMC589821 DVY589817:DVY589821 EFU589817:EFU589821 EPQ589817:EPQ589821 EZM589817:EZM589821 FJI589817:FJI589821 FTE589817:FTE589821 GDA589817:GDA589821 GMW589817:GMW589821 GWS589817:GWS589821 HGO589817:HGO589821 HQK589817:HQK589821 IAG589817:IAG589821 IKC589817:IKC589821 ITY589817:ITY589821 JDU589817:JDU589821 JNQ589817:JNQ589821 JXM589817:JXM589821 KHI589817:KHI589821 KRE589817:KRE589821 LBA589817:LBA589821 LKW589817:LKW589821 LUS589817:LUS589821 MEO589817:MEO589821 MOK589817:MOK589821 MYG589817:MYG589821 NIC589817:NIC589821 NRY589817:NRY589821 OBU589817:OBU589821 OLQ589817:OLQ589821 OVM589817:OVM589821 PFI589817:PFI589821 PPE589817:PPE589821 PZA589817:PZA589821 QIW589817:QIW589821 QSS589817:QSS589821 RCO589817:RCO589821 RMK589817:RMK589821 RWG589817:RWG589821 SGC589817:SGC589821 SPY589817:SPY589821 SZU589817:SZU589821 TJQ589817:TJQ589821 TTM589817:TTM589821 UDI589817:UDI589821 UNE589817:UNE589821 UXA589817:UXA589821 VGW589817:VGW589821 VQS589817:VQS589821 WAO589817:WAO589821 WKK589817:WKK589821 WUG589817:WUG589821 O655355:O655359 HU655353:HU655357 RQ655353:RQ655357 ABM655353:ABM655357 ALI655353:ALI655357 AVE655353:AVE655357 BFA655353:BFA655357 BOW655353:BOW655357 BYS655353:BYS655357 CIO655353:CIO655357 CSK655353:CSK655357 DCG655353:DCG655357 DMC655353:DMC655357 DVY655353:DVY655357 EFU655353:EFU655357 EPQ655353:EPQ655357 EZM655353:EZM655357 FJI655353:FJI655357 FTE655353:FTE655357 GDA655353:GDA655357 GMW655353:GMW655357 GWS655353:GWS655357 HGO655353:HGO655357 HQK655353:HQK655357 IAG655353:IAG655357 IKC655353:IKC655357 ITY655353:ITY655357 JDU655353:JDU655357 JNQ655353:JNQ655357 JXM655353:JXM655357 KHI655353:KHI655357 KRE655353:KRE655357 LBA655353:LBA655357 LKW655353:LKW655357 LUS655353:LUS655357 MEO655353:MEO655357 MOK655353:MOK655357 MYG655353:MYG655357 NIC655353:NIC655357 NRY655353:NRY655357 OBU655353:OBU655357 OLQ655353:OLQ655357 OVM655353:OVM655357 PFI655353:PFI655357 PPE655353:PPE655357 PZA655353:PZA655357 QIW655353:QIW655357 QSS655353:QSS655357 RCO655353:RCO655357 RMK655353:RMK655357 RWG655353:RWG655357 SGC655353:SGC655357 SPY655353:SPY655357 SZU655353:SZU655357 TJQ655353:TJQ655357 TTM655353:TTM655357 UDI655353:UDI655357 UNE655353:UNE655357 UXA655353:UXA655357 VGW655353:VGW655357 VQS655353:VQS655357 WAO655353:WAO655357 WKK655353:WKK655357 WUG655353:WUG655357 O720891:O720895 HU720889:HU720893 RQ720889:RQ720893 ABM720889:ABM720893 ALI720889:ALI720893 AVE720889:AVE720893 BFA720889:BFA720893 BOW720889:BOW720893 BYS720889:BYS720893 CIO720889:CIO720893 CSK720889:CSK720893 DCG720889:DCG720893 DMC720889:DMC720893 DVY720889:DVY720893 EFU720889:EFU720893 EPQ720889:EPQ720893 EZM720889:EZM720893 FJI720889:FJI720893 FTE720889:FTE720893 GDA720889:GDA720893 GMW720889:GMW720893 GWS720889:GWS720893 HGO720889:HGO720893 HQK720889:HQK720893 IAG720889:IAG720893 IKC720889:IKC720893 ITY720889:ITY720893 JDU720889:JDU720893 JNQ720889:JNQ720893 JXM720889:JXM720893 KHI720889:KHI720893 KRE720889:KRE720893 LBA720889:LBA720893 LKW720889:LKW720893 LUS720889:LUS720893 MEO720889:MEO720893 MOK720889:MOK720893 MYG720889:MYG720893 NIC720889:NIC720893 NRY720889:NRY720893 OBU720889:OBU720893 OLQ720889:OLQ720893 OVM720889:OVM720893 PFI720889:PFI720893 PPE720889:PPE720893 PZA720889:PZA720893 QIW720889:QIW720893 QSS720889:QSS720893 RCO720889:RCO720893 RMK720889:RMK720893 RWG720889:RWG720893 SGC720889:SGC720893 SPY720889:SPY720893 SZU720889:SZU720893 TJQ720889:TJQ720893 TTM720889:TTM720893 UDI720889:UDI720893 UNE720889:UNE720893 UXA720889:UXA720893 VGW720889:VGW720893 VQS720889:VQS720893 WAO720889:WAO720893 WKK720889:WKK720893 WUG720889:WUG720893 O786427:O786431 HU786425:HU786429 RQ786425:RQ786429 ABM786425:ABM786429 ALI786425:ALI786429 AVE786425:AVE786429 BFA786425:BFA786429 BOW786425:BOW786429 BYS786425:BYS786429 CIO786425:CIO786429 CSK786425:CSK786429 DCG786425:DCG786429 DMC786425:DMC786429 DVY786425:DVY786429 EFU786425:EFU786429 EPQ786425:EPQ786429 EZM786425:EZM786429 FJI786425:FJI786429 FTE786425:FTE786429 GDA786425:GDA786429 GMW786425:GMW786429 GWS786425:GWS786429 HGO786425:HGO786429 HQK786425:HQK786429 IAG786425:IAG786429 IKC786425:IKC786429 ITY786425:ITY786429 JDU786425:JDU786429 JNQ786425:JNQ786429 JXM786425:JXM786429 KHI786425:KHI786429 KRE786425:KRE786429 LBA786425:LBA786429 LKW786425:LKW786429 LUS786425:LUS786429 MEO786425:MEO786429 MOK786425:MOK786429 MYG786425:MYG786429 NIC786425:NIC786429 NRY786425:NRY786429 OBU786425:OBU786429 OLQ786425:OLQ786429 OVM786425:OVM786429 PFI786425:PFI786429 PPE786425:PPE786429 PZA786425:PZA786429 QIW786425:QIW786429 QSS786425:QSS786429 RCO786425:RCO786429 RMK786425:RMK786429 RWG786425:RWG786429 SGC786425:SGC786429 SPY786425:SPY786429 SZU786425:SZU786429 TJQ786425:TJQ786429 TTM786425:TTM786429 UDI786425:UDI786429 UNE786425:UNE786429 UXA786425:UXA786429 VGW786425:VGW786429 VQS786425:VQS786429 WAO786425:WAO786429 WKK786425:WKK786429 WUG786425:WUG786429 O851963:O851967 HU851961:HU851965 RQ851961:RQ851965 ABM851961:ABM851965 ALI851961:ALI851965 AVE851961:AVE851965 BFA851961:BFA851965 BOW851961:BOW851965 BYS851961:BYS851965 CIO851961:CIO851965 CSK851961:CSK851965 DCG851961:DCG851965 DMC851961:DMC851965 DVY851961:DVY851965 EFU851961:EFU851965 EPQ851961:EPQ851965 EZM851961:EZM851965 FJI851961:FJI851965 FTE851961:FTE851965 GDA851961:GDA851965 GMW851961:GMW851965 GWS851961:GWS851965 HGO851961:HGO851965 HQK851961:HQK851965 IAG851961:IAG851965 IKC851961:IKC851965 ITY851961:ITY851965 JDU851961:JDU851965 JNQ851961:JNQ851965 JXM851961:JXM851965 KHI851961:KHI851965 KRE851961:KRE851965 LBA851961:LBA851965 LKW851961:LKW851965 LUS851961:LUS851965 MEO851961:MEO851965 MOK851961:MOK851965 MYG851961:MYG851965 NIC851961:NIC851965 NRY851961:NRY851965 OBU851961:OBU851965 OLQ851961:OLQ851965 OVM851961:OVM851965 PFI851961:PFI851965 PPE851961:PPE851965 PZA851961:PZA851965 QIW851961:QIW851965 QSS851961:QSS851965 RCO851961:RCO851965 RMK851961:RMK851965 RWG851961:RWG851965 SGC851961:SGC851965 SPY851961:SPY851965 SZU851961:SZU851965 TJQ851961:TJQ851965 TTM851961:TTM851965 UDI851961:UDI851965 UNE851961:UNE851965 UXA851961:UXA851965 VGW851961:VGW851965 VQS851961:VQS851965 WAO851961:WAO851965 WKK851961:WKK851965 WUG851961:WUG851965 O917499:O917503 HU917497:HU917501 RQ917497:RQ917501 ABM917497:ABM917501 ALI917497:ALI917501 AVE917497:AVE917501 BFA917497:BFA917501 BOW917497:BOW917501 BYS917497:BYS917501 CIO917497:CIO917501 CSK917497:CSK917501 DCG917497:DCG917501 DMC917497:DMC917501 DVY917497:DVY917501 EFU917497:EFU917501 EPQ917497:EPQ917501 EZM917497:EZM917501 FJI917497:FJI917501 FTE917497:FTE917501 GDA917497:GDA917501 GMW917497:GMW917501 GWS917497:GWS917501 HGO917497:HGO917501 HQK917497:HQK917501 IAG917497:IAG917501 IKC917497:IKC917501 ITY917497:ITY917501 JDU917497:JDU917501 JNQ917497:JNQ917501 JXM917497:JXM917501 KHI917497:KHI917501 KRE917497:KRE917501 LBA917497:LBA917501 LKW917497:LKW917501 LUS917497:LUS917501 MEO917497:MEO917501 MOK917497:MOK917501 MYG917497:MYG917501 NIC917497:NIC917501 NRY917497:NRY917501 OBU917497:OBU917501 OLQ917497:OLQ917501 OVM917497:OVM917501 PFI917497:PFI917501 PPE917497:PPE917501 PZA917497:PZA917501 QIW917497:QIW917501 QSS917497:QSS917501 RCO917497:RCO917501 RMK917497:RMK917501 RWG917497:RWG917501 SGC917497:SGC917501 SPY917497:SPY917501 SZU917497:SZU917501 TJQ917497:TJQ917501 TTM917497:TTM917501 UDI917497:UDI917501 UNE917497:UNE917501 UXA917497:UXA917501 VGW917497:VGW917501 VQS917497:VQS917501 WAO917497:WAO917501 WKK917497:WKK917501 WUG917497:WUG917501 O983035:O983039 HU983033:HU983037 RQ983033:RQ983037 ABM983033:ABM983037 ALI983033:ALI983037 AVE983033:AVE983037 BFA983033:BFA983037 BOW983033:BOW983037 BYS983033:BYS983037 CIO983033:CIO983037 CSK983033:CSK983037 DCG983033:DCG983037 DMC983033:DMC983037 DVY983033:DVY983037 EFU983033:EFU983037 EPQ983033:EPQ983037 EZM983033:EZM983037 FJI983033:FJI983037 FTE983033:FTE983037 GDA983033:GDA983037 GMW983033:GMW983037 GWS983033:GWS983037 HGO983033:HGO983037 HQK983033:HQK983037 IAG983033:IAG983037 IKC983033:IKC983037 ITY983033:ITY983037 JDU983033:JDU983037 JNQ983033:JNQ983037 JXM983033:JXM983037 KHI983033:KHI983037 KRE983033:KRE983037 LBA983033:LBA983037 LKW983033:LKW983037 LUS983033:LUS983037 MEO983033:MEO983037 MOK983033:MOK983037 MYG983033:MYG983037 NIC983033:NIC983037 NRY983033:NRY983037 OBU983033:OBU983037 OLQ983033:OLQ983037 OVM983033:OVM983037 PFI983033:PFI983037 PPE983033:PPE983037 PZA983033:PZA983037 QIW983033:QIW983037 QSS983033:QSS983037 RCO983033:RCO983037 RMK983033:RMK983037 RWG983033:RWG983037 SGC983033:SGC983037 SPY983033:SPY983037 SZU983033:SZU983037 TJQ983033:TJQ983037 TTM983033:TTM983037 UDI983033:UDI983037 UNE983033:UNE983037 UXA983033:UXA983037 VGW983033:VGW983037 VQS983033:VQS983037 WAO983033:WAO983037 WKK983033:WKK983037 WUG983033:WUG983037 P65534:Z65535 HV65532:IJ65533 RR65532:SF65533 ABN65532:ACB65533 ALJ65532:ALX65533 AVF65532:AVT65533 BFB65532:BFP65533 BOX65532:BPL65533 BYT65532:BZH65533 CIP65532:CJD65533 CSL65532:CSZ65533 DCH65532:DCV65533 DMD65532:DMR65533 DVZ65532:DWN65533 EFV65532:EGJ65533 EPR65532:EQF65533 EZN65532:FAB65533 FJJ65532:FJX65533 FTF65532:FTT65533 GDB65532:GDP65533 GMX65532:GNL65533 GWT65532:GXH65533 HGP65532:HHD65533 HQL65532:HQZ65533 IAH65532:IAV65533 IKD65532:IKR65533 ITZ65532:IUN65533 JDV65532:JEJ65533 JNR65532:JOF65533 JXN65532:JYB65533 KHJ65532:KHX65533 KRF65532:KRT65533 LBB65532:LBP65533 LKX65532:LLL65533 LUT65532:LVH65533 MEP65532:MFD65533 MOL65532:MOZ65533 MYH65532:MYV65533 NID65532:NIR65533 NRZ65532:NSN65533 OBV65532:OCJ65533 OLR65532:OMF65533 OVN65532:OWB65533 PFJ65532:PFX65533 PPF65532:PPT65533 PZB65532:PZP65533 QIX65532:QJL65533 QST65532:QTH65533 RCP65532:RDD65533 RML65532:RMZ65533 RWH65532:RWV65533 SGD65532:SGR65533 SPZ65532:SQN65533 SZV65532:TAJ65533 TJR65532:TKF65533 TTN65532:TUB65533 UDJ65532:UDX65533 UNF65532:UNT65533 UXB65532:UXP65533 VGX65532:VHL65533 VQT65532:VRH65533 WAP65532:WBD65533 WKL65532:WKZ65533 WUH65532:WUV65533 P131070:Z131071 HV131068:IJ131069 RR131068:SF131069 ABN131068:ACB131069 ALJ131068:ALX131069 AVF131068:AVT131069 BFB131068:BFP131069 BOX131068:BPL131069 BYT131068:BZH131069 CIP131068:CJD131069 CSL131068:CSZ131069 DCH131068:DCV131069 DMD131068:DMR131069 DVZ131068:DWN131069 EFV131068:EGJ131069 EPR131068:EQF131069 EZN131068:FAB131069 FJJ131068:FJX131069 FTF131068:FTT131069 GDB131068:GDP131069 GMX131068:GNL131069 GWT131068:GXH131069 HGP131068:HHD131069 HQL131068:HQZ131069 IAH131068:IAV131069 IKD131068:IKR131069 ITZ131068:IUN131069 JDV131068:JEJ131069 JNR131068:JOF131069 JXN131068:JYB131069 KHJ131068:KHX131069 KRF131068:KRT131069 LBB131068:LBP131069 LKX131068:LLL131069 LUT131068:LVH131069 MEP131068:MFD131069 MOL131068:MOZ131069 MYH131068:MYV131069 NID131068:NIR131069 NRZ131068:NSN131069 OBV131068:OCJ131069 OLR131068:OMF131069 OVN131068:OWB131069 PFJ131068:PFX131069 PPF131068:PPT131069 PZB131068:PZP131069 QIX131068:QJL131069 QST131068:QTH131069 RCP131068:RDD131069 RML131068:RMZ131069 RWH131068:RWV131069 SGD131068:SGR131069 SPZ131068:SQN131069 SZV131068:TAJ131069 TJR131068:TKF131069 TTN131068:TUB131069 UDJ131068:UDX131069 UNF131068:UNT131069 UXB131068:UXP131069 VGX131068:VHL131069 VQT131068:VRH131069 WAP131068:WBD131069 WKL131068:WKZ131069 WUH131068:WUV131069 P196606:Z196607 HV196604:IJ196605 RR196604:SF196605 ABN196604:ACB196605 ALJ196604:ALX196605 AVF196604:AVT196605 BFB196604:BFP196605 BOX196604:BPL196605 BYT196604:BZH196605 CIP196604:CJD196605 CSL196604:CSZ196605 DCH196604:DCV196605 DMD196604:DMR196605 DVZ196604:DWN196605 EFV196604:EGJ196605 EPR196604:EQF196605 EZN196604:FAB196605 FJJ196604:FJX196605 FTF196604:FTT196605 GDB196604:GDP196605 GMX196604:GNL196605 GWT196604:GXH196605 HGP196604:HHD196605 HQL196604:HQZ196605 IAH196604:IAV196605 IKD196604:IKR196605 ITZ196604:IUN196605 JDV196604:JEJ196605 JNR196604:JOF196605 JXN196604:JYB196605 KHJ196604:KHX196605 KRF196604:KRT196605 LBB196604:LBP196605 LKX196604:LLL196605 LUT196604:LVH196605 MEP196604:MFD196605 MOL196604:MOZ196605 MYH196604:MYV196605 NID196604:NIR196605 NRZ196604:NSN196605 OBV196604:OCJ196605 OLR196604:OMF196605 OVN196604:OWB196605 PFJ196604:PFX196605 PPF196604:PPT196605 PZB196604:PZP196605 QIX196604:QJL196605 QST196604:QTH196605 RCP196604:RDD196605 RML196604:RMZ196605 RWH196604:RWV196605 SGD196604:SGR196605 SPZ196604:SQN196605 SZV196604:TAJ196605 TJR196604:TKF196605 TTN196604:TUB196605 UDJ196604:UDX196605 UNF196604:UNT196605 UXB196604:UXP196605 VGX196604:VHL196605 VQT196604:VRH196605 WAP196604:WBD196605 WKL196604:WKZ196605 WUH196604:WUV196605 P262142:Z262143 HV262140:IJ262141 RR262140:SF262141 ABN262140:ACB262141 ALJ262140:ALX262141 AVF262140:AVT262141 BFB262140:BFP262141 BOX262140:BPL262141 BYT262140:BZH262141 CIP262140:CJD262141 CSL262140:CSZ262141 DCH262140:DCV262141 DMD262140:DMR262141 DVZ262140:DWN262141 EFV262140:EGJ262141 EPR262140:EQF262141 EZN262140:FAB262141 FJJ262140:FJX262141 FTF262140:FTT262141 GDB262140:GDP262141 GMX262140:GNL262141 GWT262140:GXH262141 HGP262140:HHD262141 HQL262140:HQZ262141 IAH262140:IAV262141 IKD262140:IKR262141 ITZ262140:IUN262141 JDV262140:JEJ262141 JNR262140:JOF262141 JXN262140:JYB262141 KHJ262140:KHX262141 KRF262140:KRT262141 LBB262140:LBP262141 LKX262140:LLL262141 LUT262140:LVH262141 MEP262140:MFD262141 MOL262140:MOZ262141 MYH262140:MYV262141 NID262140:NIR262141 NRZ262140:NSN262141 OBV262140:OCJ262141 OLR262140:OMF262141 OVN262140:OWB262141 PFJ262140:PFX262141 PPF262140:PPT262141 PZB262140:PZP262141 QIX262140:QJL262141 QST262140:QTH262141 RCP262140:RDD262141 RML262140:RMZ262141 RWH262140:RWV262141 SGD262140:SGR262141 SPZ262140:SQN262141 SZV262140:TAJ262141 TJR262140:TKF262141 TTN262140:TUB262141 UDJ262140:UDX262141 UNF262140:UNT262141 UXB262140:UXP262141 VGX262140:VHL262141 VQT262140:VRH262141 WAP262140:WBD262141 WKL262140:WKZ262141 WUH262140:WUV262141 P327678:Z327679 HV327676:IJ327677 RR327676:SF327677 ABN327676:ACB327677 ALJ327676:ALX327677 AVF327676:AVT327677 BFB327676:BFP327677 BOX327676:BPL327677 BYT327676:BZH327677 CIP327676:CJD327677 CSL327676:CSZ327677 DCH327676:DCV327677 DMD327676:DMR327677 DVZ327676:DWN327677 EFV327676:EGJ327677 EPR327676:EQF327677 EZN327676:FAB327677 FJJ327676:FJX327677 FTF327676:FTT327677 GDB327676:GDP327677 GMX327676:GNL327677 GWT327676:GXH327677 HGP327676:HHD327677 HQL327676:HQZ327677 IAH327676:IAV327677 IKD327676:IKR327677 ITZ327676:IUN327677 JDV327676:JEJ327677 JNR327676:JOF327677 JXN327676:JYB327677 KHJ327676:KHX327677 KRF327676:KRT327677 LBB327676:LBP327677 LKX327676:LLL327677 LUT327676:LVH327677 MEP327676:MFD327677 MOL327676:MOZ327677 MYH327676:MYV327677 NID327676:NIR327677 NRZ327676:NSN327677 OBV327676:OCJ327677 OLR327676:OMF327677 OVN327676:OWB327677 PFJ327676:PFX327677 PPF327676:PPT327677 PZB327676:PZP327677 QIX327676:QJL327677 QST327676:QTH327677 RCP327676:RDD327677 RML327676:RMZ327677 RWH327676:RWV327677 SGD327676:SGR327677 SPZ327676:SQN327677 SZV327676:TAJ327677 TJR327676:TKF327677 TTN327676:TUB327677 UDJ327676:UDX327677 UNF327676:UNT327677 UXB327676:UXP327677 VGX327676:VHL327677 VQT327676:VRH327677 WAP327676:WBD327677 WKL327676:WKZ327677 WUH327676:WUV327677 P393214:Z393215 HV393212:IJ393213 RR393212:SF393213 ABN393212:ACB393213 ALJ393212:ALX393213 AVF393212:AVT393213 BFB393212:BFP393213 BOX393212:BPL393213 BYT393212:BZH393213 CIP393212:CJD393213 CSL393212:CSZ393213 DCH393212:DCV393213 DMD393212:DMR393213 DVZ393212:DWN393213 EFV393212:EGJ393213 EPR393212:EQF393213 EZN393212:FAB393213 FJJ393212:FJX393213 FTF393212:FTT393213 GDB393212:GDP393213 GMX393212:GNL393213 GWT393212:GXH393213 HGP393212:HHD393213 HQL393212:HQZ393213 IAH393212:IAV393213 IKD393212:IKR393213 ITZ393212:IUN393213 JDV393212:JEJ393213 JNR393212:JOF393213 JXN393212:JYB393213 KHJ393212:KHX393213 KRF393212:KRT393213 LBB393212:LBP393213 LKX393212:LLL393213 LUT393212:LVH393213 MEP393212:MFD393213 MOL393212:MOZ393213 MYH393212:MYV393213 NID393212:NIR393213 NRZ393212:NSN393213 OBV393212:OCJ393213 OLR393212:OMF393213 OVN393212:OWB393213 PFJ393212:PFX393213 PPF393212:PPT393213 PZB393212:PZP393213 QIX393212:QJL393213 QST393212:QTH393213 RCP393212:RDD393213 RML393212:RMZ393213 RWH393212:RWV393213 SGD393212:SGR393213 SPZ393212:SQN393213 SZV393212:TAJ393213 TJR393212:TKF393213 TTN393212:TUB393213 UDJ393212:UDX393213 UNF393212:UNT393213 UXB393212:UXP393213 VGX393212:VHL393213 VQT393212:VRH393213 WAP393212:WBD393213 WKL393212:WKZ393213 WUH393212:WUV393213 P458750:Z458751 HV458748:IJ458749 RR458748:SF458749 ABN458748:ACB458749 ALJ458748:ALX458749 AVF458748:AVT458749 BFB458748:BFP458749 BOX458748:BPL458749 BYT458748:BZH458749 CIP458748:CJD458749 CSL458748:CSZ458749 DCH458748:DCV458749 DMD458748:DMR458749 DVZ458748:DWN458749 EFV458748:EGJ458749 EPR458748:EQF458749 EZN458748:FAB458749 FJJ458748:FJX458749 FTF458748:FTT458749 GDB458748:GDP458749 GMX458748:GNL458749 GWT458748:GXH458749 HGP458748:HHD458749 HQL458748:HQZ458749 IAH458748:IAV458749 IKD458748:IKR458749 ITZ458748:IUN458749 JDV458748:JEJ458749 JNR458748:JOF458749 JXN458748:JYB458749 KHJ458748:KHX458749 KRF458748:KRT458749 LBB458748:LBP458749 LKX458748:LLL458749 LUT458748:LVH458749 MEP458748:MFD458749 MOL458748:MOZ458749 MYH458748:MYV458749 NID458748:NIR458749 NRZ458748:NSN458749 OBV458748:OCJ458749 OLR458748:OMF458749 OVN458748:OWB458749 PFJ458748:PFX458749 PPF458748:PPT458749 PZB458748:PZP458749 QIX458748:QJL458749 QST458748:QTH458749 RCP458748:RDD458749 RML458748:RMZ458749 RWH458748:RWV458749 SGD458748:SGR458749 SPZ458748:SQN458749 SZV458748:TAJ458749 TJR458748:TKF458749 TTN458748:TUB458749 UDJ458748:UDX458749 UNF458748:UNT458749 UXB458748:UXP458749 VGX458748:VHL458749 VQT458748:VRH458749 WAP458748:WBD458749 WKL458748:WKZ458749 WUH458748:WUV458749 P524286:Z524287 HV524284:IJ524285 RR524284:SF524285 ABN524284:ACB524285 ALJ524284:ALX524285 AVF524284:AVT524285 BFB524284:BFP524285 BOX524284:BPL524285 BYT524284:BZH524285 CIP524284:CJD524285 CSL524284:CSZ524285 DCH524284:DCV524285 DMD524284:DMR524285 DVZ524284:DWN524285 EFV524284:EGJ524285 EPR524284:EQF524285 EZN524284:FAB524285 FJJ524284:FJX524285 FTF524284:FTT524285 GDB524284:GDP524285 GMX524284:GNL524285 GWT524284:GXH524285 HGP524284:HHD524285 HQL524284:HQZ524285 IAH524284:IAV524285 IKD524284:IKR524285 ITZ524284:IUN524285 JDV524284:JEJ524285 JNR524284:JOF524285 JXN524284:JYB524285 KHJ524284:KHX524285 KRF524284:KRT524285 LBB524284:LBP524285 LKX524284:LLL524285 LUT524284:LVH524285 MEP524284:MFD524285 MOL524284:MOZ524285 MYH524284:MYV524285 NID524284:NIR524285 NRZ524284:NSN524285 OBV524284:OCJ524285 OLR524284:OMF524285 OVN524284:OWB524285 PFJ524284:PFX524285 PPF524284:PPT524285 PZB524284:PZP524285 QIX524284:QJL524285 QST524284:QTH524285 RCP524284:RDD524285 RML524284:RMZ524285 RWH524284:RWV524285 SGD524284:SGR524285 SPZ524284:SQN524285 SZV524284:TAJ524285 TJR524284:TKF524285 TTN524284:TUB524285 UDJ524284:UDX524285 UNF524284:UNT524285 UXB524284:UXP524285 VGX524284:VHL524285 VQT524284:VRH524285 WAP524284:WBD524285 WKL524284:WKZ524285 WUH524284:WUV524285 P589822:Z589823 HV589820:IJ589821 RR589820:SF589821 ABN589820:ACB589821 ALJ589820:ALX589821 AVF589820:AVT589821 BFB589820:BFP589821 BOX589820:BPL589821 BYT589820:BZH589821 CIP589820:CJD589821 CSL589820:CSZ589821 DCH589820:DCV589821 DMD589820:DMR589821 DVZ589820:DWN589821 EFV589820:EGJ589821 EPR589820:EQF589821 EZN589820:FAB589821 FJJ589820:FJX589821 FTF589820:FTT589821 GDB589820:GDP589821 GMX589820:GNL589821 GWT589820:GXH589821 HGP589820:HHD589821 HQL589820:HQZ589821 IAH589820:IAV589821 IKD589820:IKR589821 ITZ589820:IUN589821 JDV589820:JEJ589821 JNR589820:JOF589821 JXN589820:JYB589821 KHJ589820:KHX589821 KRF589820:KRT589821 LBB589820:LBP589821 LKX589820:LLL589821 LUT589820:LVH589821 MEP589820:MFD589821 MOL589820:MOZ589821 MYH589820:MYV589821 NID589820:NIR589821 NRZ589820:NSN589821 OBV589820:OCJ589821 OLR589820:OMF589821 OVN589820:OWB589821 PFJ589820:PFX589821 PPF589820:PPT589821 PZB589820:PZP589821 QIX589820:QJL589821 QST589820:QTH589821 RCP589820:RDD589821 RML589820:RMZ589821 RWH589820:RWV589821 SGD589820:SGR589821 SPZ589820:SQN589821 SZV589820:TAJ589821 TJR589820:TKF589821 TTN589820:TUB589821 UDJ589820:UDX589821 UNF589820:UNT589821 UXB589820:UXP589821 VGX589820:VHL589821 VQT589820:VRH589821 WAP589820:WBD589821 WKL589820:WKZ589821 WUH589820:WUV589821 P655358:Z655359 HV655356:IJ655357 RR655356:SF655357 ABN655356:ACB655357 ALJ655356:ALX655357 AVF655356:AVT655357 BFB655356:BFP655357 BOX655356:BPL655357 BYT655356:BZH655357 CIP655356:CJD655357 CSL655356:CSZ655357 DCH655356:DCV655357 DMD655356:DMR655357 DVZ655356:DWN655357 EFV655356:EGJ655357 EPR655356:EQF655357 EZN655356:FAB655357 FJJ655356:FJX655357 FTF655356:FTT655357 GDB655356:GDP655357 GMX655356:GNL655357 GWT655356:GXH655357 HGP655356:HHD655357 HQL655356:HQZ655357 IAH655356:IAV655357 IKD655356:IKR655357 ITZ655356:IUN655357 JDV655356:JEJ655357 JNR655356:JOF655357 JXN655356:JYB655357 KHJ655356:KHX655357 KRF655356:KRT655357 LBB655356:LBP655357 LKX655356:LLL655357 LUT655356:LVH655357 MEP655356:MFD655357 MOL655356:MOZ655357 MYH655356:MYV655357 NID655356:NIR655357 NRZ655356:NSN655357 OBV655356:OCJ655357 OLR655356:OMF655357 OVN655356:OWB655357 PFJ655356:PFX655357 PPF655356:PPT655357 PZB655356:PZP655357 QIX655356:QJL655357 QST655356:QTH655357 RCP655356:RDD655357 RML655356:RMZ655357 RWH655356:RWV655357 SGD655356:SGR655357 SPZ655356:SQN655357 SZV655356:TAJ655357 TJR655356:TKF655357 TTN655356:TUB655357 UDJ655356:UDX655357 UNF655356:UNT655357 UXB655356:UXP655357 VGX655356:VHL655357 VQT655356:VRH655357 WAP655356:WBD655357 WKL655356:WKZ655357 WUH655356:WUV655357 P720894:Z720895 HV720892:IJ720893 RR720892:SF720893 ABN720892:ACB720893 ALJ720892:ALX720893 AVF720892:AVT720893 BFB720892:BFP720893 BOX720892:BPL720893 BYT720892:BZH720893 CIP720892:CJD720893 CSL720892:CSZ720893 DCH720892:DCV720893 DMD720892:DMR720893 DVZ720892:DWN720893 EFV720892:EGJ720893 EPR720892:EQF720893 EZN720892:FAB720893 FJJ720892:FJX720893 FTF720892:FTT720893 GDB720892:GDP720893 GMX720892:GNL720893 GWT720892:GXH720893 HGP720892:HHD720893 HQL720892:HQZ720893 IAH720892:IAV720893 IKD720892:IKR720893 ITZ720892:IUN720893 JDV720892:JEJ720893 JNR720892:JOF720893 JXN720892:JYB720893 KHJ720892:KHX720893 KRF720892:KRT720893 LBB720892:LBP720893 LKX720892:LLL720893 LUT720892:LVH720893 MEP720892:MFD720893 MOL720892:MOZ720893 MYH720892:MYV720893 NID720892:NIR720893 NRZ720892:NSN720893 OBV720892:OCJ720893 OLR720892:OMF720893 OVN720892:OWB720893 PFJ720892:PFX720893 PPF720892:PPT720893 PZB720892:PZP720893 QIX720892:QJL720893 QST720892:QTH720893 RCP720892:RDD720893 RML720892:RMZ720893 RWH720892:RWV720893 SGD720892:SGR720893 SPZ720892:SQN720893 SZV720892:TAJ720893 TJR720892:TKF720893 TTN720892:TUB720893 UDJ720892:UDX720893 UNF720892:UNT720893 UXB720892:UXP720893 VGX720892:VHL720893 VQT720892:VRH720893 WAP720892:WBD720893 WKL720892:WKZ720893 WUH720892:WUV720893 P786430:Z786431 HV786428:IJ786429 RR786428:SF786429 ABN786428:ACB786429 ALJ786428:ALX786429 AVF786428:AVT786429 BFB786428:BFP786429 BOX786428:BPL786429 BYT786428:BZH786429 CIP786428:CJD786429 CSL786428:CSZ786429 DCH786428:DCV786429 DMD786428:DMR786429 DVZ786428:DWN786429 EFV786428:EGJ786429 EPR786428:EQF786429 EZN786428:FAB786429 FJJ786428:FJX786429 FTF786428:FTT786429 GDB786428:GDP786429 GMX786428:GNL786429 GWT786428:GXH786429 HGP786428:HHD786429 HQL786428:HQZ786429 IAH786428:IAV786429 IKD786428:IKR786429 ITZ786428:IUN786429 JDV786428:JEJ786429 JNR786428:JOF786429 JXN786428:JYB786429 KHJ786428:KHX786429 KRF786428:KRT786429 LBB786428:LBP786429 LKX786428:LLL786429 LUT786428:LVH786429 MEP786428:MFD786429 MOL786428:MOZ786429 MYH786428:MYV786429 NID786428:NIR786429 NRZ786428:NSN786429 OBV786428:OCJ786429 OLR786428:OMF786429 OVN786428:OWB786429 PFJ786428:PFX786429 PPF786428:PPT786429 PZB786428:PZP786429 QIX786428:QJL786429 QST786428:QTH786429 RCP786428:RDD786429 RML786428:RMZ786429 RWH786428:RWV786429 SGD786428:SGR786429 SPZ786428:SQN786429 SZV786428:TAJ786429 TJR786428:TKF786429 TTN786428:TUB786429 UDJ786428:UDX786429 UNF786428:UNT786429 UXB786428:UXP786429 VGX786428:VHL786429 VQT786428:VRH786429 WAP786428:WBD786429 WKL786428:WKZ786429 WUH786428:WUV786429 P851966:Z851967 HV851964:IJ851965 RR851964:SF851965 ABN851964:ACB851965 ALJ851964:ALX851965 AVF851964:AVT851965 BFB851964:BFP851965 BOX851964:BPL851965 BYT851964:BZH851965 CIP851964:CJD851965 CSL851964:CSZ851965 DCH851964:DCV851965 DMD851964:DMR851965 DVZ851964:DWN851965 EFV851964:EGJ851965 EPR851964:EQF851965 EZN851964:FAB851965 FJJ851964:FJX851965 FTF851964:FTT851965 GDB851964:GDP851965 GMX851964:GNL851965 GWT851964:GXH851965 HGP851964:HHD851965 HQL851964:HQZ851965 IAH851964:IAV851965 IKD851964:IKR851965 ITZ851964:IUN851965 JDV851964:JEJ851965 JNR851964:JOF851965 JXN851964:JYB851965 KHJ851964:KHX851965 KRF851964:KRT851965 LBB851964:LBP851965 LKX851964:LLL851965 LUT851964:LVH851965 MEP851964:MFD851965 MOL851964:MOZ851965 MYH851964:MYV851965 NID851964:NIR851965 NRZ851964:NSN851965 OBV851964:OCJ851965 OLR851964:OMF851965 OVN851964:OWB851965 PFJ851964:PFX851965 PPF851964:PPT851965 PZB851964:PZP851965 QIX851964:QJL851965 QST851964:QTH851965 RCP851964:RDD851965 RML851964:RMZ851965 RWH851964:RWV851965 SGD851964:SGR851965 SPZ851964:SQN851965 SZV851964:TAJ851965 TJR851964:TKF851965 TTN851964:TUB851965 UDJ851964:UDX851965 UNF851964:UNT851965 UXB851964:UXP851965 VGX851964:VHL851965 VQT851964:VRH851965 WAP851964:WBD851965 WKL851964:WKZ851965 WUH851964:WUV851965 P917502:Z917503 HV917500:IJ917501 RR917500:SF917501 ABN917500:ACB917501 ALJ917500:ALX917501 AVF917500:AVT917501 BFB917500:BFP917501 BOX917500:BPL917501 BYT917500:BZH917501 CIP917500:CJD917501 CSL917500:CSZ917501 DCH917500:DCV917501 DMD917500:DMR917501 DVZ917500:DWN917501 EFV917500:EGJ917501 EPR917500:EQF917501 EZN917500:FAB917501 FJJ917500:FJX917501 FTF917500:FTT917501 GDB917500:GDP917501 GMX917500:GNL917501 GWT917500:GXH917501 HGP917500:HHD917501 HQL917500:HQZ917501 IAH917500:IAV917501 IKD917500:IKR917501 ITZ917500:IUN917501 JDV917500:JEJ917501 JNR917500:JOF917501 JXN917500:JYB917501 KHJ917500:KHX917501 KRF917500:KRT917501 LBB917500:LBP917501 LKX917500:LLL917501 LUT917500:LVH917501 MEP917500:MFD917501 MOL917500:MOZ917501 MYH917500:MYV917501 NID917500:NIR917501 NRZ917500:NSN917501 OBV917500:OCJ917501 OLR917500:OMF917501 OVN917500:OWB917501 PFJ917500:PFX917501 PPF917500:PPT917501 PZB917500:PZP917501 QIX917500:QJL917501 QST917500:QTH917501 RCP917500:RDD917501 RML917500:RMZ917501 RWH917500:RWV917501 SGD917500:SGR917501 SPZ917500:SQN917501 SZV917500:TAJ917501 TJR917500:TKF917501 TTN917500:TUB917501 UDJ917500:UDX917501 UNF917500:UNT917501 UXB917500:UXP917501 VGX917500:VHL917501 VQT917500:VRH917501 WAP917500:WBD917501 WKL917500:WKZ917501 WUH917500:WUV917501 P983038:Z983039 HV983036:IJ983037 RR983036:SF983037 ABN983036:ACB983037 ALJ983036:ALX983037 AVF983036:AVT983037 BFB983036:BFP983037 BOX983036:BPL983037 BYT983036:BZH983037 CIP983036:CJD983037 CSL983036:CSZ983037 DCH983036:DCV983037 DMD983036:DMR983037 DVZ983036:DWN983037 EFV983036:EGJ983037 EPR983036:EQF983037 EZN983036:FAB983037 FJJ983036:FJX983037 FTF983036:FTT983037 GDB983036:GDP983037 GMX983036:GNL983037 GWT983036:GXH983037 HGP983036:HHD983037 HQL983036:HQZ983037 IAH983036:IAV983037 IKD983036:IKR983037 ITZ983036:IUN983037 JDV983036:JEJ983037 JNR983036:JOF983037 JXN983036:JYB983037 KHJ983036:KHX983037 KRF983036:KRT983037 LBB983036:LBP983037 LKX983036:LLL983037 LUT983036:LVH983037 MEP983036:MFD983037 MOL983036:MOZ983037 MYH983036:MYV983037 NID983036:NIR983037 NRZ983036:NSN983037 OBV983036:OCJ983037 OLR983036:OMF983037 OVN983036:OWB983037 PFJ983036:PFX983037 PPF983036:PPT983037 PZB983036:PZP983037 QIX983036:QJL983037 QST983036:QTH983037 RCP983036:RDD983037 RML983036:RMZ983037 RWH983036:RWV983037 SGD983036:SGR983037 SPZ983036:SQN983037 SZV983036:TAJ983037 TJR983036:TKF983037 TTN983036:TUB983037 UDJ983036:UDX983037 UNF983036:UNT983037 UXB983036:UXP983037 VGX983036:VHL983037 VQT983036:VRH983037 WAP983036:WBD983037 WKL983036:WKZ983037 WUH983036:WUV983037 O65526:Z65529 HU65524:IJ65527 RQ65524:SF65527 ABM65524:ACB65527 ALI65524:ALX65527 AVE65524:AVT65527 BFA65524:BFP65527 BOW65524:BPL65527 BYS65524:BZH65527 CIO65524:CJD65527 CSK65524:CSZ65527 DCG65524:DCV65527 DMC65524:DMR65527 DVY65524:DWN65527 EFU65524:EGJ65527 EPQ65524:EQF65527 EZM65524:FAB65527 FJI65524:FJX65527 FTE65524:FTT65527 GDA65524:GDP65527 GMW65524:GNL65527 GWS65524:GXH65527 HGO65524:HHD65527 HQK65524:HQZ65527 IAG65524:IAV65527 IKC65524:IKR65527 ITY65524:IUN65527 JDU65524:JEJ65527 JNQ65524:JOF65527 JXM65524:JYB65527 KHI65524:KHX65527 KRE65524:KRT65527 LBA65524:LBP65527 LKW65524:LLL65527 LUS65524:LVH65527 MEO65524:MFD65527 MOK65524:MOZ65527 MYG65524:MYV65527 NIC65524:NIR65527 NRY65524:NSN65527 OBU65524:OCJ65527 OLQ65524:OMF65527 OVM65524:OWB65527 PFI65524:PFX65527 PPE65524:PPT65527 PZA65524:PZP65527 QIW65524:QJL65527 QSS65524:QTH65527 RCO65524:RDD65527 RMK65524:RMZ65527 RWG65524:RWV65527 SGC65524:SGR65527 SPY65524:SQN65527 SZU65524:TAJ65527 TJQ65524:TKF65527 TTM65524:TUB65527 UDI65524:UDX65527 UNE65524:UNT65527 UXA65524:UXP65527 VGW65524:VHL65527 VQS65524:VRH65527 WAO65524:WBD65527 WKK65524:WKZ65527 WUG65524:WUV65527 O131062:Z131065 HU131060:IJ131063 RQ131060:SF131063 ABM131060:ACB131063 ALI131060:ALX131063 AVE131060:AVT131063 BFA131060:BFP131063 BOW131060:BPL131063 BYS131060:BZH131063 CIO131060:CJD131063 CSK131060:CSZ131063 DCG131060:DCV131063 DMC131060:DMR131063 DVY131060:DWN131063 EFU131060:EGJ131063 EPQ131060:EQF131063 EZM131060:FAB131063 FJI131060:FJX131063 FTE131060:FTT131063 GDA131060:GDP131063 GMW131060:GNL131063 GWS131060:GXH131063 HGO131060:HHD131063 HQK131060:HQZ131063 IAG131060:IAV131063 IKC131060:IKR131063 ITY131060:IUN131063 JDU131060:JEJ131063 JNQ131060:JOF131063 JXM131060:JYB131063 KHI131060:KHX131063 KRE131060:KRT131063 LBA131060:LBP131063 LKW131060:LLL131063 LUS131060:LVH131063 MEO131060:MFD131063 MOK131060:MOZ131063 MYG131060:MYV131063 NIC131060:NIR131063 NRY131060:NSN131063 OBU131060:OCJ131063 OLQ131060:OMF131063 OVM131060:OWB131063 PFI131060:PFX131063 PPE131060:PPT131063 PZA131060:PZP131063 QIW131060:QJL131063 QSS131060:QTH131063 RCO131060:RDD131063 RMK131060:RMZ131063 RWG131060:RWV131063 SGC131060:SGR131063 SPY131060:SQN131063 SZU131060:TAJ131063 TJQ131060:TKF131063 TTM131060:TUB131063 UDI131060:UDX131063 UNE131060:UNT131063 UXA131060:UXP131063 VGW131060:VHL131063 VQS131060:VRH131063 WAO131060:WBD131063 WKK131060:WKZ131063 WUG131060:WUV131063 O196598:Z196601 HU196596:IJ196599 RQ196596:SF196599 ABM196596:ACB196599 ALI196596:ALX196599 AVE196596:AVT196599 BFA196596:BFP196599 BOW196596:BPL196599 BYS196596:BZH196599 CIO196596:CJD196599 CSK196596:CSZ196599 DCG196596:DCV196599 DMC196596:DMR196599 DVY196596:DWN196599 EFU196596:EGJ196599 EPQ196596:EQF196599 EZM196596:FAB196599 FJI196596:FJX196599 FTE196596:FTT196599 GDA196596:GDP196599 GMW196596:GNL196599 GWS196596:GXH196599 HGO196596:HHD196599 HQK196596:HQZ196599 IAG196596:IAV196599 IKC196596:IKR196599 ITY196596:IUN196599 JDU196596:JEJ196599 JNQ196596:JOF196599 JXM196596:JYB196599 KHI196596:KHX196599 KRE196596:KRT196599 LBA196596:LBP196599 LKW196596:LLL196599 LUS196596:LVH196599 MEO196596:MFD196599 MOK196596:MOZ196599 MYG196596:MYV196599 NIC196596:NIR196599 NRY196596:NSN196599 OBU196596:OCJ196599 OLQ196596:OMF196599 OVM196596:OWB196599 PFI196596:PFX196599 PPE196596:PPT196599 PZA196596:PZP196599 QIW196596:QJL196599 QSS196596:QTH196599 RCO196596:RDD196599 RMK196596:RMZ196599 RWG196596:RWV196599 SGC196596:SGR196599 SPY196596:SQN196599 SZU196596:TAJ196599 TJQ196596:TKF196599 TTM196596:TUB196599 UDI196596:UDX196599 UNE196596:UNT196599 UXA196596:UXP196599 VGW196596:VHL196599 VQS196596:VRH196599 WAO196596:WBD196599 WKK196596:WKZ196599 WUG196596:WUV196599 O262134:Z262137 HU262132:IJ262135 RQ262132:SF262135 ABM262132:ACB262135 ALI262132:ALX262135 AVE262132:AVT262135 BFA262132:BFP262135 BOW262132:BPL262135 BYS262132:BZH262135 CIO262132:CJD262135 CSK262132:CSZ262135 DCG262132:DCV262135 DMC262132:DMR262135 DVY262132:DWN262135 EFU262132:EGJ262135 EPQ262132:EQF262135 EZM262132:FAB262135 FJI262132:FJX262135 FTE262132:FTT262135 GDA262132:GDP262135 GMW262132:GNL262135 GWS262132:GXH262135 HGO262132:HHD262135 HQK262132:HQZ262135 IAG262132:IAV262135 IKC262132:IKR262135 ITY262132:IUN262135 JDU262132:JEJ262135 JNQ262132:JOF262135 JXM262132:JYB262135 KHI262132:KHX262135 KRE262132:KRT262135 LBA262132:LBP262135 LKW262132:LLL262135 LUS262132:LVH262135 MEO262132:MFD262135 MOK262132:MOZ262135 MYG262132:MYV262135 NIC262132:NIR262135 NRY262132:NSN262135 OBU262132:OCJ262135 OLQ262132:OMF262135 OVM262132:OWB262135 PFI262132:PFX262135 PPE262132:PPT262135 PZA262132:PZP262135 QIW262132:QJL262135 QSS262132:QTH262135 RCO262132:RDD262135 RMK262132:RMZ262135 RWG262132:RWV262135 SGC262132:SGR262135 SPY262132:SQN262135 SZU262132:TAJ262135 TJQ262132:TKF262135 TTM262132:TUB262135 UDI262132:UDX262135 UNE262132:UNT262135 UXA262132:UXP262135 VGW262132:VHL262135 VQS262132:VRH262135 WAO262132:WBD262135 WKK262132:WKZ262135 WUG262132:WUV262135 O327670:Z327673 HU327668:IJ327671 RQ327668:SF327671 ABM327668:ACB327671 ALI327668:ALX327671 AVE327668:AVT327671 BFA327668:BFP327671 BOW327668:BPL327671 BYS327668:BZH327671 CIO327668:CJD327671 CSK327668:CSZ327671 DCG327668:DCV327671 DMC327668:DMR327671 DVY327668:DWN327671 EFU327668:EGJ327671 EPQ327668:EQF327671 EZM327668:FAB327671 FJI327668:FJX327671 FTE327668:FTT327671 GDA327668:GDP327671 GMW327668:GNL327671 GWS327668:GXH327671 HGO327668:HHD327671 HQK327668:HQZ327671 IAG327668:IAV327671 IKC327668:IKR327671 ITY327668:IUN327671 JDU327668:JEJ327671 JNQ327668:JOF327671 JXM327668:JYB327671 KHI327668:KHX327671 KRE327668:KRT327671 LBA327668:LBP327671 LKW327668:LLL327671 LUS327668:LVH327671 MEO327668:MFD327671 MOK327668:MOZ327671 MYG327668:MYV327671 NIC327668:NIR327671 NRY327668:NSN327671 OBU327668:OCJ327671 OLQ327668:OMF327671 OVM327668:OWB327671 PFI327668:PFX327671 PPE327668:PPT327671 PZA327668:PZP327671 QIW327668:QJL327671 QSS327668:QTH327671 RCO327668:RDD327671 RMK327668:RMZ327671 RWG327668:RWV327671 SGC327668:SGR327671 SPY327668:SQN327671 SZU327668:TAJ327671 TJQ327668:TKF327671 TTM327668:TUB327671 UDI327668:UDX327671 UNE327668:UNT327671 UXA327668:UXP327671 VGW327668:VHL327671 VQS327668:VRH327671 WAO327668:WBD327671 WKK327668:WKZ327671 WUG327668:WUV327671 O393206:Z393209 HU393204:IJ393207 RQ393204:SF393207 ABM393204:ACB393207 ALI393204:ALX393207 AVE393204:AVT393207 BFA393204:BFP393207 BOW393204:BPL393207 BYS393204:BZH393207 CIO393204:CJD393207 CSK393204:CSZ393207 DCG393204:DCV393207 DMC393204:DMR393207 DVY393204:DWN393207 EFU393204:EGJ393207 EPQ393204:EQF393207 EZM393204:FAB393207 FJI393204:FJX393207 FTE393204:FTT393207 GDA393204:GDP393207 GMW393204:GNL393207 GWS393204:GXH393207 HGO393204:HHD393207 HQK393204:HQZ393207 IAG393204:IAV393207 IKC393204:IKR393207 ITY393204:IUN393207 JDU393204:JEJ393207 JNQ393204:JOF393207 JXM393204:JYB393207 KHI393204:KHX393207 KRE393204:KRT393207 LBA393204:LBP393207 LKW393204:LLL393207 LUS393204:LVH393207 MEO393204:MFD393207 MOK393204:MOZ393207 MYG393204:MYV393207 NIC393204:NIR393207 NRY393204:NSN393207 OBU393204:OCJ393207 OLQ393204:OMF393207 OVM393204:OWB393207 PFI393204:PFX393207 PPE393204:PPT393207 PZA393204:PZP393207 QIW393204:QJL393207 QSS393204:QTH393207 RCO393204:RDD393207 RMK393204:RMZ393207 RWG393204:RWV393207 SGC393204:SGR393207 SPY393204:SQN393207 SZU393204:TAJ393207 TJQ393204:TKF393207 TTM393204:TUB393207 UDI393204:UDX393207 UNE393204:UNT393207 UXA393204:UXP393207 VGW393204:VHL393207 VQS393204:VRH393207 WAO393204:WBD393207 WKK393204:WKZ393207 WUG393204:WUV393207 O458742:Z458745 HU458740:IJ458743 RQ458740:SF458743 ABM458740:ACB458743 ALI458740:ALX458743 AVE458740:AVT458743 BFA458740:BFP458743 BOW458740:BPL458743 BYS458740:BZH458743 CIO458740:CJD458743 CSK458740:CSZ458743 DCG458740:DCV458743 DMC458740:DMR458743 DVY458740:DWN458743 EFU458740:EGJ458743 EPQ458740:EQF458743 EZM458740:FAB458743 FJI458740:FJX458743 FTE458740:FTT458743 GDA458740:GDP458743 GMW458740:GNL458743 GWS458740:GXH458743 HGO458740:HHD458743 HQK458740:HQZ458743 IAG458740:IAV458743 IKC458740:IKR458743 ITY458740:IUN458743 JDU458740:JEJ458743 JNQ458740:JOF458743 JXM458740:JYB458743 KHI458740:KHX458743 KRE458740:KRT458743 LBA458740:LBP458743 LKW458740:LLL458743 LUS458740:LVH458743 MEO458740:MFD458743 MOK458740:MOZ458743 MYG458740:MYV458743 NIC458740:NIR458743 NRY458740:NSN458743 OBU458740:OCJ458743 OLQ458740:OMF458743 OVM458740:OWB458743 PFI458740:PFX458743 PPE458740:PPT458743 PZA458740:PZP458743 QIW458740:QJL458743 QSS458740:QTH458743 RCO458740:RDD458743 RMK458740:RMZ458743 RWG458740:RWV458743 SGC458740:SGR458743 SPY458740:SQN458743 SZU458740:TAJ458743 TJQ458740:TKF458743 TTM458740:TUB458743 UDI458740:UDX458743 UNE458740:UNT458743 UXA458740:UXP458743 VGW458740:VHL458743 VQS458740:VRH458743 WAO458740:WBD458743 WKK458740:WKZ458743 WUG458740:WUV458743 O524278:Z524281 HU524276:IJ524279 RQ524276:SF524279 ABM524276:ACB524279 ALI524276:ALX524279 AVE524276:AVT524279 BFA524276:BFP524279 BOW524276:BPL524279 BYS524276:BZH524279 CIO524276:CJD524279 CSK524276:CSZ524279 DCG524276:DCV524279 DMC524276:DMR524279 DVY524276:DWN524279 EFU524276:EGJ524279 EPQ524276:EQF524279 EZM524276:FAB524279 FJI524276:FJX524279 FTE524276:FTT524279 GDA524276:GDP524279 GMW524276:GNL524279 GWS524276:GXH524279 HGO524276:HHD524279 HQK524276:HQZ524279 IAG524276:IAV524279 IKC524276:IKR524279 ITY524276:IUN524279 JDU524276:JEJ524279 JNQ524276:JOF524279 JXM524276:JYB524279 KHI524276:KHX524279 KRE524276:KRT524279 LBA524276:LBP524279 LKW524276:LLL524279 LUS524276:LVH524279 MEO524276:MFD524279 MOK524276:MOZ524279 MYG524276:MYV524279 NIC524276:NIR524279 NRY524276:NSN524279 OBU524276:OCJ524279 OLQ524276:OMF524279 OVM524276:OWB524279 PFI524276:PFX524279 PPE524276:PPT524279 PZA524276:PZP524279 QIW524276:QJL524279 QSS524276:QTH524279 RCO524276:RDD524279 RMK524276:RMZ524279 RWG524276:RWV524279 SGC524276:SGR524279 SPY524276:SQN524279 SZU524276:TAJ524279 TJQ524276:TKF524279 TTM524276:TUB524279 UDI524276:UDX524279 UNE524276:UNT524279 UXA524276:UXP524279 VGW524276:VHL524279 VQS524276:VRH524279 WAO524276:WBD524279 WKK524276:WKZ524279 WUG524276:WUV524279 O589814:Z589817 HU589812:IJ589815 RQ589812:SF589815 ABM589812:ACB589815 ALI589812:ALX589815 AVE589812:AVT589815 BFA589812:BFP589815 BOW589812:BPL589815 BYS589812:BZH589815 CIO589812:CJD589815 CSK589812:CSZ589815 DCG589812:DCV589815 DMC589812:DMR589815 DVY589812:DWN589815 EFU589812:EGJ589815 EPQ589812:EQF589815 EZM589812:FAB589815 FJI589812:FJX589815 FTE589812:FTT589815 GDA589812:GDP589815 GMW589812:GNL589815 GWS589812:GXH589815 HGO589812:HHD589815 HQK589812:HQZ589815 IAG589812:IAV589815 IKC589812:IKR589815 ITY589812:IUN589815 JDU589812:JEJ589815 JNQ589812:JOF589815 JXM589812:JYB589815 KHI589812:KHX589815 KRE589812:KRT589815 LBA589812:LBP589815 LKW589812:LLL589815 LUS589812:LVH589815 MEO589812:MFD589815 MOK589812:MOZ589815 MYG589812:MYV589815 NIC589812:NIR589815 NRY589812:NSN589815 OBU589812:OCJ589815 OLQ589812:OMF589815 OVM589812:OWB589815 PFI589812:PFX589815 PPE589812:PPT589815 PZA589812:PZP589815 QIW589812:QJL589815 QSS589812:QTH589815 RCO589812:RDD589815 RMK589812:RMZ589815 RWG589812:RWV589815 SGC589812:SGR589815 SPY589812:SQN589815 SZU589812:TAJ589815 TJQ589812:TKF589815 TTM589812:TUB589815 UDI589812:UDX589815 UNE589812:UNT589815 UXA589812:UXP589815 VGW589812:VHL589815 VQS589812:VRH589815 WAO589812:WBD589815 WKK589812:WKZ589815 WUG589812:WUV589815 O655350:Z655353 HU655348:IJ655351 RQ655348:SF655351 ABM655348:ACB655351 ALI655348:ALX655351 AVE655348:AVT655351 BFA655348:BFP655351 BOW655348:BPL655351 BYS655348:BZH655351 CIO655348:CJD655351 CSK655348:CSZ655351 DCG655348:DCV655351 DMC655348:DMR655351 DVY655348:DWN655351 EFU655348:EGJ655351 EPQ655348:EQF655351 EZM655348:FAB655351 FJI655348:FJX655351 FTE655348:FTT655351 GDA655348:GDP655351 GMW655348:GNL655351 GWS655348:GXH655351 HGO655348:HHD655351 HQK655348:HQZ655351 IAG655348:IAV655351 IKC655348:IKR655351 ITY655348:IUN655351 JDU655348:JEJ655351 JNQ655348:JOF655351 JXM655348:JYB655351 KHI655348:KHX655351 KRE655348:KRT655351 LBA655348:LBP655351 LKW655348:LLL655351 LUS655348:LVH655351 MEO655348:MFD655351 MOK655348:MOZ655351 MYG655348:MYV655351 NIC655348:NIR655351 NRY655348:NSN655351 OBU655348:OCJ655351 OLQ655348:OMF655351 OVM655348:OWB655351 PFI655348:PFX655351 PPE655348:PPT655351 PZA655348:PZP655351 QIW655348:QJL655351 QSS655348:QTH655351 RCO655348:RDD655351 RMK655348:RMZ655351 RWG655348:RWV655351 SGC655348:SGR655351 SPY655348:SQN655351 SZU655348:TAJ655351 TJQ655348:TKF655351 TTM655348:TUB655351 UDI655348:UDX655351 UNE655348:UNT655351 UXA655348:UXP655351 VGW655348:VHL655351 VQS655348:VRH655351 WAO655348:WBD655351 WKK655348:WKZ655351 WUG655348:WUV655351 O720886:Z720889 HU720884:IJ720887 RQ720884:SF720887 ABM720884:ACB720887 ALI720884:ALX720887 AVE720884:AVT720887 BFA720884:BFP720887 BOW720884:BPL720887 BYS720884:BZH720887 CIO720884:CJD720887 CSK720884:CSZ720887 DCG720884:DCV720887 DMC720884:DMR720887 DVY720884:DWN720887 EFU720884:EGJ720887 EPQ720884:EQF720887 EZM720884:FAB720887 FJI720884:FJX720887 FTE720884:FTT720887 GDA720884:GDP720887 GMW720884:GNL720887 GWS720884:GXH720887 HGO720884:HHD720887 HQK720884:HQZ720887 IAG720884:IAV720887 IKC720884:IKR720887 ITY720884:IUN720887 JDU720884:JEJ720887 JNQ720884:JOF720887 JXM720884:JYB720887 KHI720884:KHX720887 KRE720884:KRT720887 LBA720884:LBP720887 LKW720884:LLL720887 LUS720884:LVH720887 MEO720884:MFD720887 MOK720884:MOZ720887 MYG720884:MYV720887 NIC720884:NIR720887 NRY720884:NSN720887 OBU720884:OCJ720887 OLQ720884:OMF720887 OVM720884:OWB720887 PFI720884:PFX720887 PPE720884:PPT720887 PZA720884:PZP720887 QIW720884:QJL720887 QSS720884:QTH720887 RCO720884:RDD720887 RMK720884:RMZ720887 RWG720884:RWV720887 SGC720884:SGR720887 SPY720884:SQN720887 SZU720884:TAJ720887 TJQ720884:TKF720887 TTM720884:TUB720887 UDI720884:UDX720887 UNE720884:UNT720887 UXA720884:UXP720887 VGW720884:VHL720887 VQS720884:VRH720887 WAO720884:WBD720887 WKK720884:WKZ720887 WUG720884:WUV720887 O786422:Z786425 HU786420:IJ786423 RQ786420:SF786423 ABM786420:ACB786423 ALI786420:ALX786423 AVE786420:AVT786423 BFA786420:BFP786423 BOW786420:BPL786423 BYS786420:BZH786423 CIO786420:CJD786423 CSK786420:CSZ786423 DCG786420:DCV786423 DMC786420:DMR786423 DVY786420:DWN786423 EFU786420:EGJ786423 EPQ786420:EQF786423 EZM786420:FAB786423 FJI786420:FJX786423 FTE786420:FTT786423 GDA786420:GDP786423 GMW786420:GNL786423 GWS786420:GXH786423 HGO786420:HHD786423 HQK786420:HQZ786423 IAG786420:IAV786423 IKC786420:IKR786423 ITY786420:IUN786423 JDU786420:JEJ786423 JNQ786420:JOF786423 JXM786420:JYB786423 KHI786420:KHX786423 KRE786420:KRT786423 LBA786420:LBP786423 LKW786420:LLL786423 LUS786420:LVH786423 MEO786420:MFD786423 MOK786420:MOZ786423 MYG786420:MYV786423 NIC786420:NIR786423 NRY786420:NSN786423 OBU786420:OCJ786423 OLQ786420:OMF786423 OVM786420:OWB786423 PFI786420:PFX786423 PPE786420:PPT786423 PZA786420:PZP786423 QIW786420:QJL786423 QSS786420:QTH786423 RCO786420:RDD786423 RMK786420:RMZ786423 RWG786420:RWV786423 SGC786420:SGR786423 SPY786420:SQN786423 SZU786420:TAJ786423 TJQ786420:TKF786423 TTM786420:TUB786423 UDI786420:UDX786423 UNE786420:UNT786423 UXA786420:UXP786423 VGW786420:VHL786423 VQS786420:VRH786423 WAO786420:WBD786423 WKK786420:WKZ786423 WUG786420:WUV786423 O851958:Z851961 HU851956:IJ851959 RQ851956:SF851959 ABM851956:ACB851959 ALI851956:ALX851959 AVE851956:AVT851959 BFA851956:BFP851959 BOW851956:BPL851959 BYS851956:BZH851959 CIO851956:CJD851959 CSK851956:CSZ851959 DCG851956:DCV851959 DMC851956:DMR851959 DVY851956:DWN851959 EFU851956:EGJ851959 EPQ851956:EQF851959 EZM851956:FAB851959 FJI851956:FJX851959 FTE851956:FTT851959 GDA851956:GDP851959 GMW851956:GNL851959 GWS851956:GXH851959 HGO851956:HHD851959 HQK851956:HQZ851959 IAG851956:IAV851959 IKC851956:IKR851959 ITY851956:IUN851959 JDU851956:JEJ851959 JNQ851956:JOF851959 JXM851956:JYB851959 KHI851956:KHX851959 KRE851956:KRT851959 LBA851956:LBP851959 LKW851956:LLL851959 LUS851956:LVH851959 MEO851956:MFD851959 MOK851956:MOZ851959 MYG851956:MYV851959 NIC851956:NIR851959 NRY851956:NSN851959 OBU851956:OCJ851959 OLQ851956:OMF851959 OVM851956:OWB851959 PFI851956:PFX851959 PPE851956:PPT851959 PZA851956:PZP851959 QIW851956:QJL851959 QSS851956:QTH851959 RCO851956:RDD851959 RMK851956:RMZ851959 RWG851956:RWV851959 SGC851956:SGR851959 SPY851956:SQN851959 SZU851956:TAJ851959 TJQ851956:TKF851959 TTM851956:TUB851959 UDI851956:UDX851959 UNE851956:UNT851959 UXA851956:UXP851959 VGW851956:VHL851959 VQS851956:VRH851959 WAO851956:WBD851959 WKK851956:WKZ851959 WUG851956:WUV851959 O917494:Z917497 HU917492:IJ917495 RQ917492:SF917495 ABM917492:ACB917495 ALI917492:ALX917495 AVE917492:AVT917495 BFA917492:BFP917495 BOW917492:BPL917495 BYS917492:BZH917495 CIO917492:CJD917495 CSK917492:CSZ917495 DCG917492:DCV917495 DMC917492:DMR917495 DVY917492:DWN917495 EFU917492:EGJ917495 EPQ917492:EQF917495 EZM917492:FAB917495 FJI917492:FJX917495 FTE917492:FTT917495 GDA917492:GDP917495 GMW917492:GNL917495 GWS917492:GXH917495 HGO917492:HHD917495 HQK917492:HQZ917495 IAG917492:IAV917495 IKC917492:IKR917495 ITY917492:IUN917495 JDU917492:JEJ917495 JNQ917492:JOF917495 JXM917492:JYB917495 KHI917492:KHX917495 KRE917492:KRT917495 LBA917492:LBP917495 LKW917492:LLL917495 LUS917492:LVH917495 MEO917492:MFD917495 MOK917492:MOZ917495 MYG917492:MYV917495 NIC917492:NIR917495 NRY917492:NSN917495 OBU917492:OCJ917495 OLQ917492:OMF917495 OVM917492:OWB917495 PFI917492:PFX917495 PPE917492:PPT917495 PZA917492:PZP917495 QIW917492:QJL917495 QSS917492:QTH917495 RCO917492:RDD917495 RMK917492:RMZ917495 RWG917492:RWV917495 SGC917492:SGR917495 SPY917492:SQN917495 SZU917492:TAJ917495 TJQ917492:TKF917495 TTM917492:TUB917495 UDI917492:UDX917495 UNE917492:UNT917495 UXA917492:UXP917495 VGW917492:VHL917495 VQS917492:VRH917495 WAO917492:WBD917495 WKK917492:WKZ917495 WUG917492:WUV917495 O983030:Z983033 HU983028:IJ983031 RQ983028:SF983031 ABM983028:ACB983031 ALI983028:ALX983031 AVE983028:AVT983031 BFA983028:BFP983031 BOW983028:BPL983031 BYS983028:BZH983031 CIO983028:CJD983031 CSK983028:CSZ983031 DCG983028:DCV983031 DMC983028:DMR983031 DVY983028:DWN983031 EFU983028:EGJ983031 EPQ983028:EQF983031 EZM983028:FAB983031 FJI983028:FJX983031 FTE983028:FTT983031 GDA983028:GDP983031 GMW983028:GNL983031 GWS983028:GXH983031 HGO983028:HHD983031 HQK983028:HQZ983031 IAG983028:IAV983031 IKC983028:IKR983031 ITY983028:IUN983031 JDU983028:JEJ983031 JNQ983028:JOF983031 JXM983028:JYB983031 KHI983028:KHX983031 KRE983028:KRT983031 LBA983028:LBP983031 LKW983028:LLL983031 LUS983028:LVH983031 MEO983028:MFD983031 MOK983028:MOZ983031 MYG983028:MYV983031 NIC983028:NIR983031 NRY983028:NSN983031 OBU983028:OCJ983031 OLQ983028:OMF983031 OVM983028:OWB983031 PFI983028:PFX983031 PPE983028:PPT983031 PZA983028:PZP983031 QIW983028:QJL983031 QSS983028:QTH983031 RCO983028:RDD983031 RMK983028:RMZ983031 RWG983028:RWV983031 SGC983028:SGR983031 SPY983028:SQN983031 SZU983028:TAJ983031 TJQ983028:TKF983031 TTM983028:TUB983031 UDI983028:UDX983031 UNE983028:UNT983031 UXA983028:UXP983031 VGW983028:VHL983031 VQS983028:VRH983031 WAO983028:WBD983031 WKK983028:WKZ983031 WUG983028:WUV983031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dimension ref="A1:AR191"/>
  <sheetViews>
    <sheetView showGridLines="0" view="pageBreakPreview" topLeftCell="B2" zoomScale="110" zoomScaleNormal="100" zoomScaleSheetLayoutView="110" workbookViewId="0">
      <selection activeCell="J7" sqref="J7:V7"/>
    </sheetView>
  </sheetViews>
  <sheetFormatPr defaultRowHeight="20.149999999999999" customHeight="1"/>
  <cols>
    <col min="1" max="1" width="1.08203125" style="121" hidden="1" customWidth="1"/>
    <col min="2" max="2" width="1.5" style="121" customWidth="1"/>
    <col min="3" max="3" width="2.5" style="121" customWidth="1"/>
    <col min="4" max="22" width="3.83203125" style="121" customWidth="1"/>
    <col min="23" max="23" width="1.58203125" style="121" customWidth="1"/>
    <col min="24" max="24" width="3.08203125" style="121" customWidth="1"/>
    <col min="25" max="27" width="9" style="121" customWidth="1"/>
    <col min="28" max="29" width="9" style="7" customWidth="1"/>
    <col min="30" max="30" width="9" style="121" customWidth="1"/>
    <col min="31" max="42" width="9" style="121"/>
    <col min="43" max="43" width="16.83203125" style="121" bestFit="1" customWidth="1"/>
    <col min="44" max="44" width="13.33203125" style="121" customWidth="1"/>
    <col min="45" max="216" width="9" style="121"/>
    <col min="217" max="240" width="3.58203125" style="121" customWidth="1"/>
    <col min="241" max="249" width="9" style="121" customWidth="1"/>
    <col min="250" max="250" width="2" style="121" customWidth="1"/>
    <col min="251" max="472" width="9" style="121"/>
    <col min="473" max="496" width="3.58203125" style="121" customWidth="1"/>
    <col min="497" max="505" width="9" style="121" customWidth="1"/>
    <col min="506" max="506" width="2" style="121" customWidth="1"/>
    <col min="507" max="728" width="9" style="121"/>
    <col min="729" max="752" width="3.58203125" style="121" customWidth="1"/>
    <col min="753" max="761" width="9" style="121" customWidth="1"/>
    <col min="762" max="762" width="2" style="121" customWidth="1"/>
    <col min="763" max="984" width="9" style="121"/>
    <col min="985" max="1008" width="3.58203125" style="121" customWidth="1"/>
    <col min="1009" max="1017" width="9" style="121" customWidth="1"/>
    <col min="1018" max="1018" width="2" style="121" customWidth="1"/>
    <col min="1019" max="1240" width="9" style="121"/>
    <col min="1241" max="1264" width="3.58203125" style="121" customWidth="1"/>
    <col min="1265" max="1273" width="9" style="121" customWidth="1"/>
    <col min="1274" max="1274" width="2" style="121" customWidth="1"/>
    <col min="1275" max="1496" width="9" style="121"/>
    <col min="1497" max="1520" width="3.58203125" style="121" customWidth="1"/>
    <col min="1521" max="1529" width="9" style="121" customWidth="1"/>
    <col min="1530" max="1530" width="2" style="121" customWidth="1"/>
    <col min="1531" max="1752" width="9" style="121"/>
    <col min="1753" max="1776" width="3.58203125" style="121" customWidth="1"/>
    <col min="1777" max="1785" width="9" style="121" customWidth="1"/>
    <col min="1786" max="1786" width="2" style="121" customWidth="1"/>
    <col min="1787" max="2008" width="9" style="121"/>
    <col min="2009" max="2032" width="3.58203125" style="121" customWidth="1"/>
    <col min="2033" max="2041" width="9" style="121" customWidth="1"/>
    <col min="2042" max="2042" width="2" style="121" customWidth="1"/>
    <col min="2043" max="2264" width="9" style="121"/>
    <col min="2265" max="2288" width="3.58203125" style="121" customWidth="1"/>
    <col min="2289" max="2297" width="9" style="121" customWidth="1"/>
    <col min="2298" max="2298" width="2" style="121" customWidth="1"/>
    <col min="2299" max="2520" width="9" style="121"/>
    <col min="2521" max="2544" width="3.58203125" style="121" customWidth="1"/>
    <col min="2545" max="2553" width="9" style="121" customWidth="1"/>
    <col min="2554" max="2554" width="2" style="121" customWidth="1"/>
    <col min="2555" max="2776" width="9" style="121"/>
    <col min="2777" max="2800" width="3.58203125" style="121" customWidth="1"/>
    <col min="2801" max="2809" width="9" style="121" customWidth="1"/>
    <col min="2810" max="2810" width="2" style="121" customWidth="1"/>
    <col min="2811" max="3032" width="9" style="121"/>
    <col min="3033" max="3056" width="3.58203125" style="121" customWidth="1"/>
    <col min="3057" max="3065" width="9" style="121" customWidth="1"/>
    <col min="3066" max="3066" width="2" style="121" customWidth="1"/>
    <col min="3067" max="3288" width="9" style="121"/>
    <col min="3289" max="3312" width="3.58203125" style="121" customWidth="1"/>
    <col min="3313" max="3321" width="9" style="121" customWidth="1"/>
    <col min="3322" max="3322" width="2" style="121" customWidth="1"/>
    <col min="3323" max="3544" width="9" style="121"/>
    <col min="3545" max="3568" width="3.58203125" style="121" customWidth="1"/>
    <col min="3569" max="3577" width="9" style="121" customWidth="1"/>
    <col min="3578" max="3578" width="2" style="121" customWidth="1"/>
    <col min="3579" max="3800" width="9" style="121"/>
    <col min="3801" max="3824" width="3.58203125" style="121" customWidth="1"/>
    <col min="3825" max="3833" width="9" style="121" customWidth="1"/>
    <col min="3834" max="3834" width="2" style="121" customWidth="1"/>
    <col min="3835" max="4056" width="9" style="121"/>
    <col min="4057" max="4080" width="3.58203125" style="121" customWidth="1"/>
    <col min="4081" max="4089" width="9" style="121" customWidth="1"/>
    <col min="4090" max="4090" width="2" style="121" customWidth="1"/>
    <col min="4091" max="4312" width="9" style="121"/>
    <col min="4313" max="4336" width="3.58203125" style="121" customWidth="1"/>
    <col min="4337" max="4345" width="9" style="121" customWidth="1"/>
    <col min="4346" max="4346" width="2" style="121" customWidth="1"/>
    <col min="4347" max="4568" width="9" style="121"/>
    <col min="4569" max="4592" width="3.58203125" style="121" customWidth="1"/>
    <col min="4593" max="4601" width="9" style="121" customWidth="1"/>
    <col min="4602" max="4602" width="2" style="121" customWidth="1"/>
    <col min="4603" max="4824" width="9" style="121"/>
    <col min="4825" max="4848" width="3.58203125" style="121" customWidth="1"/>
    <col min="4849" max="4857" width="9" style="121" customWidth="1"/>
    <col min="4858" max="4858" width="2" style="121" customWidth="1"/>
    <col min="4859" max="5080" width="9" style="121"/>
    <col min="5081" max="5104" width="3.58203125" style="121" customWidth="1"/>
    <col min="5105" max="5113" width="9" style="121" customWidth="1"/>
    <col min="5114" max="5114" width="2" style="121" customWidth="1"/>
    <col min="5115" max="5336" width="9" style="121"/>
    <col min="5337" max="5360" width="3.58203125" style="121" customWidth="1"/>
    <col min="5361" max="5369" width="9" style="121" customWidth="1"/>
    <col min="5370" max="5370" width="2" style="121" customWidth="1"/>
    <col min="5371" max="5592" width="9" style="121"/>
    <col min="5593" max="5616" width="3.58203125" style="121" customWidth="1"/>
    <col min="5617" max="5625" width="9" style="121" customWidth="1"/>
    <col min="5626" max="5626" width="2" style="121" customWidth="1"/>
    <col min="5627" max="5848" width="9" style="121"/>
    <col min="5849" max="5872" width="3.58203125" style="121" customWidth="1"/>
    <col min="5873" max="5881" width="9" style="121" customWidth="1"/>
    <col min="5882" max="5882" width="2" style="121" customWidth="1"/>
    <col min="5883" max="6104" width="9" style="121"/>
    <col min="6105" max="6128" width="3.58203125" style="121" customWidth="1"/>
    <col min="6129" max="6137" width="9" style="121" customWidth="1"/>
    <col min="6138" max="6138" width="2" style="121" customWidth="1"/>
    <col min="6139" max="6360" width="9" style="121"/>
    <col min="6361" max="6384" width="3.58203125" style="121" customWidth="1"/>
    <col min="6385" max="6393" width="9" style="121" customWidth="1"/>
    <col min="6394" max="6394" width="2" style="121" customWidth="1"/>
    <col min="6395" max="6616" width="9" style="121"/>
    <col min="6617" max="6640" width="3.58203125" style="121" customWidth="1"/>
    <col min="6641" max="6649" width="9" style="121" customWidth="1"/>
    <col min="6650" max="6650" width="2" style="121" customWidth="1"/>
    <col min="6651" max="6872" width="9" style="121"/>
    <col min="6873" max="6896" width="3.58203125" style="121" customWidth="1"/>
    <col min="6897" max="6905" width="9" style="121" customWidth="1"/>
    <col min="6906" max="6906" width="2" style="121" customWidth="1"/>
    <col min="6907" max="7128" width="9" style="121"/>
    <col min="7129" max="7152" width="3.58203125" style="121" customWidth="1"/>
    <col min="7153" max="7161" width="9" style="121" customWidth="1"/>
    <col min="7162" max="7162" width="2" style="121" customWidth="1"/>
    <col min="7163" max="7384" width="9" style="121"/>
    <col min="7385" max="7408" width="3.58203125" style="121" customWidth="1"/>
    <col min="7409" max="7417" width="9" style="121" customWidth="1"/>
    <col min="7418" max="7418" width="2" style="121" customWidth="1"/>
    <col min="7419" max="7640" width="9" style="121"/>
    <col min="7641" max="7664" width="3.58203125" style="121" customWidth="1"/>
    <col min="7665" max="7673" width="9" style="121" customWidth="1"/>
    <col min="7674" max="7674" width="2" style="121" customWidth="1"/>
    <col min="7675" max="7896" width="9" style="121"/>
    <col min="7897" max="7920" width="3.58203125" style="121" customWidth="1"/>
    <col min="7921" max="7929" width="9" style="121" customWidth="1"/>
    <col min="7930" max="7930" width="2" style="121" customWidth="1"/>
    <col min="7931" max="8152" width="9" style="121"/>
    <col min="8153" max="8176" width="3.58203125" style="121" customWidth="1"/>
    <col min="8177" max="8185" width="9" style="121" customWidth="1"/>
    <col min="8186" max="8186" width="2" style="121" customWidth="1"/>
    <col min="8187" max="8408" width="9" style="121"/>
    <col min="8409" max="8432" width="3.58203125" style="121" customWidth="1"/>
    <col min="8433" max="8441" width="9" style="121" customWidth="1"/>
    <col min="8442" max="8442" width="2" style="121" customWidth="1"/>
    <col min="8443" max="8664" width="9" style="121"/>
    <col min="8665" max="8688" width="3.58203125" style="121" customWidth="1"/>
    <col min="8689" max="8697" width="9" style="121" customWidth="1"/>
    <col min="8698" max="8698" width="2" style="121" customWidth="1"/>
    <col min="8699" max="8920" width="9" style="121"/>
    <col min="8921" max="8944" width="3.58203125" style="121" customWidth="1"/>
    <col min="8945" max="8953" width="9" style="121" customWidth="1"/>
    <col min="8954" max="8954" width="2" style="121" customWidth="1"/>
    <col min="8955" max="9176" width="9" style="121"/>
    <col min="9177" max="9200" width="3.58203125" style="121" customWidth="1"/>
    <col min="9201" max="9209" width="9" style="121" customWidth="1"/>
    <col min="9210" max="9210" width="2" style="121" customWidth="1"/>
    <col min="9211" max="9432" width="9" style="121"/>
    <col min="9433" max="9456" width="3.58203125" style="121" customWidth="1"/>
    <col min="9457" max="9465" width="9" style="121" customWidth="1"/>
    <col min="9466" max="9466" width="2" style="121" customWidth="1"/>
    <col min="9467" max="9688" width="9" style="121"/>
    <col min="9689" max="9712" width="3.58203125" style="121" customWidth="1"/>
    <col min="9713" max="9721" width="9" style="121" customWidth="1"/>
    <col min="9722" max="9722" width="2" style="121" customWidth="1"/>
    <col min="9723" max="9944" width="9" style="121"/>
    <col min="9945" max="9968" width="3.58203125" style="121" customWidth="1"/>
    <col min="9969" max="9977" width="9" style="121" customWidth="1"/>
    <col min="9978" max="9978" width="2" style="121" customWidth="1"/>
    <col min="9979" max="10200" width="9" style="121"/>
    <col min="10201" max="10224" width="3.58203125" style="121" customWidth="1"/>
    <col min="10225" max="10233" width="9" style="121" customWidth="1"/>
    <col min="10234" max="10234" width="2" style="121" customWidth="1"/>
    <col min="10235" max="10456" width="9" style="121"/>
    <col min="10457" max="10480" width="3.58203125" style="121" customWidth="1"/>
    <col min="10481" max="10489" width="9" style="121" customWidth="1"/>
    <col min="10490" max="10490" width="2" style="121" customWidth="1"/>
    <col min="10491" max="10712" width="9" style="121"/>
    <col min="10713" max="10736" width="3.58203125" style="121" customWidth="1"/>
    <col min="10737" max="10745" width="9" style="121" customWidth="1"/>
    <col min="10746" max="10746" width="2" style="121" customWidth="1"/>
    <col min="10747" max="10968" width="9" style="121"/>
    <col min="10969" max="10992" width="3.58203125" style="121" customWidth="1"/>
    <col min="10993" max="11001" width="9" style="121" customWidth="1"/>
    <col min="11002" max="11002" width="2" style="121" customWidth="1"/>
    <col min="11003" max="11224" width="9" style="121"/>
    <col min="11225" max="11248" width="3.58203125" style="121" customWidth="1"/>
    <col min="11249" max="11257" width="9" style="121" customWidth="1"/>
    <col min="11258" max="11258" width="2" style="121" customWidth="1"/>
    <col min="11259" max="11480" width="9" style="121"/>
    <col min="11481" max="11504" width="3.58203125" style="121" customWidth="1"/>
    <col min="11505" max="11513" width="9" style="121" customWidth="1"/>
    <col min="11514" max="11514" width="2" style="121" customWidth="1"/>
    <col min="11515" max="11736" width="9" style="121"/>
    <col min="11737" max="11760" width="3.58203125" style="121" customWidth="1"/>
    <col min="11761" max="11769" width="9" style="121" customWidth="1"/>
    <col min="11770" max="11770" width="2" style="121" customWidth="1"/>
    <col min="11771" max="11992" width="9" style="121"/>
    <col min="11993" max="12016" width="3.58203125" style="121" customWidth="1"/>
    <col min="12017" max="12025" width="9" style="121" customWidth="1"/>
    <col min="12026" max="12026" width="2" style="121" customWidth="1"/>
    <col min="12027" max="12248" width="9" style="121"/>
    <col min="12249" max="12272" width="3.58203125" style="121" customWidth="1"/>
    <col min="12273" max="12281" width="9" style="121" customWidth="1"/>
    <col min="12282" max="12282" width="2" style="121" customWidth="1"/>
    <col min="12283" max="12504" width="9" style="121"/>
    <col min="12505" max="12528" width="3.58203125" style="121" customWidth="1"/>
    <col min="12529" max="12537" width="9" style="121" customWidth="1"/>
    <col min="12538" max="12538" width="2" style="121" customWidth="1"/>
    <col min="12539" max="12760" width="9" style="121"/>
    <col min="12761" max="12784" width="3.58203125" style="121" customWidth="1"/>
    <col min="12785" max="12793" width="9" style="121" customWidth="1"/>
    <col min="12794" max="12794" width="2" style="121" customWidth="1"/>
    <col min="12795" max="13016" width="9" style="121"/>
    <col min="13017" max="13040" width="3.58203125" style="121" customWidth="1"/>
    <col min="13041" max="13049" width="9" style="121" customWidth="1"/>
    <col min="13050" max="13050" width="2" style="121" customWidth="1"/>
    <col min="13051" max="13272" width="9" style="121"/>
    <col min="13273" max="13296" width="3.58203125" style="121" customWidth="1"/>
    <col min="13297" max="13305" width="9" style="121" customWidth="1"/>
    <col min="13306" max="13306" width="2" style="121" customWidth="1"/>
    <col min="13307" max="13528" width="9" style="121"/>
    <col min="13529" max="13552" width="3.58203125" style="121" customWidth="1"/>
    <col min="13553" max="13561" width="9" style="121" customWidth="1"/>
    <col min="13562" max="13562" width="2" style="121" customWidth="1"/>
    <col min="13563" max="13784" width="9" style="121"/>
    <col min="13785" max="13808" width="3.58203125" style="121" customWidth="1"/>
    <col min="13809" max="13817" width="9" style="121" customWidth="1"/>
    <col min="13818" max="13818" width="2" style="121" customWidth="1"/>
    <col min="13819" max="14040" width="9" style="121"/>
    <col min="14041" max="14064" width="3.58203125" style="121" customWidth="1"/>
    <col min="14065" max="14073" width="9" style="121" customWidth="1"/>
    <col min="14074" max="14074" width="2" style="121" customWidth="1"/>
    <col min="14075" max="14296" width="9" style="121"/>
    <col min="14297" max="14320" width="3.58203125" style="121" customWidth="1"/>
    <col min="14321" max="14329" width="9" style="121" customWidth="1"/>
    <col min="14330" max="14330" width="2" style="121" customWidth="1"/>
    <col min="14331" max="14552" width="9" style="121"/>
    <col min="14553" max="14576" width="3.58203125" style="121" customWidth="1"/>
    <col min="14577" max="14585" width="9" style="121" customWidth="1"/>
    <col min="14586" max="14586" width="2" style="121" customWidth="1"/>
    <col min="14587" max="14808" width="9" style="121"/>
    <col min="14809" max="14832" width="3.58203125" style="121" customWidth="1"/>
    <col min="14833" max="14841" width="9" style="121" customWidth="1"/>
    <col min="14842" max="14842" width="2" style="121" customWidth="1"/>
    <col min="14843" max="15064" width="9" style="121"/>
    <col min="15065" max="15088" width="3.58203125" style="121" customWidth="1"/>
    <col min="15089" max="15097" width="9" style="121" customWidth="1"/>
    <col min="15098" max="15098" width="2" style="121" customWidth="1"/>
    <col min="15099" max="15320" width="9" style="121"/>
    <col min="15321" max="15344" width="3.58203125" style="121" customWidth="1"/>
    <col min="15345" max="15353" width="9" style="121" customWidth="1"/>
    <col min="15354" max="15354" width="2" style="121" customWidth="1"/>
    <col min="15355" max="15576" width="9" style="121"/>
    <col min="15577" max="15600" width="3.58203125" style="121" customWidth="1"/>
    <col min="15601" max="15609" width="9" style="121" customWidth="1"/>
    <col min="15610" max="15610" width="2" style="121" customWidth="1"/>
    <col min="15611" max="15832" width="9" style="121"/>
    <col min="15833" max="15856" width="3.58203125" style="121" customWidth="1"/>
    <col min="15857" max="15865" width="9" style="121" customWidth="1"/>
    <col min="15866" max="15866" width="2" style="121" customWidth="1"/>
    <col min="15867" max="16088" width="9" style="121"/>
    <col min="16089" max="16112" width="3.58203125" style="121" customWidth="1"/>
    <col min="16113" max="16121" width="9" style="121" customWidth="1"/>
    <col min="16122" max="16122" width="2" style="121" customWidth="1"/>
    <col min="16123" max="16384" width="9" style="121"/>
  </cols>
  <sheetData>
    <row r="1" spans="2:44" ht="20.149999999999999" hidden="1" customHeight="1">
      <c r="B1" s="307"/>
    </row>
    <row r="2" spans="2:44" ht="20.149999999999999" customHeight="1">
      <c r="B2" s="6" t="s">
        <v>301</v>
      </c>
    </row>
    <row r="3" spans="2:44" ht="7.5" customHeight="1">
      <c r="B3" s="220"/>
      <c r="C3" s="220"/>
      <c r="D3" s="220"/>
      <c r="E3" s="220"/>
      <c r="F3" s="220"/>
      <c r="G3" s="220"/>
      <c r="H3" s="220"/>
      <c r="I3" s="220"/>
      <c r="J3" s="220"/>
      <c r="K3" s="220"/>
      <c r="L3" s="220"/>
      <c r="M3" s="220"/>
      <c r="N3" s="220"/>
      <c r="O3" s="220"/>
      <c r="P3" s="220"/>
      <c r="Q3" s="221"/>
      <c r="R3" s="220"/>
      <c r="S3" s="220"/>
      <c r="T3" s="220"/>
      <c r="U3" s="220"/>
      <c r="V3" s="220"/>
      <c r="W3" s="220"/>
      <c r="X3" s="220"/>
      <c r="Y3" s="221"/>
      <c r="Z3" s="222"/>
    </row>
    <row r="4" spans="2:44" ht="19.5" customHeight="1">
      <c r="B4" s="223" t="s">
        <v>485</v>
      </c>
      <c r="C4" s="220"/>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44" ht="15.75" customHeight="1">
      <c r="B5" s="220"/>
      <c r="C5" s="226"/>
      <c r="D5" s="227"/>
      <c r="E5" s="227"/>
      <c r="F5" s="227"/>
      <c r="G5" s="227"/>
      <c r="H5" s="227"/>
      <c r="I5" s="224"/>
      <c r="J5" s="224"/>
      <c r="K5" s="224"/>
      <c r="L5" s="224"/>
      <c r="M5" s="224"/>
      <c r="N5" s="224"/>
      <c r="O5" s="224"/>
      <c r="P5" s="224"/>
      <c r="Q5" s="224"/>
      <c r="R5" s="224"/>
      <c r="S5" s="224"/>
      <c r="T5" s="224"/>
      <c r="U5" s="224"/>
      <c r="V5" s="224"/>
      <c r="W5" s="224"/>
      <c r="X5" s="224"/>
      <c r="Y5" s="224"/>
      <c r="Z5" s="220"/>
    </row>
    <row r="6" spans="2:44" s="122" customFormat="1" ht="15" customHeight="1">
      <c r="B6" s="228"/>
      <c r="C6" s="260" t="s">
        <v>384</v>
      </c>
      <c r="D6" s="229"/>
      <c r="E6" s="230"/>
      <c r="F6" s="230"/>
      <c r="G6" s="230"/>
      <c r="H6" s="230"/>
      <c r="I6" s="230"/>
      <c r="J6" s="230"/>
      <c r="K6" s="230"/>
      <c r="L6" s="230"/>
      <c r="M6" s="230"/>
      <c r="N6" s="230"/>
      <c r="O6" s="230"/>
      <c r="P6" s="230"/>
      <c r="Q6" s="230"/>
      <c r="R6" s="230"/>
      <c r="S6" s="230"/>
      <c r="T6" s="230"/>
      <c r="U6" s="231"/>
      <c r="V6" s="230"/>
      <c r="W6" s="230"/>
      <c r="X6" s="230"/>
      <c r="Y6" s="230"/>
      <c r="Z6" s="228"/>
      <c r="AB6" s="7"/>
      <c r="AC6" s="7"/>
      <c r="AQ6" s="7"/>
      <c r="AR6" s="164"/>
    </row>
    <row r="7" spans="2:44" s="118" customFormat="1" ht="18" customHeight="1">
      <c r="B7" s="232"/>
      <c r="C7" s="226"/>
      <c r="D7" s="1334" t="s">
        <v>224</v>
      </c>
      <c r="E7" s="1335"/>
      <c r="F7" s="1335"/>
      <c r="G7" s="1335"/>
      <c r="H7" s="1335"/>
      <c r="I7" s="1336"/>
      <c r="J7" s="1337"/>
      <c r="K7" s="1338"/>
      <c r="L7" s="1338"/>
      <c r="M7" s="1338"/>
      <c r="N7" s="1338"/>
      <c r="O7" s="1338"/>
      <c r="P7" s="1338"/>
      <c r="Q7" s="1338"/>
      <c r="R7" s="1338"/>
      <c r="S7" s="1338"/>
      <c r="T7" s="1338"/>
      <c r="U7" s="1338"/>
      <c r="V7" s="1339"/>
      <c r="W7" s="147"/>
      <c r="X7" s="147"/>
      <c r="Y7" s="147"/>
      <c r="Z7" s="232"/>
      <c r="AB7" s="7"/>
      <c r="AC7" s="7"/>
    </row>
    <row r="8" spans="2:44" s="118" customFormat="1" ht="15" customHeight="1">
      <c r="B8" s="232"/>
      <c r="C8" s="226"/>
      <c r="D8" s="233"/>
      <c r="E8" s="233"/>
      <c r="F8" s="233"/>
      <c r="G8" s="233"/>
      <c r="H8" s="233"/>
      <c r="I8" s="233"/>
      <c r="J8" s="233"/>
      <c r="K8" s="233"/>
      <c r="L8" s="233"/>
      <c r="M8" s="233"/>
      <c r="N8" s="233"/>
      <c r="O8" s="233"/>
      <c r="P8" s="233"/>
      <c r="Q8" s="233"/>
      <c r="R8" s="233"/>
      <c r="S8" s="233"/>
      <c r="T8" s="233"/>
      <c r="U8" s="233"/>
      <c r="V8" s="233"/>
      <c r="W8" s="147"/>
      <c r="X8" s="147"/>
      <c r="Y8" s="147"/>
      <c r="Z8" s="232"/>
      <c r="AB8" s="7"/>
      <c r="AC8" s="7"/>
    </row>
    <row r="9" spans="2:44" s="122" customFormat="1" ht="15.5">
      <c r="B9" s="228"/>
      <c r="C9" s="144" t="s">
        <v>236</v>
      </c>
      <c r="D9" s="229"/>
      <c r="E9" s="230"/>
      <c r="F9" s="230"/>
      <c r="G9" s="230"/>
      <c r="H9" s="230"/>
      <c r="I9" s="230"/>
      <c r="J9" s="230"/>
      <c r="K9" s="230"/>
      <c r="L9" s="230"/>
      <c r="M9" s="230"/>
      <c r="N9" s="230"/>
      <c r="O9" s="230"/>
      <c r="P9" s="230"/>
      <c r="Q9" s="230"/>
      <c r="R9" s="230"/>
      <c r="S9" s="230"/>
      <c r="T9" s="230"/>
      <c r="U9" s="231"/>
      <c r="V9" s="230"/>
      <c r="W9" s="230"/>
      <c r="X9" s="230"/>
      <c r="Y9" s="230"/>
      <c r="Z9" s="228"/>
      <c r="AB9" s="7"/>
      <c r="AC9" s="7"/>
    </row>
    <row r="10" spans="2:44" s="122" customFormat="1" ht="15.5">
      <c r="B10" s="228"/>
      <c r="C10" s="144"/>
      <c r="D10" s="145" t="s">
        <v>254</v>
      </c>
      <c r="E10" s="230"/>
      <c r="F10" s="230"/>
      <c r="G10" s="230"/>
      <c r="H10" s="230"/>
      <c r="I10" s="230"/>
      <c r="J10" s="230"/>
      <c r="K10" s="230"/>
      <c r="L10" s="230"/>
      <c r="M10" s="230"/>
      <c r="N10" s="230"/>
      <c r="O10" s="230"/>
      <c r="P10" s="230"/>
      <c r="Q10" s="230"/>
      <c r="R10" s="230"/>
      <c r="S10" s="230"/>
      <c r="T10" s="230"/>
      <c r="U10" s="231"/>
      <c r="V10" s="230"/>
      <c r="W10" s="230"/>
      <c r="X10" s="230"/>
      <c r="Y10" s="230"/>
      <c r="Z10" s="228"/>
      <c r="AB10" s="7"/>
      <c r="AC10" s="7"/>
    </row>
    <row r="11" spans="2:44" s="122" customFormat="1" ht="18" customHeight="1">
      <c r="B11" s="228"/>
      <c r="C11" s="144"/>
      <c r="D11" s="1334" t="s">
        <v>261</v>
      </c>
      <c r="E11" s="1335"/>
      <c r="F11" s="1335"/>
      <c r="G11" s="1335"/>
      <c r="H11" s="1335"/>
      <c r="I11" s="1336"/>
      <c r="J11" s="263" t="s">
        <v>32</v>
      </c>
      <c r="K11" s="1356" t="s">
        <v>240</v>
      </c>
      <c r="L11" s="1356"/>
      <c r="M11" s="1356"/>
      <c r="N11" s="265"/>
      <c r="O11" s="265"/>
      <c r="P11" s="264" t="s">
        <v>32</v>
      </c>
      <c r="Q11" s="1347" t="s">
        <v>241</v>
      </c>
      <c r="R11" s="1347"/>
      <c r="S11" s="1347"/>
      <c r="T11" s="1347"/>
      <c r="U11" s="185"/>
      <c r="V11" s="246"/>
      <c r="W11" s="230"/>
      <c r="X11" s="230"/>
      <c r="Y11" s="230"/>
      <c r="Z11" s="228"/>
      <c r="AB11" s="7"/>
      <c r="AC11" s="7"/>
    </row>
    <row r="12" spans="2:44" s="122" customFormat="1" ht="11.25" customHeight="1">
      <c r="B12" s="228"/>
      <c r="C12" s="144"/>
      <c r="D12" s="145"/>
      <c r="E12" s="230"/>
      <c r="F12" s="230"/>
      <c r="G12" s="230"/>
      <c r="H12" s="230"/>
      <c r="I12" s="230"/>
      <c r="J12" s="230"/>
      <c r="K12" s="230"/>
      <c r="L12" s="230"/>
      <c r="M12" s="230"/>
      <c r="N12" s="230"/>
      <c r="O12" s="230"/>
      <c r="P12" s="230"/>
      <c r="Q12" s="230"/>
      <c r="R12" s="230"/>
      <c r="S12" s="230"/>
      <c r="T12" s="230"/>
      <c r="U12" s="231"/>
      <c r="V12" s="230"/>
      <c r="W12" s="230"/>
      <c r="X12" s="230"/>
      <c r="Y12" s="230"/>
      <c r="Z12" s="228"/>
      <c r="AB12" s="7"/>
      <c r="AC12" s="7"/>
    </row>
    <row r="13" spans="2:44" s="118" customFormat="1" ht="18" customHeight="1">
      <c r="B13" s="232"/>
      <c r="C13" s="226"/>
      <c r="D13" s="1334" t="s">
        <v>237</v>
      </c>
      <c r="E13" s="1335"/>
      <c r="F13" s="1335"/>
      <c r="G13" s="1335"/>
      <c r="H13" s="1335"/>
      <c r="I13" s="1336"/>
      <c r="J13" s="267" t="s">
        <v>32</v>
      </c>
      <c r="K13" s="1356" t="s">
        <v>238</v>
      </c>
      <c r="L13" s="1356"/>
      <c r="M13" s="1356"/>
      <c r="N13" s="266" t="s">
        <v>32</v>
      </c>
      <c r="O13" s="1347" t="s">
        <v>239</v>
      </c>
      <c r="P13" s="1347"/>
      <c r="Q13" s="1347"/>
      <c r="R13" s="183"/>
      <c r="S13" s="245"/>
      <c r="T13" s="245"/>
      <c r="U13" s="245"/>
      <c r="V13" s="246"/>
      <c r="W13" s="147"/>
      <c r="X13" s="147"/>
      <c r="Y13" s="147"/>
      <c r="Z13" s="232"/>
      <c r="AB13" s="165"/>
      <c r="AC13" s="7"/>
    </row>
    <row r="14" spans="2:44" s="118" customFormat="1" ht="18" customHeight="1">
      <c r="B14" s="232"/>
      <c r="C14" s="226"/>
      <c r="D14" s="1334" t="s">
        <v>242</v>
      </c>
      <c r="E14" s="1335"/>
      <c r="F14" s="1335"/>
      <c r="G14" s="1335"/>
      <c r="H14" s="1335"/>
      <c r="I14" s="1336"/>
      <c r="J14" s="1337"/>
      <c r="K14" s="1338"/>
      <c r="L14" s="1338"/>
      <c r="M14" s="1338"/>
      <c r="N14" s="1338"/>
      <c r="O14" s="1338"/>
      <c r="P14" s="1338"/>
      <c r="Q14" s="1338"/>
      <c r="R14" s="1338"/>
      <c r="S14" s="1338"/>
      <c r="T14" s="1338"/>
      <c r="U14" s="1338"/>
      <c r="V14" s="1339"/>
      <c r="W14" s="235"/>
      <c r="X14" s="147"/>
      <c r="Y14" s="147"/>
      <c r="Z14" s="232"/>
      <c r="AB14" s="7"/>
      <c r="AC14" s="7"/>
    </row>
    <row r="15" spans="2:44" s="118" customFormat="1" ht="18" customHeight="1">
      <c r="B15" s="232"/>
      <c r="C15" s="226"/>
      <c r="D15" s="1334" t="s">
        <v>246</v>
      </c>
      <c r="E15" s="1335"/>
      <c r="F15" s="1335"/>
      <c r="G15" s="1335"/>
      <c r="H15" s="1335"/>
      <c r="I15" s="1336"/>
      <c r="J15" s="1348"/>
      <c r="K15" s="1349"/>
      <c r="L15" s="1349"/>
      <c r="M15" s="1349"/>
      <c r="N15" s="1349"/>
      <c r="O15" s="1349"/>
      <c r="P15" s="262" t="s">
        <v>252</v>
      </c>
      <c r="Q15" s="259"/>
      <c r="R15" s="260"/>
      <c r="S15" s="260"/>
      <c r="T15" s="260"/>
      <c r="U15" s="260"/>
      <c r="V15" s="260"/>
      <c r="W15" s="235"/>
      <c r="X15" s="147"/>
      <c r="Y15" s="147"/>
      <c r="Z15" s="232"/>
      <c r="AB15" s="7"/>
      <c r="AC15" s="7"/>
    </row>
    <row r="16" spans="2:44" s="118" customFormat="1" ht="18" customHeight="1">
      <c r="B16" s="232"/>
      <c r="C16" s="226"/>
      <c r="D16" s="1350" t="s">
        <v>248</v>
      </c>
      <c r="E16" s="1335"/>
      <c r="F16" s="1335"/>
      <c r="G16" s="1335"/>
      <c r="H16" s="1335"/>
      <c r="I16" s="1336"/>
      <c r="J16" s="1348"/>
      <c r="K16" s="1349"/>
      <c r="L16" s="1349"/>
      <c r="M16" s="1349"/>
      <c r="N16" s="1349"/>
      <c r="O16" s="1349"/>
      <c r="P16" s="262" t="s">
        <v>252</v>
      </c>
      <c r="Q16" s="259"/>
      <c r="R16" s="260"/>
      <c r="S16" s="260"/>
      <c r="T16" s="260"/>
      <c r="U16" s="260"/>
      <c r="V16" s="260"/>
      <c r="W16" s="235"/>
      <c r="X16" s="147"/>
      <c r="Y16" s="147"/>
      <c r="Z16" s="232"/>
      <c r="AB16" s="7"/>
      <c r="AC16" s="7"/>
    </row>
    <row r="17" spans="2:44" s="118" customFormat="1" ht="18" customHeight="1">
      <c r="B17" s="232"/>
      <c r="C17" s="226"/>
      <c r="D17" s="1351" t="s">
        <v>277</v>
      </c>
      <c r="E17" s="1352"/>
      <c r="F17" s="1352"/>
      <c r="G17" s="1352"/>
      <c r="H17" s="1352"/>
      <c r="I17" s="1353"/>
      <c r="J17" s="1348"/>
      <c r="K17" s="1349"/>
      <c r="L17" s="1349"/>
      <c r="M17" s="1349"/>
      <c r="N17" s="1349"/>
      <c r="O17" s="1349"/>
      <c r="P17" s="262" t="s">
        <v>252</v>
      </c>
      <c r="Q17" s="259"/>
      <c r="R17" s="260"/>
      <c r="S17" s="260"/>
      <c r="T17" s="260"/>
      <c r="U17" s="260"/>
      <c r="V17" s="260"/>
      <c r="W17" s="235"/>
      <c r="X17" s="147"/>
      <c r="Y17" s="147"/>
      <c r="Z17" s="232"/>
      <c r="AB17" s="7"/>
      <c r="AC17" s="7"/>
    </row>
    <row r="18" spans="2:44" s="118" customFormat="1" ht="18" customHeight="1">
      <c r="B18" s="232"/>
      <c r="C18" s="226"/>
      <c r="D18" s="1334" t="s">
        <v>249</v>
      </c>
      <c r="E18" s="1335"/>
      <c r="F18" s="1335"/>
      <c r="G18" s="1335"/>
      <c r="H18" s="1335"/>
      <c r="I18" s="1336"/>
      <c r="J18" s="1348"/>
      <c r="K18" s="1349"/>
      <c r="L18" s="1349"/>
      <c r="M18" s="1349"/>
      <c r="N18" s="1349"/>
      <c r="O18" s="1349"/>
      <c r="P18" s="262" t="s">
        <v>15</v>
      </c>
      <c r="Q18" s="259"/>
      <c r="R18" s="260"/>
      <c r="S18" s="260"/>
      <c r="T18" s="260"/>
      <c r="U18" s="260"/>
      <c r="V18" s="260"/>
      <c r="W18" s="235"/>
      <c r="X18" s="147"/>
      <c r="Y18" s="147"/>
      <c r="Z18" s="232"/>
      <c r="AB18" s="7"/>
      <c r="AC18" s="7"/>
    </row>
    <row r="19" spans="2:44" s="118" customFormat="1" ht="7.5" customHeight="1">
      <c r="B19" s="232"/>
      <c r="C19" s="226"/>
      <c r="D19" s="233"/>
      <c r="E19" s="233"/>
      <c r="F19" s="233"/>
      <c r="G19" s="233"/>
      <c r="H19" s="233"/>
      <c r="I19" s="233"/>
      <c r="J19" s="233"/>
      <c r="K19" s="233"/>
      <c r="L19" s="233"/>
      <c r="M19" s="233"/>
      <c r="N19" s="233"/>
      <c r="O19" s="233"/>
      <c r="P19" s="233"/>
      <c r="Q19" s="233"/>
      <c r="R19" s="233"/>
      <c r="S19" s="233"/>
      <c r="T19" s="233"/>
      <c r="U19" s="233"/>
      <c r="V19" s="233"/>
      <c r="W19" s="147"/>
      <c r="X19" s="147"/>
      <c r="Y19" s="147"/>
      <c r="Z19" s="232"/>
      <c r="AB19" s="7"/>
      <c r="AC19" s="7"/>
    </row>
    <row r="20" spans="2:44" s="118" customFormat="1" ht="18" customHeight="1">
      <c r="B20" s="232"/>
      <c r="C20" s="226"/>
      <c r="D20" s="1334" t="s">
        <v>251</v>
      </c>
      <c r="E20" s="1335"/>
      <c r="F20" s="1335"/>
      <c r="G20" s="1335"/>
      <c r="H20" s="1335"/>
      <c r="I20" s="1336"/>
      <c r="J20" s="267" t="s">
        <v>32</v>
      </c>
      <c r="K20" s="1356" t="s">
        <v>243</v>
      </c>
      <c r="L20" s="1356"/>
      <c r="M20" s="1356"/>
      <c r="N20" s="266" t="s">
        <v>32</v>
      </c>
      <c r="O20" s="1347" t="s">
        <v>244</v>
      </c>
      <c r="P20" s="1347"/>
      <c r="Q20" s="1347"/>
      <c r="R20" s="266" t="s">
        <v>32</v>
      </c>
      <c r="S20" s="1347" t="s">
        <v>245</v>
      </c>
      <c r="T20" s="1347"/>
      <c r="U20" s="1347"/>
      <c r="V20" s="246"/>
      <c r="W20" s="147"/>
      <c r="X20" s="147"/>
      <c r="Y20" s="147"/>
      <c r="Z20" s="232"/>
      <c r="AB20" s="165"/>
      <c r="AC20" s="7"/>
    </row>
    <row r="21" spans="2:44" s="118" customFormat="1" ht="18" customHeight="1">
      <c r="B21" s="232"/>
      <c r="C21" s="226"/>
      <c r="D21" s="1334" t="s">
        <v>242</v>
      </c>
      <c r="E21" s="1335"/>
      <c r="F21" s="1335"/>
      <c r="G21" s="1335"/>
      <c r="H21" s="1335"/>
      <c r="I21" s="1336"/>
      <c r="J21" s="1337"/>
      <c r="K21" s="1338"/>
      <c r="L21" s="1338"/>
      <c r="M21" s="1338"/>
      <c r="N21" s="1338"/>
      <c r="O21" s="1338"/>
      <c r="P21" s="1338"/>
      <c r="Q21" s="1338"/>
      <c r="R21" s="1338"/>
      <c r="S21" s="1338"/>
      <c r="T21" s="1338"/>
      <c r="U21" s="1338"/>
      <c r="V21" s="1339"/>
      <c r="W21" s="235"/>
      <c r="X21" s="147"/>
      <c r="Y21" s="147"/>
      <c r="Z21" s="232"/>
      <c r="AB21" s="7"/>
      <c r="AC21" s="7"/>
    </row>
    <row r="22" spans="2:44" s="118" customFormat="1" ht="18" customHeight="1">
      <c r="B22" s="232"/>
      <c r="C22" s="226"/>
      <c r="D22" s="1334" t="s">
        <v>247</v>
      </c>
      <c r="E22" s="1335"/>
      <c r="F22" s="1335"/>
      <c r="G22" s="1335"/>
      <c r="H22" s="1335"/>
      <c r="I22" s="1336"/>
      <c r="J22" s="1348"/>
      <c r="K22" s="1349"/>
      <c r="L22" s="1349"/>
      <c r="M22" s="1349"/>
      <c r="N22" s="1349"/>
      <c r="O22" s="1349"/>
      <c r="P22" s="262" t="s">
        <v>252</v>
      </c>
      <c r="Q22" s="259"/>
      <c r="R22" s="260"/>
      <c r="S22" s="260"/>
      <c r="T22" s="260"/>
      <c r="U22" s="260"/>
      <c r="V22" s="260"/>
      <c r="W22" s="235"/>
      <c r="X22" s="147"/>
      <c r="Y22" s="147"/>
      <c r="Z22" s="232"/>
      <c r="AB22" s="7"/>
      <c r="AC22" s="7"/>
    </row>
    <row r="23" spans="2:44" s="118" customFormat="1" ht="18" customHeight="1">
      <c r="B23" s="232"/>
      <c r="C23" s="226"/>
      <c r="D23" s="1334" t="s">
        <v>250</v>
      </c>
      <c r="E23" s="1335"/>
      <c r="F23" s="1335"/>
      <c r="G23" s="1335"/>
      <c r="H23" s="1335"/>
      <c r="I23" s="1336"/>
      <c r="J23" s="1348"/>
      <c r="K23" s="1349"/>
      <c r="L23" s="1349"/>
      <c r="M23" s="1349"/>
      <c r="N23" s="1349"/>
      <c r="O23" s="1349"/>
      <c r="P23" s="262" t="s">
        <v>252</v>
      </c>
      <c r="Q23" s="259"/>
      <c r="R23" s="260"/>
      <c r="S23" s="260"/>
      <c r="T23" s="260"/>
      <c r="U23" s="260"/>
      <c r="V23" s="260"/>
      <c r="W23" s="235"/>
      <c r="X23" s="147"/>
      <c r="Y23" s="147"/>
      <c r="Z23" s="232"/>
      <c r="AB23" s="7"/>
      <c r="AC23" s="7"/>
    </row>
    <row r="24" spans="2:44" s="118" customFormat="1" ht="6.75" customHeight="1">
      <c r="B24" s="232"/>
      <c r="C24" s="226"/>
      <c r="D24" s="261"/>
      <c r="E24" s="261"/>
      <c r="F24" s="261"/>
      <c r="G24" s="261"/>
      <c r="H24" s="261"/>
      <c r="I24" s="261"/>
      <c r="J24" s="259"/>
      <c r="K24" s="259"/>
      <c r="L24" s="259"/>
      <c r="M24" s="259"/>
      <c r="N24" s="259"/>
      <c r="O24" s="259"/>
      <c r="P24" s="259"/>
      <c r="Q24" s="259"/>
      <c r="R24" s="260"/>
      <c r="S24" s="260"/>
      <c r="T24" s="260"/>
      <c r="U24" s="260"/>
      <c r="V24" s="260"/>
      <c r="W24" s="235"/>
      <c r="X24" s="147"/>
      <c r="Y24" s="147"/>
      <c r="Z24" s="232"/>
      <c r="AB24" s="7"/>
      <c r="AC24" s="7"/>
    </row>
    <row r="25" spans="2:44" s="118" customFormat="1" ht="15" customHeight="1">
      <c r="B25" s="232"/>
      <c r="C25" s="226"/>
      <c r="D25" s="145" t="s">
        <v>253</v>
      </c>
      <c r="E25" s="233"/>
      <c r="F25" s="233"/>
      <c r="G25" s="233"/>
      <c r="H25" s="233"/>
      <c r="I25" s="233"/>
      <c r="J25" s="233"/>
      <c r="K25" s="233"/>
      <c r="L25" s="233"/>
      <c r="M25" s="233"/>
      <c r="N25" s="233"/>
      <c r="O25" s="233"/>
      <c r="P25" s="233"/>
      <c r="Q25" s="233"/>
      <c r="R25" s="233"/>
      <c r="S25" s="233"/>
      <c r="T25" s="233"/>
      <c r="U25" s="233"/>
      <c r="V25" s="233"/>
      <c r="W25" s="147"/>
      <c r="X25" s="147"/>
      <c r="Y25" s="147"/>
      <c r="Z25" s="232"/>
      <c r="AB25" s="7"/>
      <c r="AC25" s="7"/>
    </row>
    <row r="26" spans="2:44" s="118" customFormat="1" ht="18" customHeight="1">
      <c r="B26" s="232"/>
      <c r="C26" s="226"/>
      <c r="D26" s="1334" t="s">
        <v>218</v>
      </c>
      <c r="E26" s="1335"/>
      <c r="F26" s="1335"/>
      <c r="G26" s="1335"/>
      <c r="H26" s="1335"/>
      <c r="I26" s="1336"/>
      <c r="J26" s="1348"/>
      <c r="K26" s="1349"/>
      <c r="L26" s="1349"/>
      <c r="M26" s="1349"/>
      <c r="N26" s="1349"/>
      <c r="O26" s="1349"/>
      <c r="P26" s="262" t="s">
        <v>260</v>
      </c>
      <c r="Q26" s="260"/>
      <c r="R26" s="260"/>
      <c r="S26" s="260"/>
      <c r="T26" s="260"/>
      <c r="U26" s="260"/>
      <c r="V26" s="260"/>
      <c r="W26" s="235"/>
      <c r="X26" s="147"/>
      <c r="Y26" s="147"/>
      <c r="Z26" s="232"/>
      <c r="AB26" s="7"/>
      <c r="AC26" s="7"/>
    </row>
    <row r="27" spans="2:44" s="118" customFormat="1" ht="18" customHeight="1">
      <c r="B27" s="232"/>
      <c r="C27" s="226"/>
      <c r="D27" s="1350" t="s">
        <v>255</v>
      </c>
      <c r="E27" s="1335"/>
      <c r="F27" s="1335"/>
      <c r="G27" s="1335"/>
      <c r="H27" s="1335"/>
      <c r="I27" s="1336"/>
      <c r="J27" s="1348"/>
      <c r="K27" s="1349"/>
      <c r="L27" s="1349"/>
      <c r="M27" s="1349"/>
      <c r="N27" s="1349"/>
      <c r="O27" s="1349"/>
      <c r="P27" s="262" t="s">
        <v>257</v>
      </c>
      <c r="Q27" s="260"/>
      <c r="R27" s="260"/>
      <c r="S27" s="260"/>
      <c r="T27" s="260"/>
      <c r="U27" s="260"/>
      <c r="V27" s="260"/>
      <c r="W27" s="235"/>
      <c r="X27" s="147"/>
      <c r="Y27" s="147"/>
      <c r="Z27" s="232"/>
      <c r="AB27" s="7"/>
      <c r="AC27" s="7"/>
    </row>
    <row r="28" spans="2:44" s="118" customFormat="1" ht="18" customHeight="1">
      <c r="B28" s="232"/>
      <c r="C28" s="226"/>
      <c r="D28" s="1334" t="s">
        <v>256</v>
      </c>
      <c r="E28" s="1335"/>
      <c r="F28" s="1335"/>
      <c r="G28" s="1335"/>
      <c r="H28" s="1335"/>
      <c r="I28" s="1336"/>
      <c r="J28" s="1348"/>
      <c r="K28" s="1349"/>
      <c r="L28" s="1349"/>
      <c r="M28" s="1349"/>
      <c r="N28" s="1349"/>
      <c r="O28" s="1349"/>
      <c r="P28" s="246"/>
      <c r="Q28" s="260"/>
      <c r="R28" s="260"/>
      <c r="S28" s="260"/>
      <c r="T28" s="260"/>
      <c r="U28" s="260"/>
      <c r="V28" s="260"/>
      <c r="W28" s="235"/>
      <c r="X28" s="147"/>
      <c r="Y28" s="147"/>
      <c r="Z28" s="232"/>
      <c r="AB28" s="7"/>
      <c r="AC28" s="7"/>
    </row>
    <row r="29" spans="2:44" s="118" customFormat="1" ht="15" customHeight="1">
      <c r="B29" s="232"/>
      <c r="C29" s="226"/>
      <c r="D29" s="236"/>
      <c r="E29" s="236"/>
      <c r="F29" s="237"/>
      <c r="G29" s="238"/>
      <c r="H29" s="238"/>
      <c r="I29" s="238"/>
      <c r="J29" s="238"/>
      <c r="K29" s="238"/>
      <c r="L29" s="181"/>
      <c r="M29" s="181"/>
      <c r="N29" s="181"/>
      <c r="O29" s="181"/>
      <c r="P29" s="181"/>
      <c r="Q29" s="181"/>
      <c r="R29" s="181"/>
      <c r="S29" s="181"/>
      <c r="T29" s="181"/>
      <c r="U29" s="181"/>
      <c r="V29" s="181"/>
      <c r="W29" s="181"/>
      <c r="X29" s="181"/>
      <c r="Y29" s="181"/>
      <c r="Z29" s="232"/>
      <c r="AB29" s="7"/>
      <c r="AC29" s="7"/>
    </row>
    <row r="30" spans="2:44" s="188" customFormat="1" ht="15" customHeight="1">
      <c r="B30" s="199"/>
      <c r="C30" s="218" t="s">
        <v>235</v>
      </c>
      <c r="D30" s="206"/>
      <c r="E30" s="206"/>
      <c r="F30" s="206"/>
      <c r="G30" s="206"/>
      <c r="H30" s="205"/>
      <c r="I30" s="194"/>
      <c r="J30" s="197"/>
      <c r="K30" s="205"/>
      <c r="L30" s="194"/>
      <c r="M30" s="205"/>
      <c r="N30" s="205"/>
      <c r="O30" s="195"/>
      <c r="P30" s="197"/>
      <c r="Q30" s="204"/>
      <c r="R30" s="203"/>
      <c r="S30" s="203"/>
      <c r="T30" s="203"/>
      <c r="U30" s="202"/>
      <c r="V30" s="202"/>
      <c r="W30" s="202"/>
      <c r="X30" s="202"/>
      <c r="Y30" s="202"/>
      <c r="Z30" s="202"/>
      <c r="AA30" s="202"/>
      <c r="AB30" s="202"/>
      <c r="AC30" s="202"/>
      <c r="AD30" s="202"/>
      <c r="AE30" s="192"/>
      <c r="AF30" s="201"/>
      <c r="AG30" s="201"/>
      <c r="AH30" s="201"/>
      <c r="AI30" s="200"/>
      <c r="AJ30" s="200"/>
      <c r="AK30" s="200"/>
      <c r="AL30" s="200"/>
      <c r="AM30" s="200"/>
      <c r="AN30" s="200"/>
      <c r="AO30" s="200"/>
      <c r="AP30" s="193"/>
      <c r="AQ30" s="193"/>
      <c r="AR30" s="189"/>
    </row>
    <row r="31" spans="2:44" s="118" customFormat="1" ht="31.5" customHeight="1">
      <c r="B31" s="232"/>
      <c r="C31" s="226"/>
      <c r="D31" s="1334" t="s">
        <v>258</v>
      </c>
      <c r="E31" s="1335"/>
      <c r="F31" s="1335"/>
      <c r="G31" s="1335"/>
      <c r="H31" s="1335"/>
      <c r="I31" s="1336"/>
      <c r="J31" s="1354" t="str">
        <f>IF(AND(J7&lt;&gt;"",OR(J11="■",P11="■")),900000,"")</f>
        <v/>
      </c>
      <c r="K31" s="1355"/>
      <c r="L31" s="1355"/>
      <c r="M31" s="1355"/>
      <c r="N31" s="1355"/>
      <c r="O31" s="1355"/>
      <c r="P31" s="262" t="s">
        <v>259</v>
      </c>
      <c r="Q31" s="259"/>
      <c r="R31" s="260"/>
      <c r="S31" s="260"/>
      <c r="T31" s="260"/>
      <c r="U31" s="260"/>
      <c r="V31" s="260"/>
      <c r="W31" s="235"/>
      <c r="X31" s="147"/>
      <c r="Y31" s="147"/>
      <c r="Z31" s="232"/>
      <c r="AB31" s="7"/>
      <c r="AC31" s="7"/>
    </row>
    <row r="32" spans="2:44" s="122" customFormat="1" ht="15.5">
      <c r="B32" s="228"/>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Z32" s="228"/>
      <c r="AB32" s="7"/>
      <c r="AC32" s="7"/>
    </row>
    <row r="33" spans="2:29" s="122" customFormat="1" ht="15.5">
      <c r="B33" s="228"/>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Z33" s="228"/>
      <c r="AB33" s="7"/>
      <c r="AC33" s="7"/>
    </row>
    <row r="34" spans="2:29" s="122" customFormat="1" ht="15.5">
      <c r="B34" s="228"/>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Z34" s="228"/>
      <c r="AB34" s="7"/>
      <c r="AC34" s="7"/>
    </row>
    <row r="35" spans="2:29" s="122" customFormat="1" ht="15.5">
      <c r="B35" s="228"/>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Z35" s="228"/>
      <c r="AB35" s="7"/>
      <c r="AC35" s="7"/>
    </row>
    <row r="36" spans="2:29" s="122" customFormat="1" ht="15.5">
      <c r="B36" s="176"/>
      <c r="C36" s="177"/>
      <c r="D36" s="178"/>
      <c r="E36" s="179"/>
      <c r="F36" s="179"/>
      <c r="G36" s="179"/>
      <c r="H36" s="179"/>
      <c r="I36" s="179"/>
      <c r="J36" s="179"/>
      <c r="K36" s="179"/>
      <c r="L36" s="179"/>
      <c r="M36" s="179"/>
      <c r="N36" s="179"/>
      <c r="O36" s="179"/>
      <c r="P36" s="179"/>
      <c r="Q36" s="179"/>
      <c r="R36" s="179"/>
      <c r="S36" s="179"/>
      <c r="T36" s="179"/>
      <c r="U36" s="180"/>
      <c r="V36" s="179"/>
      <c r="W36" s="179"/>
      <c r="X36" s="179"/>
      <c r="Y36" s="179"/>
      <c r="Z36" s="176"/>
      <c r="AB36" s="7"/>
      <c r="AC36" s="7"/>
    </row>
    <row r="37" spans="2:29" s="122" customFormat="1" ht="15.5">
      <c r="B37" s="176"/>
      <c r="C37" s="177"/>
      <c r="D37" s="178"/>
      <c r="E37" s="179"/>
      <c r="F37" s="179"/>
      <c r="G37" s="179"/>
      <c r="H37" s="179"/>
      <c r="I37" s="179"/>
      <c r="J37" s="179"/>
      <c r="K37" s="179"/>
      <c r="L37" s="179"/>
      <c r="M37" s="179"/>
      <c r="N37" s="179"/>
      <c r="O37" s="179"/>
      <c r="P37" s="179"/>
      <c r="Q37" s="179"/>
      <c r="R37" s="179"/>
      <c r="S37" s="179"/>
      <c r="T37" s="179"/>
      <c r="U37" s="180"/>
      <c r="V37" s="179"/>
      <c r="W37" s="179"/>
      <c r="X37" s="179"/>
      <c r="Y37" s="179"/>
      <c r="Z37" s="176"/>
      <c r="AB37" s="7"/>
      <c r="AC37" s="7"/>
    </row>
    <row r="38" spans="2:29" s="122" customFormat="1" ht="15.5">
      <c r="B38" s="176"/>
      <c r="C38" s="177"/>
      <c r="D38" s="178"/>
      <c r="E38" s="179"/>
      <c r="F38" s="179"/>
      <c r="G38" s="179"/>
      <c r="H38" s="179"/>
      <c r="I38" s="179"/>
      <c r="J38" s="179"/>
      <c r="K38" s="179"/>
      <c r="L38" s="179"/>
      <c r="M38" s="179"/>
      <c r="N38" s="179"/>
      <c r="O38" s="179"/>
      <c r="P38" s="179"/>
      <c r="Q38" s="179"/>
      <c r="R38" s="179"/>
      <c r="S38" s="179"/>
      <c r="T38" s="179"/>
      <c r="U38" s="180"/>
      <c r="V38" s="179"/>
      <c r="W38" s="179"/>
      <c r="X38" s="179"/>
      <c r="Y38" s="179"/>
      <c r="Z38" s="176"/>
      <c r="AB38" s="12"/>
      <c r="AC38" s="12"/>
    </row>
    <row r="39" spans="2:29" s="122" customFormat="1" ht="15.5">
      <c r="B39" s="176"/>
      <c r="C39" s="177"/>
      <c r="D39" s="178"/>
      <c r="E39" s="179"/>
      <c r="F39" s="179"/>
      <c r="G39" s="179"/>
      <c r="H39" s="179"/>
      <c r="I39" s="179"/>
      <c r="J39" s="179"/>
      <c r="K39" s="179"/>
      <c r="L39" s="179"/>
      <c r="M39" s="179"/>
      <c r="N39" s="179"/>
      <c r="O39" s="179"/>
      <c r="P39" s="179"/>
      <c r="Q39" s="179"/>
      <c r="R39" s="179"/>
      <c r="S39" s="179"/>
      <c r="T39" s="179"/>
      <c r="U39" s="180"/>
      <c r="V39" s="179"/>
      <c r="W39" s="179"/>
      <c r="X39" s="179"/>
      <c r="Y39" s="179"/>
      <c r="Z39" s="176"/>
      <c r="AB39" s="12"/>
      <c r="AC39" s="12"/>
    </row>
    <row r="40" spans="2:29" s="122" customFormat="1" ht="15.5">
      <c r="B40" s="176"/>
      <c r="C40" s="177"/>
      <c r="D40" s="178"/>
      <c r="E40" s="179"/>
      <c r="F40" s="179"/>
      <c r="G40" s="179"/>
      <c r="H40" s="179"/>
      <c r="I40" s="179"/>
      <c r="J40" s="179"/>
      <c r="K40" s="179"/>
      <c r="L40" s="179"/>
      <c r="M40" s="179"/>
      <c r="N40" s="179"/>
      <c r="O40" s="179"/>
      <c r="P40" s="179"/>
      <c r="Q40" s="179"/>
      <c r="R40" s="179"/>
      <c r="S40" s="179"/>
      <c r="T40" s="179"/>
      <c r="U40" s="180"/>
      <c r="V40" s="179"/>
      <c r="W40" s="179"/>
      <c r="X40" s="179"/>
      <c r="Y40" s="179"/>
      <c r="Z40" s="176"/>
      <c r="AB40" s="12"/>
      <c r="AC40" s="12"/>
    </row>
    <row r="41" spans="2:29" s="122" customFormat="1" ht="15.5">
      <c r="B41" s="176"/>
      <c r="C41" s="177"/>
      <c r="D41" s="178"/>
      <c r="E41" s="179"/>
      <c r="F41" s="179"/>
      <c r="G41" s="179"/>
      <c r="H41" s="179"/>
      <c r="I41" s="179"/>
      <c r="J41" s="179"/>
      <c r="K41" s="179"/>
      <c r="L41" s="179"/>
      <c r="M41" s="179"/>
      <c r="N41" s="179"/>
      <c r="O41" s="179"/>
      <c r="P41" s="179"/>
      <c r="Q41" s="179"/>
      <c r="R41" s="179"/>
      <c r="S41" s="179"/>
      <c r="T41" s="179"/>
      <c r="U41" s="180"/>
      <c r="V41" s="179"/>
      <c r="W41" s="179"/>
      <c r="X41" s="179"/>
      <c r="Y41" s="179"/>
      <c r="Z41" s="176"/>
      <c r="AB41" s="12"/>
      <c r="AC41" s="12"/>
    </row>
    <row r="42" spans="2:29" s="122" customFormat="1" ht="15.5">
      <c r="B42" s="176"/>
      <c r="C42" s="177"/>
      <c r="D42" s="178"/>
      <c r="E42" s="179"/>
      <c r="F42" s="179"/>
      <c r="G42" s="179"/>
      <c r="H42" s="179"/>
      <c r="I42" s="179"/>
      <c r="J42" s="179"/>
      <c r="K42" s="179"/>
      <c r="L42" s="179"/>
      <c r="M42" s="179"/>
      <c r="N42" s="179"/>
      <c r="O42" s="179"/>
      <c r="P42" s="179"/>
      <c r="Q42" s="179"/>
      <c r="R42" s="179"/>
      <c r="S42" s="179"/>
      <c r="T42" s="179"/>
      <c r="U42" s="180"/>
      <c r="V42" s="179"/>
      <c r="W42" s="179"/>
      <c r="X42" s="179"/>
      <c r="Y42" s="179"/>
      <c r="Z42" s="176"/>
      <c r="AB42" s="12"/>
      <c r="AC42" s="12"/>
    </row>
    <row r="43" spans="2:29" s="122" customFormat="1" ht="15.5">
      <c r="B43" s="176"/>
      <c r="C43" s="177"/>
      <c r="D43" s="178"/>
      <c r="E43" s="179"/>
      <c r="F43" s="179"/>
      <c r="G43" s="179"/>
      <c r="H43" s="179"/>
      <c r="I43" s="179"/>
      <c r="J43" s="179"/>
      <c r="K43" s="179"/>
      <c r="L43" s="179"/>
      <c r="M43" s="179"/>
      <c r="N43" s="179"/>
      <c r="O43" s="179"/>
      <c r="P43" s="179"/>
      <c r="Q43" s="179"/>
      <c r="R43" s="179"/>
      <c r="S43" s="179"/>
      <c r="T43" s="179"/>
      <c r="U43" s="180"/>
      <c r="V43" s="179"/>
      <c r="W43" s="179"/>
      <c r="X43" s="179"/>
      <c r="Y43" s="179"/>
      <c r="Z43" s="176"/>
      <c r="AB43" s="12"/>
      <c r="AC43" s="12"/>
    </row>
    <row r="44" spans="2:29" s="122" customFormat="1" ht="15.5">
      <c r="B44" s="176"/>
      <c r="C44" s="177"/>
      <c r="D44" s="178"/>
      <c r="E44" s="179"/>
      <c r="F44" s="179"/>
      <c r="G44" s="179"/>
      <c r="H44" s="179"/>
      <c r="I44" s="179"/>
      <c r="J44" s="179"/>
      <c r="K44" s="179"/>
      <c r="L44" s="179"/>
      <c r="M44" s="179"/>
      <c r="N44" s="179"/>
      <c r="O44" s="179"/>
      <c r="P44" s="179"/>
      <c r="Q44" s="179"/>
      <c r="R44" s="179"/>
      <c r="S44" s="179"/>
      <c r="T44" s="179"/>
      <c r="U44" s="180"/>
      <c r="V44" s="179"/>
      <c r="W44" s="179"/>
      <c r="X44" s="179"/>
      <c r="Y44" s="179"/>
      <c r="Z44" s="176"/>
      <c r="AB44" s="12"/>
      <c r="AC44" s="12"/>
    </row>
    <row r="45" spans="2:29" s="122" customFormat="1" ht="15.5">
      <c r="B45" s="176"/>
      <c r="C45" s="177"/>
      <c r="D45" s="178"/>
      <c r="E45" s="179"/>
      <c r="F45" s="179"/>
      <c r="G45" s="179"/>
      <c r="H45" s="179"/>
      <c r="I45" s="179"/>
      <c r="J45" s="179"/>
      <c r="K45" s="179"/>
      <c r="L45" s="179"/>
      <c r="M45" s="179"/>
      <c r="N45" s="179"/>
      <c r="O45" s="179"/>
      <c r="P45" s="179"/>
      <c r="Q45" s="179"/>
      <c r="R45" s="179"/>
      <c r="S45" s="179"/>
      <c r="T45" s="179"/>
      <c r="U45" s="180"/>
      <c r="V45" s="179"/>
      <c r="W45" s="179"/>
      <c r="X45" s="179"/>
      <c r="Y45" s="179"/>
      <c r="Z45" s="176"/>
      <c r="AB45" s="12"/>
      <c r="AC45" s="12"/>
    </row>
    <row r="46" spans="2:29" ht="12.75" customHeight="1">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B46" s="12"/>
      <c r="AC46" s="12"/>
    </row>
    <row r="47" spans="2:29" ht="20.149999999999999" customHeight="1">
      <c r="AB47" s="12"/>
      <c r="AC47" s="12"/>
    </row>
    <row r="48" spans="2:29" ht="20.149999999999999" customHeight="1">
      <c r="AB48" s="12"/>
      <c r="AC48" s="12"/>
    </row>
    <row r="49" spans="28:30" ht="20.149999999999999" customHeight="1">
      <c r="AB49" s="12"/>
      <c r="AC49" s="12"/>
    </row>
    <row r="50" spans="28:30" ht="20.149999999999999" customHeight="1">
      <c r="AB50" s="12"/>
      <c r="AC50" s="12"/>
    </row>
    <row r="51" spans="28:30" ht="20.149999999999999" customHeight="1">
      <c r="AB51" s="12"/>
      <c r="AC51" s="12"/>
      <c r="AD51" s="166"/>
    </row>
    <row r="52" spans="28:30" ht="20.149999999999999" customHeight="1">
      <c r="AB52" s="12"/>
      <c r="AC52" s="12"/>
    </row>
    <row r="53" spans="28:30" ht="20.149999999999999" customHeight="1">
      <c r="AB53" s="12"/>
      <c r="AC53" s="12"/>
    </row>
    <row r="54" spans="28:30" ht="20.149999999999999" customHeight="1">
      <c r="AB54" s="12"/>
      <c r="AC54" s="12"/>
    </row>
    <row r="55" spans="28:30" ht="20.149999999999999" customHeight="1">
      <c r="AB55" s="12"/>
      <c r="AC55" s="12"/>
    </row>
    <row r="56" spans="28:30" ht="20.149999999999999" customHeight="1">
      <c r="AB56" s="12"/>
      <c r="AC56" s="12"/>
    </row>
    <row r="57" spans="28:30" ht="20.149999999999999" customHeight="1">
      <c r="AB57" s="12"/>
      <c r="AC57" s="12"/>
    </row>
    <row r="58" spans="28:30" ht="20.149999999999999" customHeight="1">
      <c r="AB58" s="12"/>
      <c r="AC58" s="12"/>
    </row>
    <row r="59" spans="28:30" ht="20.149999999999999" customHeight="1">
      <c r="AB59" s="12"/>
      <c r="AC59" s="12"/>
    </row>
    <row r="60" spans="28:30" ht="20.149999999999999" customHeight="1">
      <c r="AB60" s="12"/>
      <c r="AC60" s="12"/>
    </row>
    <row r="61" spans="28:30" ht="20.149999999999999" customHeight="1">
      <c r="AB61" s="12"/>
      <c r="AC61" s="12"/>
    </row>
    <row r="62" spans="28:30" ht="20.149999999999999" customHeight="1">
      <c r="AB62" s="12"/>
      <c r="AC62" s="12"/>
    </row>
    <row r="63" spans="28:30" ht="20.149999999999999" customHeight="1">
      <c r="AB63" s="11"/>
      <c r="AC63" s="11"/>
    </row>
    <row r="64" spans="28:30" ht="20.149999999999999" customHeight="1">
      <c r="AB64" s="12"/>
      <c r="AC64" s="12"/>
    </row>
    <row r="65" spans="28:29" ht="20.149999999999999" customHeight="1">
      <c r="AB65" s="12"/>
      <c r="AC65" s="12"/>
    </row>
    <row r="66" spans="28:29" ht="20.149999999999999" customHeight="1">
      <c r="AB66" s="12"/>
      <c r="AC66" s="12"/>
    </row>
    <row r="67" spans="28:29" ht="20.149999999999999" customHeight="1">
      <c r="AB67" s="12"/>
      <c r="AC67" s="12"/>
    </row>
    <row r="68" spans="28:29" ht="20.149999999999999" customHeight="1">
      <c r="AB68" s="12"/>
      <c r="AC68" s="12"/>
    </row>
    <row r="69" spans="28:29" ht="20.149999999999999" customHeight="1">
      <c r="AB69" s="12"/>
      <c r="AC69" s="12"/>
    </row>
    <row r="70" spans="28:29" ht="20.149999999999999" customHeight="1">
      <c r="AB70" s="12"/>
      <c r="AC70" s="12"/>
    </row>
    <row r="71" spans="28:29" ht="20.149999999999999" customHeight="1">
      <c r="AB71" s="12"/>
      <c r="AC71" s="12"/>
    </row>
    <row r="72" spans="28:29" ht="20.149999999999999" customHeight="1">
      <c r="AB72" s="12"/>
      <c r="AC72" s="12"/>
    </row>
    <row r="80" spans="28:29" ht="20.149999999999999" customHeight="1">
      <c r="AC80" s="167"/>
    </row>
    <row r="81" spans="29:29" ht="20.149999999999999" customHeight="1">
      <c r="AC81" s="168"/>
    </row>
    <row r="145" spans="28:29" ht="20.149999999999999" customHeight="1">
      <c r="AB145" s="169"/>
      <c r="AC145" s="170"/>
    </row>
    <row r="146" spans="28:29" ht="20.149999999999999" customHeight="1">
      <c r="AB146" s="169"/>
      <c r="AC146" s="170"/>
    </row>
    <row r="147" spans="28:29" ht="20.149999999999999" customHeight="1">
      <c r="AB147" s="169"/>
      <c r="AC147" s="170"/>
    </row>
    <row r="148" spans="28:29" ht="20.149999999999999" customHeight="1">
      <c r="AB148" s="169"/>
      <c r="AC148" s="170"/>
    </row>
    <row r="149" spans="28:29" ht="20.149999999999999" customHeight="1">
      <c r="AB149" s="169"/>
      <c r="AC149" s="170"/>
    </row>
    <row r="150" spans="28:29" ht="20.149999999999999" customHeight="1">
      <c r="AB150" s="169"/>
      <c r="AC150" s="170"/>
    </row>
    <row r="151" spans="28:29" ht="20.149999999999999" customHeight="1">
      <c r="AB151" s="169"/>
      <c r="AC151" s="170"/>
    </row>
    <row r="152" spans="28:29" ht="20.149999999999999" customHeight="1">
      <c r="AB152" s="169"/>
      <c r="AC152" s="170"/>
    </row>
    <row r="153" spans="28:29" ht="20.149999999999999" customHeight="1">
      <c r="AB153" s="169"/>
      <c r="AC153" s="170"/>
    </row>
    <row r="154" spans="28:29" ht="20.149999999999999" customHeight="1">
      <c r="AB154" s="169"/>
      <c r="AC154" s="170"/>
    </row>
    <row r="155" spans="28:29" ht="20.149999999999999" customHeight="1">
      <c r="AB155" s="169"/>
      <c r="AC155" s="170"/>
    </row>
    <row r="156" spans="28:29" ht="20.149999999999999" customHeight="1">
      <c r="AB156" s="169"/>
      <c r="AC156" s="170"/>
    </row>
    <row r="157" spans="28:29" ht="20.149999999999999" customHeight="1">
      <c r="AB157" s="169"/>
      <c r="AC157" s="170"/>
    </row>
    <row r="158" spans="28:29" ht="20.149999999999999" customHeight="1">
      <c r="AB158" s="169"/>
      <c r="AC158" s="170"/>
    </row>
    <row r="159" spans="28:29" ht="20.149999999999999" customHeight="1">
      <c r="AB159" s="169"/>
      <c r="AC159" s="170"/>
    </row>
    <row r="160" spans="28:29" ht="20.149999999999999" customHeight="1">
      <c r="AB160" s="169"/>
      <c r="AC160" s="170"/>
    </row>
    <row r="161" spans="28:29" ht="20.149999999999999" customHeight="1">
      <c r="AB161" s="169"/>
      <c r="AC161" s="170"/>
    </row>
    <row r="162" spans="28:29" ht="20.149999999999999" customHeight="1">
      <c r="AB162" s="169"/>
      <c r="AC162" s="170"/>
    </row>
    <row r="163" spans="28:29" ht="20.149999999999999" customHeight="1">
      <c r="AB163" s="169"/>
      <c r="AC163" s="170"/>
    </row>
    <row r="164" spans="28:29" ht="20.149999999999999" customHeight="1">
      <c r="AB164" s="169"/>
      <c r="AC164" s="170"/>
    </row>
    <row r="165" spans="28:29" ht="20.149999999999999" customHeight="1">
      <c r="AB165" s="169"/>
      <c r="AC165" s="170"/>
    </row>
    <row r="166" spans="28:29" ht="20.149999999999999" customHeight="1">
      <c r="AB166" s="169"/>
      <c r="AC166" s="170"/>
    </row>
    <row r="167" spans="28:29" ht="20.149999999999999" customHeight="1">
      <c r="AB167" s="169"/>
      <c r="AC167" s="170"/>
    </row>
    <row r="168" spans="28:29" ht="20.149999999999999" customHeight="1">
      <c r="AB168" s="169"/>
      <c r="AC168" s="170"/>
    </row>
    <row r="169" spans="28:29" ht="20.149999999999999" customHeight="1">
      <c r="AB169" s="169"/>
      <c r="AC169" s="170"/>
    </row>
    <row r="170" spans="28:29" ht="20.149999999999999" customHeight="1">
      <c r="AB170" s="169"/>
      <c r="AC170" s="170"/>
    </row>
    <row r="171" spans="28:29" ht="20.149999999999999" customHeight="1">
      <c r="AB171" s="169"/>
      <c r="AC171" s="170"/>
    </row>
    <row r="172" spans="28:29" ht="20.149999999999999" customHeight="1">
      <c r="AB172" s="169"/>
      <c r="AC172" s="170"/>
    </row>
    <row r="173" spans="28:29" ht="20.149999999999999" customHeight="1">
      <c r="AB173" s="169"/>
      <c r="AC173" s="170"/>
    </row>
    <row r="174" spans="28:29" ht="20.149999999999999" customHeight="1">
      <c r="AB174" s="169"/>
      <c r="AC174" s="170"/>
    </row>
    <row r="175" spans="28:29" ht="20.149999999999999" customHeight="1">
      <c r="AB175" s="169"/>
      <c r="AC175" s="170"/>
    </row>
    <row r="176" spans="28:29" ht="20.149999999999999" customHeight="1">
      <c r="AB176" s="169"/>
      <c r="AC176" s="170"/>
    </row>
    <row r="177" spans="28:29" ht="20.149999999999999" customHeight="1">
      <c r="AB177" s="169"/>
      <c r="AC177" s="170"/>
    </row>
    <row r="178" spans="28:29" ht="20.149999999999999" customHeight="1">
      <c r="AB178" s="169"/>
      <c r="AC178" s="170"/>
    </row>
    <row r="179" spans="28:29" ht="20.149999999999999" customHeight="1">
      <c r="AB179" s="169"/>
      <c r="AC179" s="170"/>
    </row>
    <row r="180" spans="28:29" ht="20.149999999999999" customHeight="1">
      <c r="AB180" s="169"/>
      <c r="AC180" s="170"/>
    </row>
    <row r="181" spans="28:29" ht="20.149999999999999" customHeight="1">
      <c r="AB181" s="169"/>
      <c r="AC181" s="170"/>
    </row>
    <row r="182" spans="28:29" ht="20.149999999999999" customHeight="1">
      <c r="AB182" s="169"/>
      <c r="AC182" s="170"/>
    </row>
    <row r="183" spans="28:29" ht="20.149999999999999" customHeight="1">
      <c r="AB183" s="169"/>
      <c r="AC183" s="170"/>
    </row>
    <row r="184" spans="28:29" ht="20.149999999999999" customHeight="1">
      <c r="AB184" s="169"/>
      <c r="AC184" s="170"/>
    </row>
    <row r="185" spans="28:29" ht="20.149999999999999" customHeight="1">
      <c r="AB185" s="169"/>
      <c r="AC185" s="170"/>
    </row>
    <row r="186" spans="28:29" ht="20.149999999999999" customHeight="1">
      <c r="AB186" s="171"/>
      <c r="AC186" s="172"/>
    </row>
    <row r="187" spans="28:29" ht="20.149999999999999" customHeight="1">
      <c r="AB187" s="171"/>
      <c r="AC187" s="172"/>
    </row>
    <row r="188" spans="28:29" ht="20.149999999999999" customHeight="1">
      <c r="AB188" s="173"/>
      <c r="AC188" s="174"/>
    </row>
    <row r="189" spans="28:29" ht="20.149999999999999" customHeight="1">
      <c r="AB189" s="173"/>
      <c r="AC189" s="174"/>
    </row>
    <row r="190" spans="28:29" ht="20.149999999999999" customHeight="1">
      <c r="AB190" s="173"/>
      <c r="AC190" s="174"/>
    </row>
    <row r="191" spans="28:29" ht="20.149999999999999" customHeight="1">
      <c r="AB191" s="173"/>
      <c r="AC191" s="174"/>
    </row>
  </sheetData>
  <sheetProtection algorithmName="SHA-512" hashValue="zv8QdTLNwyY0Fcfm6UEwrxA22crlUeq1jd+er9/ybCQ+y1yWyqxDl9XJ/d1uM+qvaELOojIOdeinPYOz05qdug==" saltValue="y2dKavEG2nak2rU+V7I5AA==" spinCount="100000" sheet="1" formatCells="0" formatRows="0" insertRows="0" deleteRows="0" selectLockedCells="1" autoFilter="0" pivotTables="0"/>
  <mergeCells count="36">
    <mergeCell ref="D7:I7"/>
    <mergeCell ref="J7:V7"/>
    <mergeCell ref="D13:I13"/>
    <mergeCell ref="D11:I11"/>
    <mergeCell ref="K11:M11"/>
    <mergeCell ref="Q11:T11"/>
    <mergeCell ref="K13:M13"/>
    <mergeCell ref="O13:Q13"/>
    <mergeCell ref="D14:I14"/>
    <mergeCell ref="J14:V14"/>
    <mergeCell ref="D31:I31"/>
    <mergeCell ref="J31:O31"/>
    <mergeCell ref="K20:M20"/>
    <mergeCell ref="O20:Q20"/>
    <mergeCell ref="D28:I28"/>
    <mergeCell ref="J22:O22"/>
    <mergeCell ref="J23:O23"/>
    <mergeCell ref="D23:I23"/>
    <mergeCell ref="D26:I26"/>
    <mergeCell ref="D27:I27"/>
    <mergeCell ref="J26:O26"/>
    <mergeCell ref="J27:O27"/>
    <mergeCell ref="J28:O28"/>
    <mergeCell ref="J15:O15"/>
    <mergeCell ref="J16:O16"/>
    <mergeCell ref="D16:I16"/>
    <mergeCell ref="D15:I15"/>
    <mergeCell ref="D22:I22"/>
    <mergeCell ref="D20:I20"/>
    <mergeCell ref="D17:I17"/>
    <mergeCell ref="J17:O17"/>
    <mergeCell ref="S20:U20"/>
    <mergeCell ref="D21:I21"/>
    <mergeCell ref="J21:V21"/>
    <mergeCell ref="J18:O18"/>
    <mergeCell ref="D18:I18"/>
  </mergeCells>
  <phoneticPr fontId="3"/>
  <conditionalFormatting sqref="B1:B2">
    <cfRule type="expression" dxfId="528" priority="105">
      <formula>_xlfn.ISFORMULA(B1)=TRUE</formula>
    </cfRule>
  </conditionalFormatting>
  <conditionalFormatting sqref="J11 P11">
    <cfRule type="expression" dxfId="527" priority="25">
      <formula>$J$11="■"</formula>
    </cfRule>
    <cfRule type="expression" dxfId="526" priority="24">
      <formula>$P$11="■"</formula>
    </cfRule>
  </conditionalFormatting>
  <conditionalFormatting sqref="J13 N13 J14:V14 J28 P28">
    <cfRule type="expression" dxfId="525" priority="27">
      <formula>$J$11="■"</formula>
    </cfRule>
  </conditionalFormatting>
  <conditionalFormatting sqref="J13 N13">
    <cfRule type="expression" dxfId="524" priority="22">
      <formula>$N$13="■"</formula>
    </cfRule>
    <cfRule type="expression" dxfId="523" priority="23">
      <formula>$J$13="■"</formula>
    </cfRule>
  </conditionalFormatting>
  <conditionalFormatting sqref="J16">
    <cfRule type="expression" dxfId="522" priority="56">
      <formula>#REF!="■"</formula>
    </cfRule>
    <cfRule type="expression" dxfId="521" priority="57">
      <formula>#REF!="■"</formula>
    </cfRule>
  </conditionalFormatting>
  <conditionalFormatting sqref="J18">
    <cfRule type="expression" dxfId="520" priority="45">
      <formula>#REF!="■"</formula>
    </cfRule>
    <cfRule type="expression" dxfId="519" priority="44">
      <formula>#REF!="■"</formula>
    </cfRule>
  </conditionalFormatting>
  <conditionalFormatting sqref="J20 N20 R20">
    <cfRule type="expression" dxfId="518" priority="6">
      <formula>$N$20="■"</formula>
    </cfRule>
    <cfRule type="expression" dxfId="517" priority="5">
      <formula>$R$20="■"</formula>
    </cfRule>
    <cfRule type="expression" dxfId="516" priority="7">
      <formula>$J$20="■"</formula>
    </cfRule>
  </conditionalFormatting>
  <conditionalFormatting sqref="J20:J21 N20 R20 J28 P28">
    <cfRule type="expression" dxfId="515" priority="26">
      <formula>$P$11="■"</formula>
    </cfRule>
  </conditionalFormatting>
  <conditionalFormatting sqref="J22">
    <cfRule type="expression" dxfId="514" priority="46">
      <formula>#REF!="■"</formula>
    </cfRule>
    <cfRule type="expression" dxfId="513" priority="47">
      <formula>#REF!="■"</formula>
    </cfRule>
  </conditionalFormatting>
  <conditionalFormatting sqref="J15:O15">
    <cfRule type="expression" dxfId="512" priority="20">
      <formula>$J$11="■"</formula>
    </cfRule>
  </conditionalFormatting>
  <conditionalFormatting sqref="J15:O16">
    <cfRule type="expression" dxfId="511" priority="21">
      <formula>$J$13="■"</formula>
    </cfRule>
  </conditionalFormatting>
  <conditionalFormatting sqref="J17:O17">
    <cfRule type="expression" dxfId="510" priority="12">
      <formula>$J$18&lt;&gt;""</formula>
    </cfRule>
  </conditionalFormatting>
  <conditionalFormatting sqref="J17:O18">
    <cfRule type="expression" dxfId="509" priority="14">
      <formula>$N$13="■"</formula>
    </cfRule>
  </conditionalFormatting>
  <conditionalFormatting sqref="J18:O18">
    <cfRule type="expression" dxfId="508" priority="13">
      <formula>$J$17&lt;&gt;""</formula>
    </cfRule>
  </conditionalFormatting>
  <conditionalFormatting sqref="J22:O22">
    <cfRule type="expression" dxfId="507" priority="10">
      <formula>$P$11="■"</formula>
    </cfRule>
  </conditionalFormatting>
  <conditionalFormatting sqref="J23:O23">
    <cfRule type="expression" dxfId="506" priority="9">
      <formula>$N$20="■"</formula>
    </cfRule>
  </conditionalFormatting>
  <conditionalFormatting sqref="J26:O27 J28 P28">
    <cfRule type="notContainsBlanks" dxfId="505" priority="2">
      <formula>LEN(TRIM(J26))&gt;0</formula>
    </cfRule>
  </conditionalFormatting>
  <conditionalFormatting sqref="J26:O27">
    <cfRule type="expression" dxfId="504" priority="3">
      <formula>$P$11="■"</formula>
    </cfRule>
    <cfRule type="expression" dxfId="503" priority="4">
      <formula>$J$11="■"</formula>
    </cfRule>
  </conditionalFormatting>
  <conditionalFormatting sqref="J7:V7">
    <cfRule type="expression" dxfId="502" priority="108">
      <formula>#REF!="■"</formula>
    </cfRule>
    <cfRule type="containsBlanks" dxfId="501" priority="93">
      <formula>LEN(TRIM(J7))=0</formula>
    </cfRule>
    <cfRule type="expression" dxfId="500" priority="107">
      <formula>#REF!="■"</formula>
    </cfRule>
  </conditionalFormatting>
  <conditionalFormatting sqref="J14:V14 J15:O18">
    <cfRule type="notContainsBlanks" dxfId="499" priority="11">
      <formula>LEN(TRIM(J14))&gt;0</formula>
    </cfRule>
  </conditionalFormatting>
  <conditionalFormatting sqref="J21:V21 J22:O23">
    <cfRule type="notContainsBlanks" dxfId="498" priority="8">
      <formula>LEN(TRIM(J21))&gt;0</formula>
    </cfRule>
  </conditionalFormatting>
  <conditionalFormatting sqref="P28">
    <cfRule type="expression" dxfId="497" priority="1">
      <formula>$J$28&lt;&gt;""</formula>
    </cfRule>
  </conditionalFormatting>
  <conditionalFormatting sqref="V16">
    <cfRule type="expression" dxfId="496" priority="72">
      <formula>#REF!="■"</formula>
    </cfRule>
    <cfRule type="expression" dxfId="495" priority="73">
      <formula>#REF!="■"</formula>
    </cfRule>
  </conditionalFormatting>
  <conditionalFormatting sqref="V17:V18">
    <cfRule type="expression" dxfId="494" priority="19">
      <formula>#REF!="■"</formula>
    </cfRule>
    <cfRule type="expression" dxfId="493" priority="18">
      <formula>#REF!="■"</formula>
    </cfRule>
  </conditionalFormatting>
  <conditionalFormatting sqref="V22:V24">
    <cfRule type="expression" dxfId="492" priority="64">
      <formula>#REF!="■"</formula>
    </cfRule>
    <cfRule type="expression" dxfId="491" priority="65">
      <formula>#REF!="■"</formula>
    </cfRule>
  </conditionalFormatting>
  <conditionalFormatting sqref="V26:V28">
    <cfRule type="expression" dxfId="490" priority="59">
      <formula>#REF!="■"</formula>
    </cfRule>
    <cfRule type="expression" dxfId="489" priority="58">
      <formula>#REF!="■"</formula>
    </cfRule>
  </conditionalFormatting>
  <conditionalFormatting sqref="V31">
    <cfRule type="expression" dxfId="488" priority="50">
      <formula>#REF!="■"</formula>
    </cfRule>
    <cfRule type="expression" dxfId="487" priority="51">
      <formula>#REF!="■"</formula>
    </cfRule>
  </conditionalFormatting>
  <conditionalFormatting sqref="AC80:AC81 AB145:AC191">
    <cfRule type="expression" priority="106">
      <formula>CELL("protect",AB80)=0</formula>
    </cfRule>
  </conditionalFormatting>
  <dataValidations count="7">
    <dataValidation imeMode="on" allowBlank="1" showInputMessage="1" showErrorMessage="1" sqref="U30" xr:uid="{1148A594-3506-4FDE-9AB8-7DF3676C6304}"/>
    <dataValidation type="custom" imeMode="disabled" allowBlank="1" showInputMessage="1" showErrorMessage="1" error="小数点第二位まで、三位以下四捨五入で入力して下さい。" sqref="AI30:AO30" xr:uid="{53ECC625-0E97-47DD-8454-7441E37E79DF}">
      <formula1>AI30-ROUNDDOWN(AI30,2)=0</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98E980E0-9477-4326-B2A2-76639DF3E638}">
      <formula1>L65493-ROUNDDOWN(L65493,0)=0</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N13 J13 K30 N30 H30 N20 R20 J20 J11 P11" xr:uid="{5389000D-DD2E-4B15-A742-135A70A639A6}">
      <formula1>"□,■"</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E2CBE4D5-E6CB-4952-89CB-A55EC60E1CA5}">
      <formula1>"専用,ハイブリット"</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721E53EA-E7DC-46A9-B27A-5744E921161C}">
      <formula1>"無,有"</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3AB338E8-4776-4B65-A1CB-49FFDDA143ED}">
      <formula1>L65485-ROUNDDOWN(L65485,1)=0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 imeMode="disabled" allowBlank="1" showInputMessage="1" showErrorMessage="1" xr:uid="{84D99765-468B-42C0-940E-285BCB8D3225}">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dimension ref="A1:AR188"/>
  <sheetViews>
    <sheetView showGridLines="0" view="pageBreakPreview" topLeftCell="B2" zoomScale="110" zoomScaleNormal="100" zoomScaleSheetLayoutView="110" workbookViewId="0">
      <selection activeCell="J7" sqref="J7:V7"/>
    </sheetView>
  </sheetViews>
  <sheetFormatPr defaultRowHeight="20.149999999999999" customHeight="1"/>
  <cols>
    <col min="1" max="1" width="1.08203125" style="220" hidden="1" customWidth="1"/>
    <col min="2" max="2" width="1.5" style="220" customWidth="1"/>
    <col min="3" max="3" width="2.5" style="220" customWidth="1"/>
    <col min="4" max="22" width="3.83203125" style="220" customWidth="1"/>
    <col min="23" max="23" width="1.5" style="220" customWidth="1"/>
    <col min="24" max="24" width="3.08203125" style="220" customWidth="1"/>
    <col min="25" max="26" width="9" style="220" customWidth="1"/>
    <col min="27" max="27" width="9" style="175" customWidth="1"/>
    <col min="28" max="28" width="9" style="273" customWidth="1"/>
    <col min="29" max="29" width="9" style="274" customWidth="1"/>
    <col min="30" max="30" width="9" style="220" customWidth="1"/>
    <col min="31" max="42" width="9" style="220"/>
    <col min="43" max="43" width="16.83203125" style="220" bestFit="1" customWidth="1"/>
    <col min="44" max="44" width="13.33203125" style="220" customWidth="1"/>
    <col min="45" max="216" width="9" style="220"/>
    <col min="217" max="240" width="3.58203125" style="220" customWidth="1"/>
    <col min="241" max="249" width="9" style="220" customWidth="1"/>
    <col min="250" max="250" width="2" style="220" customWidth="1"/>
    <col min="251" max="472" width="9" style="220"/>
    <col min="473" max="496" width="3.58203125" style="220" customWidth="1"/>
    <col min="497" max="505" width="9" style="220" customWidth="1"/>
    <col min="506" max="506" width="2" style="220" customWidth="1"/>
    <col min="507" max="728" width="9" style="220"/>
    <col min="729" max="752" width="3.58203125" style="220" customWidth="1"/>
    <col min="753" max="761" width="9" style="220" customWidth="1"/>
    <col min="762" max="762" width="2" style="220" customWidth="1"/>
    <col min="763" max="984" width="9" style="220"/>
    <col min="985" max="1008" width="3.58203125" style="220" customWidth="1"/>
    <col min="1009" max="1017" width="9" style="220" customWidth="1"/>
    <col min="1018" max="1018" width="2" style="220" customWidth="1"/>
    <col min="1019" max="1240" width="9" style="220"/>
    <col min="1241" max="1264" width="3.58203125" style="220" customWidth="1"/>
    <col min="1265" max="1273" width="9" style="220" customWidth="1"/>
    <col min="1274" max="1274" width="2" style="220" customWidth="1"/>
    <col min="1275" max="1496" width="9" style="220"/>
    <col min="1497" max="1520" width="3.58203125" style="220" customWidth="1"/>
    <col min="1521" max="1529" width="9" style="220" customWidth="1"/>
    <col min="1530" max="1530" width="2" style="220" customWidth="1"/>
    <col min="1531" max="1752" width="9" style="220"/>
    <col min="1753" max="1776" width="3.58203125" style="220" customWidth="1"/>
    <col min="1777" max="1785" width="9" style="220" customWidth="1"/>
    <col min="1786" max="1786" width="2" style="220" customWidth="1"/>
    <col min="1787" max="2008" width="9" style="220"/>
    <col min="2009" max="2032" width="3.58203125" style="220" customWidth="1"/>
    <col min="2033" max="2041" width="9" style="220" customWidth="1"/>
    <col min="2042" max="2042" width="2" style="220" customWidth="1"/>
    <col min="2043" max="2264" width="9" style="220"/>
    <col min="2265" max="2288" width="3.58203125" style="220" customWidth="1"/>
    <col min="2289" max="2297" width="9" style="220" customWidth="1"/>
    <col min="2298" max="2298" width="2" style="220" customWidth="1"/>
    <col min="2299" max="2520" width="9" style="220"/>
    <col min="2521" max="2544" width="3.58203125" style="220" customWidth="1"/>
    <col min="2545" max="2553" width="9" style="220" customWidth="1"/>
    <col min="2554" max="2554" width="2" style="220" customWidth="1"/>
    <col min="2555" max="2776" width="9" style="220"/>
    <col min="2777" max="2800" width="3.58203125" style="220" customWidth="1"/>
    <col min="2801" max="2809" width="9" style="220" customWidth="1"/>
    <col min="2810" max="2810" width="2" style="220" customWidth="1"/>
    <col min="2811" max="3032" width="9" style="220"/>
    <col min="3033" max="3056" width="3.58203125" style="220" customWidth="1"/>
    <col min="3057" max="3065" width="9" style="220" customWidth="1"/>
    <col min="3066" max="3066" width="2" style="220" customWidth="1"/>
    <col min="3067" max="3288" width="9" style="220"/>
    <col min="3289" max="3312" width="3.58203125" style="220" customWidth="1"/>
    <col min="3313" max="3321" width="9" style="220" customWidth="1"/>
    <col min="3322" max="3322" width="2" style="220" customWidth="1"/>
    <col min="3323" max="3544" width="9" style="220"/>
    <col min="3545" max="3568" width="3.58203125" style="220" customWidth="1"/>
    <col min="3569" max="3577" width="9" style="220" customWidth="1"/>
    <col min="3578" max="3578" width="2" style="220" customWidth="1"/>
    <col min="3579" max="3800" width="9" style="220"/>
    <col min="3801" max="3824" width="3.58203125" style="220" customWidth="1"/>
    <col min="3825" max="3833" width="9" style="220" customWidth="1"/>
    <col min="3834" max="3834" width="2" style="220" customWidth="1"/>
    <col min="3835" max="4056" width="9" style="220"/>
    <col min="4057" max="4080" width="3.58203125" style="220" customWidth="1"/>
    <col min="4081" max="4089" width="9" style="220" customWidth="1"/>
    <col min="4090" max="4090" width="2" style="220" customWidth="1"/>
    <col min="4091" max="4312" width="9" style="220"/>
    <col min="4313" max="4336" width="3.58203125" style="220" customWidth="1"/>
    <col min="4337" max="4345" width="9" style="220" customWidth="1"/>
    <col min="4346" max="4346" width="2" style="220" customWidth="1"/>
    <col min="4347" max="4568" width="9" style="220"/>
    <col min="4569" max="4592" width="3.58203125" style="220" customWidth="1"/>
    <col min="4593" max="4601" width="9" style="220" customWidth="1"/>
    <col min="4602" max="4602" width="2" style="220" customWidth="1"/>
    <col min="4603" max="4824" width="9" style="220"/>
    <col min="4825" max="4848" width="3.58203125" style="220" customWidth="1"/>
    <col min="4849" max="4857" width="9" style="220" customWidth="1"/>
    <col min="4858" max="4858" width="2" style="220" customWidth="1"/>
    <col min="4859" max="5080" width="9" style="220"/>
    <col min="5081" max="5104" width="3.58203125" style="220" customWidth="1"/>
    <col min="5105" max="5113" width="9" style="220" customWidth="1"/>
    <col min="5114" max="5114" width="2" style="220" customWidth="1"/>
    <col min="5115" max="5336" width="9" style="220"/>
    <col min="5337" max="5360" width="3.58203125" style="220" customWidth="1"/>
    <col min="5361" max="5369" width="9" style="220" customWidth="1"/>
    <col min="5370" max="5370" width="2" style="220" customWidth="1"/>
    <col min="5371" max="5592" width="9" style="220"/>
    <col min="5593" max="5616" width="3.58203125" style="220" customWidth="1"/>
    <col min="5617" max="5625" width="9" style="220" customWidth="1"/>
    <col min="5626" max="5626" width="2" style="220" customWidth="1"/>
    <col min="5627" max="5848" width="9" style="220"/>
    <col min="5849" max="5872" width="3.58203125" style="220" customWidth="1"/>
    <col min="5873" max="5881" width="9" style="220" customWidth="1"/>
    <col min="5882" max="5882" width="2" style="220" customWidth="1"/>
    <col min="5883" max="6104" width="9" style="220"/>
    <col min="6105" max="6128" width="3.58203125" style="220" customWidth="1"/>
    <col min="6129" max="6137" width="9" style="220" customWidth="1"/>
    <col min="6138" max="6138" width="2" style="220" customWidth="1"/>
    <col min="6139" max="6360" width="9" style="220"/>
    <col min="6361" max="6384" width="3.58203125" style="220" customWidth="1"/>
    <col min="6385" max="6393" width="9" style="220" customWidth="1"/>
    <col min="6394" max="6394" width="2" style="220" customWidth="1"/>
    <col min="6395" max="6616" width="9" style="220"/>
    <col min="6617" max="6640" width="3.58203125" style="220" customWidth="1"/>
    <col min="6641" max="6649" width="9" style="220" customWidth="1"/>
    <col min="6650" max="6650" width="2" style="220" customWidth="1"/>
    <col min="6651" max="6872" width="9" style="220"/>
    <col min="6873" max="6896" width="3.58203125" style="220" customWidth="1"/>
    <col min="6897" max="6905" width="9" style="220" customWidth="1"/>
    <col min="6906" max="6906" width="2" style="220" customWidth="1"/>
    <col min="6907" max="7128" width="9" style="220"/>
    <col min="7129" max="7152" width="3.58203125" style="220" customWidth="1"/>
    <col min="7153" max="7161" width="9" style="220" customWidth="1"/>
    <col min="7162" max="7162" width="2" style="220" customWidth="1"/>
    <col min="7163" max="7384" width="9" style="220"/>
    <col min="7385" max="7408" width="3.58203125" style="220" customWidth="1"/>
    <col min="7409" max="7417" width="9" style="220" customWidth="1"/>
    <col min="7418" max="7418" width="2" style="220" customWidth="1"/>
    <col min="7419" max="7640" width="9" style="220"/>
    <col min="7641" max="7664" width="3.58203125" style="220" customWidth="1"/>
    <col min="7665" max="7673" width="9" style="220" customWidth="1"/>
    <col min="7674" max="7674" width="2" style="220" customWidth="1"/>
    <col min="7675" max="7896" width="9" style="220"/>
    <col min="7897" max="7920" width="3.58203125" style="220" customWidth="1"/>
    <col min="7921" max="7929" width="9" style="220" customWidth="1"/>
    <col min="7930" max="7930" width="2" style="220" customWidth="1"/>
    <col min="7931" max="8152" width="9" style="220"/>
    <col min="8153" max="8176" width="3.58203125" style="220" customWidth="1"/>
    <col min="8177" max="8185" width="9" style="220" customWidth="1"/>
    <col min="8186" max="8186" width="2" style="220" customWidth="1"/>
    <col min="8187" max="8408" width="9" style="220"/>
    <col min="8409" max="8432" width="3.58203125" style="220" customWidth="1"/>
    <col min="8433" max="8441" width="9" style="220" customWidth="1"/>
    <col min="8442" max="8442" width="2" style="220" customWidth="1"/>
    <col min="8443" max="8664" width="9" style="220"/>
    <col min="8665" max="8688" width="3.58203125" style="220" customWidth="1"/>
    <col min="8689" max="8697" width="9" style="220" customWidth="1"/>
    <col min="8698" max="8698" width="2" style="220" customWidth="1"/>
    <col min="8699" max="8920" width="9" style="220"/>
    <col min="8921" max="8944" width="3.58203125" style="220" customWidth="1"/>
    <col min="8945" max="8953" width="9" style="220" customWidth="1"/>
    <col min="8954" max="8954" width="2" style="220" customWidth="1"/>
    <col min="8955" max="9176" width="9" style="220"/>
    <col min="9177" max="9200" width="3.58203125" style="220" customWidth="1"/>
    <col min="9201" max="9209" width="9" style="220" customWidth="1"/>
    <col min="9210" max="9210" width="2" style="220" customWidth="1"/>
    <col min="9211" max="9432" width="9" style="220"/>
    <col min="9433" max="9456" width="3.58203125" style="220" customWidth="1"/>
    <col min="9457" max="9465" width="9" style="220" customWidth="1"/>
    <col min="9466" max="9466" width="2" style="220" customWidth="1"/>
    <col min="9467" max="9688" width="9" style="220"/>
    <col min="9689" max="9712" width="3.58203125" style="220" customWidth="1"/>
    <col min="9713" max="9721" width="9" style="220" customWidth="1"/>
    <col min="9722" max="9722" width="2" style="220" customWidth="1"/>
    <col min="9723" max="9944" width="9" style="220"/>
    <col min="9945" max="9968" width="3.58203125" style="220" customWidth="1"/>
    <col min="9969" max="9977" width="9" style="220" customWidth="1"/>
    <col min="9978" max="9978" width="2" style="220" customWidth="1"/>
    <col min="9979" max="10200" width="9" style="220"/>
    <col min="10201" max="10224" width="3.58203125" style="220" customWidth="1"/>
    <col min="10225" max="10233" width="9" style="220" customWidth="1"/>
    <col min="10234" max="10234" width="2" style="220" customWidth="1"/>
    <col min="10235" max="10456" width="9" style="220"/>
    <col min="10457" max="10480" width="3.58203125" style="220" customWidth="1"/>
    <col min="10481" max="10489" width="9" style="220" customWidth="1"/>
    <col min="10490" max="10490" width="2" style="220" customWidth="1"/>
    <col min="10491" max="10712" width="9" style="220"/>
    <col min="10713" max="10736" width="3.58203125" style="220" customWidth="1"/>
    <col min="10737" max="10745" width="9" style="220" customWidth="1"/>
    <col min="10746" max="10746" width="2" style="220" customWidth="1"/>
    <col min="10747" max="10968" width="9" style="220"/>
    <col min="10969" max="10992" width="3.58203125" style="220" customWidth="1"/>
    <col min="10993" max="11001" width="9" style="220" customWidth="1"/>
    <col min="11002" max="11002" width="2" style="220" customWidth="1"/>
    <col min="11003" max="11224" width="9" style="220"/>
    <col min="11225" max="11248" width="3.58203125" style="220" customWidth="1"/>
    <col min="11249" max="11257" width="9" style="220" customWidth="1"/>
    <col min="11258" max="11258" width="2" style="220" customWidth="1"/>
    <col min="11259" max="11480" width="9" style="220"/>
    <col min="11481" max="11504" width="3.58203125" style="220" customWidth="1"/>
    <col min="11505" max="11513" width="9" style="220" customWidth="1"/>
    <col min="11514" max="11514" width="2" style="220" customWidth="1"/>
    <col min="11515" max="11736" width="9" style="220"/>
    <col min="11737" max="11760" width="3.58203125" style="220" customWidth="1"/>
    <col min="11761" max="11769" width="9" style="220" customWidth="1"/>
    <col min="11770" max="11770" width="2" style="220" customWidth="1"/>
    <col min="11771" max="11992" width="9" style="220"/>
    <col min="11993" max="12016" width="3.58203125" style="220" customWidth="1"/>
    <col min="12017" max="12025" width="9" style="220" customWidth="1"/>
    <col min="12026" max="12026" width="2" style="220" customWidth="1"/>
    <col min="12027" max="12248" width="9" style="220"/>
    <col min="12249" max="12272" width="3.58203125" style="220" customWidth="1"/>
    <col min="12273" max="12281" width="9" style="220" customWidth="1"/>
    <col min="12282" max="12282" width="2" style="220" customWidth="1"/>
    <col min="12283" max="12504" width="9" style="220"/>
    <col min="12505" max="12528" width="3.58203125" style="220" customWidth="1"/>
    <col min="12529" max="12537" width="9" style="220" customWidth="1"/>
    <col min="12538" max="12538" width="2" style="220" customWidth="1"/>
    <col min="12539" max="12760" width="9" style="220"/>
    <col min="12761" max="12784" width="3.58203125" style="220" customWidth="1"/>
    <col min="12785" max="12793" width="9" style="220" customWidth="1"/>
    <col min="12794" max="12794" width="2" style="220" customWidth="1"/>
    <col min="12795" max="13016" width="9" style="220"/>
    <col min="13017" max="13040" width="3.58203125" style="220" customWidth="1"/>
    <col min="13041" max="13049" width="9" style="220" customWidth="1"/>
    <col min="13050" max="13050" width="2" style="220" customWidth="1"/>
    <col min="13051" max="13272" width="9" style="220"/>
    <col min="13273" max="13296" width="3.58203125" style="220" customWidth="1"/>
    <col min="13297" max="13305" width="9" style="220" customWidth="1"/>
    <col min="13306" max="13306" width="2" style="220" customWidth="1"/>
    <col min="13307" max="13528" width="9" style="220"/>
    <col min="13529" max="13552" width="3.58203125" style="220" customWidth="1"/>
    <col min="13553" max="13561" width="9" style="220" customWidth="1"/>
    <col min="13562" max="13562" width="2" style="220" customWidth="1"/>
    <col min="13563" max="13784" width="9" style="220"/>
    <col min="13785" max="13808" width="3.58203125" style="220" customWidth="1"/>
    <col min="13809" max="13817" width="9" style="220" customWidth="1"/>
    <col min="13818" max="13818" width="2" style="220" customWidth="1"/>
    <col min="13819" max="14040" width="9" style="220"/>
    <col min="14041" max="14064" width="3.58203125" style="220" customWidth="1"/>
    <col min="14065" max="14073" width="9" style="220" customWidth="1"/>
    <col min="14074" max="14074" width="2" style="220" customWidth="1"/>
    <col min="14075" max="14296" width="9" style="220"/>
    <col min="14297" max="14320" width="3.58203125" style="220" customWidth="1"/>
    <col min="14321" max="14329" width="9" style="220" customWidth="1"/>
    <col min="14330" max="14330" width="2" style="220" customWidth="1"/>
    <col min="14331" max="14552" width="9" style="220"/>
    <col min="14553" max="14576" width="3.58203125" style="220" customWidth="1"/>
    <col min="14577" max="14585" width="9" style="220" customWidth="1"/>
    <col min="14586" max="14586" width="2" style="220" customWidth="1"/>
    <col min="14587" max="14808" width="9" style="220"/>
    <col min="14809" max="14832" width="3.58203125" style="220" customWidth="1"/>
    <col min="14833" max="14841" width="9" style="220" customWidth="1"/>
    <col min="14842" max="14842" width="2" style="220" customWidth="1"/>
    <col min="14843" max="15064" width="9" style="220"/>
    <col min="15065" max="15088" width="3.58203125" style="220" customWidth="1"/>
    <col min="15089" max="15097" width="9" style="220" customWidth="1"/>
    <col min="15098" max="15098" width="2" style="220" customWidth="1"/>
    <col min="15099" max="15320" width="9" style="220"/>
    <col min="15321" max="15344" width="3.58203125" style="220" customWidth="1"/>
    <col min="15345" max="15353" width="9" style="220" customWidth="1"/>
    <col min="15354" max="15354" width="2" style="220" customWidth="1"/>
    <col min="15355" max="15576" width="9" style="220"/>
    <col min="15577" max="15600" width="3.58203125" style="220" customWidth="1"/>
    <col min="15601" max="15609" width="9" style="220" customWidth="1"/>
    <col min="15610" max="15610" width="2" style="220" customWidth="1"/>
    <col min="15611" max="15832" width="9" style="220"/>
    <col min="15833" max="15856" width="3.58203125" style="220" customWidth="1"/>
    <col min="15857" max="15865" width="9" style="220" customWidth="1"/>
    <col min="15866" max="15866" width="2" style="220" customWidth="1"/>
    <col min="15867" max="16088" width="9" style="220"/>
    <col min="16089" max="16112" width="3.58203125" style="220" customWidth="1"/>
    <col min="16113" max="16121" width="9" style="220" customWidth="1"/>
    <col min="16122" max="16122" width="2" style="220" customWidth="1"/>
    <col min="16123" max="16384" width="9" style="220"/>
  </cols>
  <sheetData>
    <row r="1" spans="2:29" ht="20.149999999999999" hidden="1" customHeight="1">
      <c r="B1" s="307"/>
    </row>
    <row r="2" spans="2:29" ht="20.149999999999999" customHeight="1">
      <c r="B2" s="6" t="s">
        <v>301</v>
      </c>
    </row>
    <row r="3" spans="2:29" ht="7.5" customHeight="1">
      <c r="Q3" s="221"/>
      <c r="Y3" s="221"/>
      <c r="Z3" s="222"/>
    </row>
    <row r="4" spans="2:29" ht="19.5" customHeight="1">
      <c r="B4" s="223" t="s">
        <v>484</v>
      </c>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29" ht="15.75" customHeight="1">
      <c r="C5" s="226"/>
      <c r="D5" s="227"/>
      <c r="E5" s="227"/>
      <c r="F5" s="227"/>
      <c r="G5" s="227"/>
      <c r="H5" s="227"/>
      <c r="I5" s="224"/>
      <c r="J5" s="224"/>
      <c r="K5" s="224"/>
      <c r="L5" s="224"/>
      <c r="M5" s="224"/>
      <c r="N5" s="224"/>
      <c r="O5" s="224"/>
      <c r="P5" s="224"/>
      <c r="Q5" s="224"/>
      <c r="R5" s="224"/>
      <c r="S5" s="224"/>
      <c r="T5" s="224"/>
      <c r="U5" s="224"/>
      <c r="V5" s="224"/>
      <c r="W5" s="224"/>
      <c r="X5" s="224"/>
      <c r="Y5" s="224"/>
    </row>
    <row r="6" spans="2:29" s="228" customFormat="1" ht="15.5">
      <c r="C6" s="144" t="s">
        <v>382</v>
      </c>
      <c r="D6" s="229"/>
      <c r="E6" s="230"/>
      <c r="F6" s="230"/>
      <c r="G6" s="230"/>
      <c r="H6" s="230"/>
      <c r="I6" s="230"/>
      <c r="J6" s="230"/>
      <c r="K6" s="230"/>
      <c r="L6" s="230"/>
      <c r="M6" s="230"/>
      <c r="N6" s="230"/>
      <c r="O6" s="230"/>
      <c r="P6" s="230"/>
      <c r="Q6" s="230"/>
      <c r="R6" s="230"/>
      <c r="S6" s="230"/>
      <c r="T6" s="230"/>
      <c r="U6" s="231"/>
      <c r="V6" s="230"/>
      <c r="W6" s="230"/>
      <c r="X6" s="230"/>
      <c r="Y6" s="230"/>
      <c r="AA6" s="176"/>
      <c r="AB6" s="273"/>
      <c r="AC6" s="274"/>
    </row>
    <row r="7" spans="2:29" s="232" customFormat="1" ht="18" customHeight="1">
      <c r="C7" s="226"/>
      <c r="D7" s="1334" t="s">
        <v>134</v>
      </c>
      <c r="E7" s="1335"/>
      <c r="F7" s="1335"/>
      <c r="G7" s="1335"/>
      <c r="H7" s="1335"/>
      <c r="I7" s="1336"/>
      <c r="J7" s="1368"/>
      <c r="K7" s="1364"/>
      <c r="L7" s="1364"/>
      <c r="M7" s="1364"/>
      <c r="N7" s="1364"/>
      <c r="O7" s="1364"/>
      <c r="P7" s="1364"/>
      <c r="Q7" s="1364"/>
      <c r="R7" s="1364"/>
      <c r="S7" s="1364"/>
      <c r="T7" s="1364"/>
      <c r="U7" s="1364"/>
      <c r="V7" s="1369"/>
      <c r="W7" s="235"/>
      <c r="X7" s="147"/>
      <c r="Y7" s="147"/>
      <c r="AA7" s="275"/>
      <c r="AB7" s="273"/>
      <c r="AC7" s="274"/>
    </row>
    <row r="8" spans="2:29" s="232" customFormat="1" ht="24.75" customHeight="1">
      <c r="C8" s="226"/>
      <c r="D8" s="1350" t="s">
        <v>262</v>
      </c>
      <c r="E8" s="1335"/>
      <c r="F8" s="1335"/>
      <c r="G8" s="1335"/>
      <c r="H8" s="1335"/>
      <c r="I8" s="1336"/>
      <c r="J8" s="1368"/>
      <c r="K8" s="1364"/>
      <c r="L8" s="1364"/>
      <c r="M8" s="1364"/>
      <c r="N8" s="1364"/>
      <c r="O8" s="1364"/>
      <c r="P8" s="1364"/>
      <c r="Q8" s="1364"/>
      <c r="R8" s="1364"/>
      <c r="S8" s="1364"/>
      <c r="T8" s="1364"/>
      <c r="U8" s="1364"/>
      <c r="V8" s="1369"/>
      <c r="W8" s="235"/>
      <c r="X8" s="147"/>
      <c r="Y8" s="147"/>
      <c r="AA8" s="275"/>
      <c r="AB8" s="273"/>
      <c r="AC8" s="274"/>
    </row>
    <row r="9" spans="2:29" s="232" customFormat="1" ht="18" customHeight="1">
      <c r="C9" s="226"/>
      <c r="D9" s="1334" t="s">
        <v>206</v>
      </c>
      <c r="E9" s="1335"/>
      <c r="F9" s="1335"/>
      <c r="G9" s="1335"/>
      <c r="H9" s="1335"/>
      <c r="I9" s="1336"/>
      <c r="J9" s="186" t="s">
        <v>32</v>
      </c>
      <c r="K9" s="185" t="s">
        <v>263</v>
      </c>
      <c r="L9" s="183"/>
      <c r="M9" s="245"/>
      <c r="N9" s="245"/>
      <c r="O9" s="187" t="s">
        <v>32</v>
      </c>
      <c r="P9" s="185" t="s">
        <v>264</v>
      </c>
      <c r="Q9" s="245"/>
      <c r="R9" s="245"/>
      <c r="S9" s="245"/>
      <c r="T9" s="245"/>
      <c r="U9" s="245"/>
      <c r="V9" s="246"/>
      <c r="W9" s="147"/>
      <c r="X9" s="147"/>
      <c r="Y9" s="147"/>
      <c r="AA9" s="275"/>
      <c r="AB9" s="276"/>
      <c r="AC9" s="274"/>
    </row>
    <row r="10" spans="2:29" s="232" customFormat="1" ht="6" customHeight="1">
      <c r="C10" s="226"/>
      <c r="D10" s="236"/>
      <c r="E10" s="236"/>
      <c r="F10" s="237"/>
      <c r="G10" s="238"/>
      <c r="H10" s="238"/>
      <c r="I10" s="238"/>
      <c r="J10" s="238"/>
      <c r="K10" s="238"/>
      <c r="L10" s="181"/>
      <c r="M10" s="181"/>
      <c r="N10" s="181"/>
      <c r="O10" s="181"/>
      <c r="P10" s="181"/>
      <c r="Q10" s="181"/>
      <c r="R10" s="181"/>
      <c r="S10" s="181"/>
      <c r="T10" s="181"/>
      <c r="U10" s="181"/>
      <c r="V10" s="181"/>
      <c r="W10" s="181"/>
      <c r="X10" s="181"/>
      <c r="Y10" s="181"/>
      <c r="AA10" s="275"/>
      <c r="AB10" s="273"/>
      <c r="AC10" s="274"/>
    </row>
    <row r="11" spans="2:29" s="232" customFormat="1" ht="18" customHeight="1">
      <c r="C11" s="226"/>
      <c r="D11" s="1334" t="s">
        <v>268</v>
      </c>
      <c r="E11" s="1335"/>
      <c r="F11" s="1335"/>
      <c r="G11" s="1335"/>
      <c r="H11" s="1335"/>
      <c r="I11" s="1336"/>
      <c r="J11" s="1334" t="s">
        <v>265</v>
      </c>
      <c r="K11" s="1336"/>
      <c r="L11" s="1364"/>
      <c r="M11" s="1364"/>
      <c r="N11" s="1364"/>
      <c r="O11" s="1364"/>
      <c r="P11" s="1364"/>
      <c r="Q11" s="1364"/>
      <c r="R11" s="1334" t="s">
        <v>266</v>
      </c>
      <c r="S11" s="1336"/>
      <c r="T11" s="1349"/>
      <c r="U11" s="1349"/>
      <c r="V11" s="262" t="s">
        <v>267</v>
      </c>
      <c r="W11" s="235"/>
      <c r="X11" s="147"/>
      <c r="Y11" s="147"/>
      <c r="AA11" s="275"/>
      <c r="AB11" s="273"/>
      <c r="AC11" s="274"/>
    </row>
    <row r="12" spans="2:29" s="232" customFormat="1" ht="18" customHeight="1">
      <c r="C12" s="226"/>
      <c r="D12" s="1334" t="s">
        <v>269</v>
      </c>
      <c r="E12" s="1335"/>
      <c r="F12" s="1335"/>
      <c r="G12" s="1335"/>
      <c r="H12" s="1335"/>
      <c r="I12" s="1336"/>
      <c r="J12" s="1334" t="s">
        <v>265</v>
      </c>
      <c r="K12" s="1336"/>
      <c r="L12" s="1364"/>
      <c r="M12" s="1364"/>
      <c r="N12" s="1364"/>
      <c r="O12" s="1364"/>
      <c r="P12" s="1364"/>
      <c r="Q12" s="1364"/>
      <c r="R12" s="1334" t="s">
        <v>266</v>
      </c>
      <c r="S12" s="1336"/>
      <c r="T12" s="1349"/>
      <c r="U12" s="1349"/>
      <c r="V12" s="262" t="s">
        <v>267</v>
      </c>
      <c r="W12" s="235"/>
      <c r="X12" s="147"/>
      <c r="Y12" s="147"/>
      <c r="AA12" s="275"/>
      <c r="AB12" s="273"/>
      <c r="AC12" s="274"/>
    </row>
    <row r="13" spans="2:29" s="232" customFormat="1" ht="18" customHeight="1">
      <c r="C13" s="226"/>
      <c r="D13" s="1334" t="s">
        <v>270</v>
      </c>
      <c r="E13" s="1335"/>
      <c r="F13" s="1335"/>
      <c r="G13" s="1335"/>
      <c r="H13" s="1335"/>
      <c r="I13" s="1336"/>
      <c r="J13" s="1334" t="s">
        <v>265</v>
      </c>
      <c r="K13" s="1336"/>
      <c r="L13" s="1364"/>
      <c r="M13" s="1364"/>
      <c r="N13" s="1364"/>
      <c r="O13" s="1364"/>
      <c r="P13" s="1364"/>
      <c r="Q13" s="1364"/>
      <c r="R13" s="1334" t="s">
        <v>266</v>
      </c>
      <c r="S13" s="1336"/>
      <c r="T13" s="1349"/>
      <c r="U13" s="1349"/>
      <c r="V13" s="262" t="s">
        <v>267</v>
      </c>
      <c r="W13" s="235"/>
      <c r="X13" s="147"/>
      <c r="Y13" s="147"/>
      <c r="AA13" s="275"/>
      <c r="AB13" s="273"/>
      <c r="AC13" s="274"/>
    </row>
    <row r="14" spans="2:29" s="232" customFormat="1" ht="18" customHeight="1">
      <c r="C14" s="226"/>
      <c r="D14" s="1350" t="s">
        <v>271</v>
      </c>
      <c r="E14" s="1335"/>
      <c r="F14" s="1335"/>
      <c r="G14" s="1335"/>
      <c r="H14" s="1335"/>
      <c r="I14" s="1336"/>
      <c r="J14" s="1345"/>
      <c r="K14" s="1346"/>
      <c r="L14" s="1346"/>
      <c r="M14" s="1346"/>
      <c r="N14" s="1346"/>
      <c r="O14" s="1346"/>
      <c r="P14" s="1346"/>
      <c r="Q14" s="1346"/>
      <c r="R14" s="1346"/>
      <c r="S14" s="1346"/>
      <c r="T14" s="1348"/>
      <c r="U14" s="1349"/>
      <c r="V14" s="234" t="s">
        <v>18</v>
      </c>
      <c r="W14" s="235"/>
      <c r="X14" s="147"/>
      <c r="Y14" s="147"/>
      <c r="AA14" s="275"/>
      <c r="AB14" s="273"/>
      <c r="AC14" s="274"/>
    </row>
    <row r="15" spans="2:29" s="232" customFormat="1" ht="6" customHeight="1">
      <c r="C15" s="226"/>
      <c r="D15" s="236"/>
      <c r="E15" s="236"/>
      <c r="F15" s="237"/>
      <c r="G15" s="238"/>
      <c r="H15" s="238"/>
      <c r="I15" s="238"/>
      <c r="J15" s="238"/>
      <c r="K15" s="238"/>
      <c r="L15" s="181"/>
      <c r="M15" s="181"/>
      <c r="N15" s="181"/>
      <c r="O15" s="181"/>
      <c r="P15" s="181"/>
      <c r="Q15" s="181"/>
      <c r="R15" s="181"/>
      <c r="S15" s="181"/>
      <c r="T15" s="181"/>
      <c r="U15" s="181"/>
      <c r="V15" s="181"/>
      <c r="W15" s="181"/>
      <c r="X15" s="181"/>
      <c r="Y15" s="181"/>
      <c r="AA15" s="275"/>
      <c r="AB15" s="273"/>
      <c r="AC15" s="274"/>
    </row>
    <row r="16" spans="2:29" s="232" customFormat="1" ht="18" customHeight="1">
      <c r="C16" s="226"/>
      <c r="D16" s="1350" t="s">
        <v>219</v>
      </c>
      <c r="E16" s="1335"/>
      <c r="F16" s="1335"/>
      <c r="G16" s="1335"/>
      <c r="H16" s="1335"/>
      <c r="I16" s="1336"/>
      <c r="J16" s="1368"/>
      <c r="K16" s="1364"/>
      <c r="L16" s="1364"/>
      <c r="M16" s="1364"/>
      <c r="N16" s="1364"/>
      <c r="O16" s="1364"/>
      <c r="P16" s="1364"/>
      <c r="Q16" s="1364"/>
      <c r="R16" s="1364"/>
      <c r="S16" s="1364"/>
      <c r="T16" s="1364"/>
      <c r="U16" s="1364"/>
      <c r="V16" s="1369"/>
      <c r="W16" s="235"/>
      <c r="X16" s="147"/>
      <c r="Y16" s="147"/>
      <c r="AA16" s="275"/>
      <c r="AB16" s="273"/>
      <c r="AC16" s="274"/>
    </row>
    <row r="17" spans="2:44" s="232" customFormat="1" ht="15" customHeight="1">
      <c r="C17" s="226"/>
      <c r="D17" s="236"/>
      <c r="E17" s="236"/>
      <c r="F17" s="237"/>
      <c r="G17" s="238"/>
      <c r="H17" s="238"/>
      <c r="I17" s="238"/>
      <c r="J17" s="238"/>
      <c r="K17" s="238"/>
      <c r="L17" s="181"/>
      <c r="M17" s="181"/>
      <c r="N17" s="181"/>
      <c r="O17" s="181"/>
      <c r="P17" s="181"/>
      <c r="Q17" s="181"/>
      <c r="R17" s="181"/>
      <c r="S17" s="181"/>
      <c r="T17" s="181"/>
      <c r="U17" s="181"/>
      <c r="V17" s="181"/>
      <c r="W17" s="181"/>
      <c r="X17" s="181"/>
      <c r="Y17" s="181"/>
      <c r="AA17" s="275"/>
      <c r="AB17" s="273"/>
      <c r="AC17" s="274"/>
    </row>
    <row r="18" spans="2:44" s="247" customFormat="1" ht="15" customHeight="1">
      <c r="B18" s="199"/>
      <c r="C18" s="218" t="s">
        <v>383</v>
      </c>
      <c r="D18" s="206"/>
      <c r="E18" s="206"/>
      <c r="F18" s="206"/>
      <c r="G18" s="206"/>
      <c r="H18" s="205"/>
      <c r="I18" s="194"/>
      <c r="J18" s="197"/>
      <c r="K18" s="205"/>
      <c r="L18" s="194"/>
      <c r="M18" s="205"/>
      <c r="N18" s="197"/>
      <c r="O18" s="195"/>
      <c r="P18" s="197"/>
      <c r="Q18" s="204"/>
      <c r="R18" s="203"/>
      <c r="S18" s="203"/>
      <c r="T18" s="203"/>
      <c r="U18" s="202"/>
      <c r="V18" s="202"/>
      <c r="W18" s="202"/>
      <c r="X18" s="202"/>
      <c r="Y18" s="202"/>
      <c r="Z18" s="202"/>
      <c r="AA18" s="254"/>
      <c r="AB18" s="254"/>
      <c r="AC18" s="202"/>
      <c r="AD18" s="202"/>
      <c r="AE18" s="192"/>
      <c r="AF18" s="201"/>
      <c r="AG18" s="201"/>
      <c r="AH18" s="201"/>
      <c r="AI18" s="200"/>
      <c r="AJ18" s="200"/>
      <c r="AK18" s="200"/>
      <c r="AL18" s="200"/>
      <c r="AM18" s="200"/>
      <c r="AN18" s="200"/>
      <c r="AO18" s="200"/>
      <c r="AP18" s="193"/>
      <c r="AQ18" s="193"/>
      <c r="AR18" s="189"/>
    </row>
    <row r="19" spans="2:44" s="247" customFormat="1" ht="18" customHeight="1">
      <c r="B19" s="199"/>
      <c r="C19" s="207"/>
      <c r="D19" s="1317" t="s">
        <v>583</v>
      </c>
      <c r="E19" s="1318"/>
      <c r="F19" s="1318"/>
      <c r="G19" s="1318"/>
      <c r="H19" s="1318"/>
      <c r="I19" s="1319"/>
      <c r="J19" s="1340" t="s">
        <v>220</v>
      </c>
      <c r="K19" s="1341"/>
      <c r="L19" s="1341"/>
      <c r="M19" s="1341"/>
      <c r="N19" s="1365"/>
      <c r="O19" s="1342" t="s">
        <v>212</v>
      </c>
      <c r="P19" s="1343"/>
      <c r="Q19" s="1343"/>
      <c r="R19" s="1343"/>
      <c r="S19" s="1344"/>
      <c r="T19" s="1366"/>
      <c r="U19" s="1367"/>
      <c r="V19" s="1367"/>
      <c r="W19" s="1367"/>
      <c r="X19" s="1367"/>
      <c r="Y19" s="213"/>
      <c r="Z19" s="213"/>
      <c r="AA19" s="255"/>
      <c r="AB19" s="255"/>
      <c r="AC19" s="213"/>
      <c r="AD19" s="200"/>
      <c r="AE19" s="193"/>
      <c r="AF19" s="193"/>
      <c r="AG19" s="189"/>
    </row>
    <row r="20" spans="2:44" s="247" customFormat="1" ht="18" customHeight="1">
      <c r="B20" s="199"/>
      <c r="C20" s="207"/>
      <c r="D20" s="1357"/>
      <c r="E20" s="1358"/>
      <c r="F20" s="1358"/>
      <c r="G20" s="1358"/>
      <c r="H20" s="1358"/>
      <c r="I20" s="1359"/>
      <c r="J20" s="1360">
        <f>T14</f>
        <v>0</v>
      </c>
      <c r="K20" s="1361"/>
      <c r="L20" s="1361"/>
      <c r="M20" s="1361"/>
      <c r="N20" s="208" t="s">
        <v>15</v>
      </c>
      <c r="O20" s="1322">
        <f>IF(J9="■",IF(J20&gt;=22,900000,0),IF(O9="■",IF(AND(J20&gt;=5,J20&lt;8),650000,IF(J20&gt;=8,800000,0)),0))</f>
        <v>0</v>
      </c>
      <c r="P20" s="1323"/>
      <c r="Q20" s="1323"/>
      <c r="R20" s="1323"/>
      <c r="S20" s="212" t="s">
        <v>214</v>
      </c>
      <c r="T20" s="1362"/>
      <c r="U20" s="1363"/>
      <c r="V20" s="1363"/>
      <c r="W20" s="1363"/>
      <c r="X20" s="215"/>
      <c r="Y20" s="214"/>
      <c r="Z20" s="214"/>
      <c r="AA20" s="256"/>
      <c r="AB20" s="257"/>
      <c r="AC20" s="215"/>
      <c r="AD20" s="200"/>
      <c r="AE20" s="193"/>
      <c r="AF20" s="193"/>
      <c r="AG20" s="189"/>
    </row>
    <row r="21" spans="2:44" s="247" customFormat="1" ht="15" customHeight="1">
      <c r="B21" s="199"/>
      <c r="D21" s="217"/>
      <c r="E21" s="198"/>
      <c r="F21" s="198"/>
      <c r="G21" s="198"/>
      <c r="H21" s="196"/>
      <c r="I21" s="196"/>
      <c r="J21" s="194"/>
      <c r="K21" s="197"/>
      <c r="L21" s="196"/>
      <c r="M21" s="196"/>
      <c r="N21" s="194"/>
      <c r="O21" s="194"/>
      <c r="P21" s="196"/>
      <c r="Q21" s="196"/>
      <c r="R21" s="195"/>
      <c r="S21" s="194"/>
      <c r="T21" s="194"/>
      <c r="U21" s="194"/>
      <c r="V21" s="194"/>
      <c r="W21" s="194"/>
      <c r="X21" s="194"/>
      <c r="Y21" s="193"/>
      <c r="Z21" s="193"/>
      <c r="AA21" s="258"/>
      <c r="AB21" s="258"/>
      <c r="AC21" s="193"/>
      <c r="AD21" s="191"/>
      <c r="AE21" s="192"/>
      <c r="AF21" s="191"/>
      <c r="AG21" s="191"/>
      <c r="AH21" s="191"/>
      <c r="AI21" s="191"/>
      <c r="AJ21" s="191"/>
      <c r="AK21" s="191"/>
      <c r="AL21" s="191"/>
      <c r="AM21" s="191"/>
      <c r="AN21" s="190"/>
      <c r="AO21" s="190"/>
      <c r="AP21" s="190"/>
      <c r="AQ21" s="190"/>
      <c r="AR21" s="189"/>
    </row>
    <row r="22" spans="2:44" s="228" customFormat="1" ht="15.5">
      <c r="C22" s="144"/>
      <c r="D22" s="229"/>
      <c r="E22" s="230"/>
      <c r="F22" s="230"/>
      <c r="G22" s="230"/>
      <c r="H22" s="230"/>
      <c r="I22" s="230"/>
      <c r="J22" s="230"/>
      <c r="K22" s="230"/>
      <c r="L22" s="230"/>
      <c r="M22" s="230"/>
      <c r="N22" s="230"/>
      <c r="O22" s="230"/>
      <c r="P22" s="230"/>
      <c r="Q22" s="230"/>
      <c r="R22" s="230"/>
      <c r="S22" s="230"/>
      <c r="T22" s="230"/>
      <c r="U22" s="231"/>
      <c r="V22" s="230"/>
      <c r="W22" s="230"/>
      <c r="X22" s="230"/>
      <c r="Y22" s="230"/>
      <c r="AA22" s="176"/>
      <c r="AB22" s="273"/>
      <c r="AC22" s="274"/>
    </row>
    <row r="23" spans="2:44" s="228" customFormat="1" ht="15.5">
      <c r="C23" s="144"/>
      <c r="D23" s="229"/>
      <c r="E23" s="230"/>
      <c r="F23" s="230"/>
      <c r="G23" s="230"/>
      <c r="H23" s="230"/>
      <c r="I23" s="230"/>
      <c r="J23" s="230"/>
      <c r="K23" s="230"/>
      <c r="L23" s="230"/>
      <c r="M23" s="230"/>
      <c r="N23" s="230"/>
      <c r="O23" s="230"/>
      <c r="P23" s="230"/>
      <c r="Q23" s="230"/>
      <c r="R23" s="230"/>
      <c r="S23" s="230"/>
      <c r="T23" s="230"/>
      <c r="U23" s="231"/>
      <c r="V23" s="230"/>
      <c r="W23" s="230"/>
      <c r="X23" s="230"/>
      <c r="Y23" s="230"/>
      <c r="AA23" s="176"/>
      <c r="AB23" s="273"/>
      <c r="AC23" s="274"/>
    </row>
    <row r="24" spans="2:44" s="228" customFormat="1" ht="15.5">
      <c r="C24" s="144"/>
      <c r="D24" s="229"/>
      <c r="E24" s="230"/>
      <c r="F24" s="230"/>
      <c r="G24" s="230"/>
      <c r="H24" s="230"/>
      <c r="I24" s="230"/>
      <c r="J24" s="230"/>
      <c r="K24" s="230"/>
      <c r="L24" s="230"/>
      <c r="M24" s="230"/>
      <c r="N24" s="230"/>
      <c r="O24" s="230"/>
      <c r="P24" s="230"/>
      <c r="Q24" s="230"/>
      <c r="R24" s="230"/>
      <c r="S24" s="230"/>
      <c r="T24" s="230"/>
      <c r="U24" s="231"/>
      <c r="V24" s="230"/>
      <c r="W24" s="230"/>
      <c r="X24" s="230"/>
      <c r="Y24" s="230"/>
      <c r="AA24" s="176"/>
      <c r="AB24" s="273"/>
      <c r="AC24" s="274"/>
    </row>
    <row r="25" spans="2:44" s="228" customFormat="1" ht="15.5">
      <c r="C25" s="144"/>
      <c r="D25" s="229"/>
      <c r="E25" s="230"/>
      <c r="F25" s="230"/>
      <c r="G25" s="230"/>
      <c r="H25" s="230"/>
      <c r="I25" s="230"/>
      <c r="J25" s="230"/>
      <c r="K25" s="230"/>
      <c r="L25" s="230"/>
      <c r="M25" s="230"/>
      <c r="N25" s="230"/>
      <c r="O25" s="230"/>
      <c r="P25" s="230"/>
      <c r="Q25" s="230"/>
      <c r="R25" s="230"/>
      <c r="S25" s="230"/>
      <c r="T25" s="230"/>
      <c r="U25" s="231"/>
      <c r="V25" s="230"/>
      <c r="W25" s="230"/>
      <c r="X25" s="230"/>
      <c r="Y25" s="230"/>
      <c r="AA25" s="176"/>
      <c r="AB25" s="273"/>
      <c r="AC25" s="274"/>
    </row>
    <row r="26" spans="2:44" s="228" customFormat="1" ht="15.5">
      <c r="C26" s="144"/>
      <c r="D26" s="229"/>
      <c r="E26" s="230"/>
      <c r="F26" s="230"/>
      <c r="G26" s="230"/>
      <c r="H26" s="230"/>
      <c r="I26" s="230"/>
      <c r="J26" s="230"/>
      <c r="K26" s="230"/>
      <c r="L26" s="230"/>
      <c r="M26" s="230"/>
      <c r="N26" s="230"/>
      <c r="O26" s="230"/>
      <c r="P26" s="230"/>
      <c r="Q26" s="230"/>
      <c r="R26" s="230"/>
      <c r="S26" s="230"/>
      <c r="T26" s="230"/>
      <c r="U26" s="231"/>
      <c r="V26" s="230"/>
      <c r="W26" s="230"/>
      <c r="X26" s="230"/>
      <c r="Y26" s="230"/>
      <c r="AA26" s="176"/>
      <c r="AB26" s="273"/>
      <c r="AC26" s="274"/>
    </row>
    <row r="27" spans="2:44" s="228" customFormat="1" ht="15.5">
      <c r="C27" s="144"/>
      <c r="D27" s="229"/>
      <c r="E27" s="230"/>
      <c r="F27" s="230"/>
      <c r="G27" s="230"/>
      <c r="H27" s="230"/>
      <c r="I27" s="230"/>
      <c r="J27" s="230"/>
      <c r="K27" s="230"/>
      <c r="L27" s="230"/>
      <c r="M27" s="230"/>
      <c r="N27" s="230"/>
      <c r="O27" s="230"/>
      <c r="P27" s="230"/>
      <c r="Q27" s="230"/>
      <c r="R27" s="230"/>
      <c r="S27" s="230"/>
      <c r="T27" s="230"/>
      <c r="U27" s="231"/>
      <c r="V27" s="230"/>
      <c r="W27" s="230"/>
      <c r="X27" s="230"/>
      <c r="Y27" s="230"/>
      <c r="AA27" s="176"/>
      <c r="AB27" s="273"/>
      <c r="AC27" s="274"/>
    </row>
    <row r="28" spans="2:44" s="228" customFormat="1" ht="15.5">
      <c r="C28" s="144"/>
      <c r="D28" s="229"/>
      <c r="E28" s="230"/>
      <c r="F28" s="230"/>
      <c r="G28" s="230"/>
      <c r="H28" s="230"/>
      <c r="I28" s="230"/>
      <c r="J28" s="230"/>
      <c r="K28" s="230"/>
      <c r="L28" s="230"/>
      <c r="M28" s="230"/>
      <c r="N28" s="230"/>
      <c r="O28" s="230"/>
      <c r="P28" s="230"/>
      <c r="Q28" s="230"/>
      <c r="R28" s="230"/>
      <c r="S28" s="230"/>
      <c r="T28" s="230"/>
      <c r="U28" s="231"/>
      <c r="V28" s="230"/>
      <c r="W28" s="230"/>
      <c r="X28" s="230"/>
      <c r="Y28" s="230"/>
      <c r="AA28" s="176"/>
      <c r="AB28" s="273"/>
      <c r="AC28" s="274"/>
    </row>
    <row r="29" spans="2:44" s="228" customFormat="1" ht="15.5">
      <c r="C29" s="144"/>
      <c r="D29" s="229"/>
      <c r="E29" s="230"/>
      <c r="F29" s="230"/>
      <c r="G29" s="230"/>
      <c r="H29" s="230"/>
      <c r="I29" s="230"/>
      <c r="J29" s="230"/>
      <c r="K29" s="230"/>
      <c r="L29" s="230"/>
      <c r="M29" s="230"/>
      <c r="N29" s="230"/>
      <c r="O29" s="230"/>
      <c r="P29" s="230"/>
      <c r="Q29" s="230"/>
      <c r="R29" s="230"/>
      <c r="S29" s="230"/>
      <c r="T29" s="230"/>
      <c r="U29" s="231"/>
      <c r="V29" s="230"/>
      <c r="W29" s="230"/>
      <c r="X29" s="230"/>
      <c r="Y29" s="230"/>
      <c r="AA29" s="176"/>
      <c r="AB29" s="273"/>
      <c r="AC29" s="274"/>
    </row>
    <row r="30" spans="2:44" s="228" customFormat="1" ht="15.5">
      <c r="C30" s="144"/>
      <c r="D30" s="229"/>
      <c r="E30" s="230"/>
      <c r="F30" s="230"/>
      <c r="G30" s="230"/>
      <c r="H30" s="230"/>
      <c r="I30" s="230"/>
      <c r="J30" s="230"/>
      <c r="K30" s="230"/>
      <c r="L30" s="230"/>
      <c r="M30" s="230"/>
      <c r="N30" s="230"/>
      <c r="O30" s="230"/>
      <c r="P30" s="230"/>
      <c r="Q30" s="230"/>
      <c r="R30" s="230"/>
      <c r="S30" s="230"/>
      <c r="T30" s="230"/>
      <c r="U30" s="231"/>
      <c r="V30" s="230"/>
      <c r="W30" s="230"/>
      <c r="X30" s="230"/>
      <c r="Y30" s="230"/>
      <c r="AA30" s="176"/>
      <c r="AB30" s="273"/>
      <c r="AC30" s="274"/>
    </row>
    <row r="31" spans="2:44" s="228" customFormat="1" ht="15.5">
      <c r="C31" s="144"/>
      <c r="D31" s="229"/>
      <c r="E31" s="230"/>
      <c r="F31" s="230"/>
      <c r="G31" s="230"/>
      <c r="H31" s="230"/>
      <c r="I31" s="230"/>
      <c r="J31" s="230"/>
      <c r="K31" s="230"/>
      <c r="L31" s="230"/>
      <c r="M31" s="230"/>
      <c r="N31" s="230"/>
      <c r="O31" s="230"/>
      <c r="P31" s="230"/>
      <c r="Q31" s="230"/>
      <c r="R31" s="230"/>
      <c r="S31" s="230"/>
      <c r="T31" s="230"/>
      <c r="U31" s="231"/>
      <c r="V31" s="230"/>
      <c r="W31" s="230"/>
      <c r="X31" s="230"/>
      <c r="Y31" s="230"/>
      <c r="AA31" s="176"/>
      <c r="AB31" s="273"/>
      <c r="AC31" s="274"/>
    </row>
    <row r="32" spans="2:44" s="228" customFormat="1" ht="15.5">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AA32" s="176"/>
      <c r="AB32" s="273"/>
      <c r="AC32" s="274"/>
    </row>
    <row r="33" spans="3:30" s="228" customFormat="1" ht="15.5">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AA33" s="176"/>
      <c r="AB33" s="273"/>
      <c r="AC33" s="274"/>
    </row>
    <row r="34" spans="3:30" s="228" customFormat="1" ht="15.5">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AA34" s="176"/>
      <c r="AB34" s="273"/>
      <c r="AC34" s="274"/>
    </row>
    <row r="35" spans="3:30" s="228" customFormat="1" ht="15.5">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AA35" s="176"/>
      <c r="AB35" s="277"/>
      <c r="AC35" s="197"/>
    </row>
    <row r="36" spans="3:30" s="228" customFormat="1" ht="15.5">
      <c r="C36" s="144"/>
      <c r="D36" s="229"/>
      <c r="E36" s="230"/>
      <c r="F36" s="230"/>
      <c r="G36" s="230"/>
      <c r="H36" s="230"/>
      <c r="I36" s="230"/>
      <c r="J36" s="230"/>
      <c r="K36" s="230"/>
      <c r="L36" s="230"/>
      <c r="M36" s="230"/>
      <c r="N36" s="230"/>
      <c r="O36" s="230"/>
      <c r="P36" s="230"/>
      <c r="Q36" s="230"/>
      <c r="R36" s="230"/>
      <c r="S36" s="230"/>
      <c r="T36" s="230"/>
      <c r="U36" s="231"/>
      <c r="V36" s="230"/>
      <c r="W36" s="230"/>
      <c r="X36" s="230"/>
      <c r="Y36" s="230"/>
      <c r="AA36" s="176"/>
      <c r="AB36" s="277"/>
      <c r="AC36" s="197"/>
    </row>
    <row r="37" spans="3:30" s="228" customFormat="1" ht="15.5">
      <c r="C37" s="144"/>
      <c r="D37" s="229"/>
      <c r="E37" s="230"/>
      <c r="F37" s="230"/>
      <c r="G37" s="230"/>
      <c r="H37" s="230"/>
      <c r="I37" s="230"/>
      <c r="J37" s="230"/>
      <c r="K37" s="230"/>
      <c r="L37" s="230"/>
      <c r="M37" s="230"/>
      <c r="N37" s="230"/>
      <c r="O37" s="230"/>
      <c r="P37" s="230"/>
      <c r="Q37" s="230"/>
      <c r="R37" s="230"/>
      <c r="S37" s="230"/>
      <c r="T37" s="230"/>
      <c r="U37" s="231"/>
      <c r="V37" s="230"/>
      <c r="W37" s="230"/>
      <c r="X37" s="230"/>
      <c r="Y37" s="230"/>
      <c r="AA37" s="176"/>
      <c r="AB37" s="277"/>
      <c r="AC37" s="197"/>
    </row>
    <row r="38" spans="3:30" s="228" customFormat="1" ht="15.5">
      <c r="C38" s="144"/>
      <c r="D38" s="229"/>
      <c r="E38" s="230"/>
      <c r="F38" s="230"/>
      <c r="G38" s="230"/>
      <c r="H38" s="230"/>
      <c r="I38" s="230"/>
      <c r="J38" s="230"/>
      <c r="K38" s="230"/>
      <c r="L38" s="230"/>
      <c r="M38" s="230"/>
      <c r="N38" s="230"/>
      <c r="O38" s="230"/>
      <c r="P38" s="230"/>
      <c r="Q38" s="230"/>
      <c r="R38" s="230"/>
      <c r="S38" s="230"/>
      <c r="T38" s="230"/>
      <c r="U38" s="231"/>
      <c r="V38" s="230"/>
      <c r="W38" s="230"/>
      <c r="X38" s="230"/>
      <c r="Y38" s="230"/>
      <c r="AA38" s="176"/>
      <c r="AB38" s="277"/>
      <c r="AC38" s="197"/>
    </row>
    <row r="39" spans="3:30" s="228" customFormat="1" ht="15.5">
      <c r="C39" s="144"/>
      <c r="D39" s="229"/>
      <c r="E39" s="230"/>
      <c r="F39" s="230"/>
      <c r="G39" s="230"/>
      <c r="H39" s="230"/>
      <c r="I39" s="230"/>
      <c r="J39" s="230"/>
      <c r="K39" s="230"/>
      <c r="L39" s="230"/>
      <c r="M39" s="230"/>
      <c r="N39" s="230"/>
      <c r="O39" s="230"/>
      <c r="P39" s="230"/>
      <c r="Q39" s="230"/>
      <c r="R39" s="230"/>
      <c r="S39" s="230"/>
      <c r="T39" s="230"/>
      <c r="U39" s="231"/>
      <c r="V39" s="230"/>
      <c r="W39" s="230"/>
      <c r="X39" s="230"/>
      <c r="Y39" s="230"/>
      <c r="AA39" s="176"/>
      <c r="AB39" s="277"/>
      <c r="AC39" s="197"/>
    </row>
    <row r="40" spans="3:30" s="228" customFormat="1" ht="15.5">
      <c r="C40" s="144"/>
      <c r="D40" s="229"/>
      <c r="E40" s="230"/>
      <c r="F40" s="230"/>
      <c r="G40" s="230"/>
      <c r="H40" s="230"/>
      <c r="I40" s="230"/>
      <c r="J40" s="230"/>
      <c r="K40" s="230"/>
      <c r="L40" s="230"/>
      <c r="M40" s="230"/>
      <c r="N40" s="230"/>
      <c r="O40" s="230"/>
      <c r="P40" s="230"/>
      <c r="Q40" s="230"/>
      <c r="R40" s="230"/>
      <c r="S40" s="230"/>
      <c r="T40" s="230"/>
      <c r="U40" s="231"/>
      <c r="V40" s="230"/>
      <c r="W40" s="230"/>
      <c r="X40" s="230"/>
      <c r="Y40" s="230"/>
      <c r="AA40" s="176"/>
      <c r="AB40" s="277"/>
      <c r="AC40" s="197"/>
    </row>
    <row r="41" spans="3:30" s="228" customFormat="1" ht="15.5">
      <c r="C41" s="144"/>
      <c r="D41" s="229"/>
      <c r="E41" s="230"/>
      <c r="F41" s="230"/>
      <c r="G41" s="230"/>
      <c r="H41" s="230"/>
      <c r="I41" s="230"/>
      <c r="J41" s="230"/>
      <c r="K41" s="230"/>
      <c r="L41" s="230"/>
      <c r="M41" s="230"/>
      <c r="N41" s="230"/>
      <c r="O41" s="230"/>
      <c r="P41" s="230"/>
      <c r="Q41" s="230"/>
      <c r="R41" s="230"/>
      <c r="S41" s="230"/>
      <c r="T41" s="230"/>
      <c r="U41" s="231"/>
      <c r="V41" s="230"/>
      <c r="W41" s="230"/>
      <c r="X41" s="230"/>
      <c r="Y41" s="230"/>
      <c r="AA41" s="176"/>
      <c r="AB41" s="277"/>
      <c r="AC41" s="197"/>
    </row>
    <row r="42" spans="3:30" s="228" customFormat="1" ht="15.5">
      <c r="C42" s="144"/>
      <c r="D42" s="229"/>
      <c r="E42" s="230"/>
      <c r="F42" s="230"/>
      <c r="G42" s="230"/>
      <c r="H42" s="230"/>
      <c r="I42" s="230"/>
      <c r="J42" s="230"/>
      <c r="K42" s="230"/>
      <c r="L42" s="230"/>
      <c r="M42" s="230"/>
      <c r="N42" s="230"/>
      <c r="O42" s="230"/>
      <c r="P42" s="230"/>
      <c r="Q42" s="230"/>
      <c r="R42" s="230"/>
      <c r="S42" s="230"/>
      <c r="T42" s="230"/>
      <c r="U42" s="231"/>
      <c r="V42" s="230"/>
      <c r="W42" s="230"/>
      <c r="X42" s="230"/>
      <c r="Y42" s="230"/>
      <c r="AA42" s="176"/>
      <c r="AB42" s="277"/>
      <c r="AC42" s="197"/>
    </row>
    <row r="43" spans="3:30" ht="12.75" customHeight="1">
      <c r="AB43" s="277"/>
      <c r="AC43" s="197"/>
    </row>
    <row r="44" spans="3:30" ht="20.149999999999999" customHeight="1">
      <c r="AB44" s="277"/>
      <c r="AC44" s="197"/>
    </row>
    <row r="45" spans="3:30" ht="20.149999999999999" customHeight="1">
      <c r="AB45" s="277"/>
      <c r="AC45" s="197"/>
    </row>
    <row r="46" spans="3:30" ht="20.149999999999999" customHeight="1">
      <c r="AB46" s="277"/>
      <c r="AC46" s="197"/>
    </row>
    <row r="47" spans="3:30" ht="20.149999999999999" customHeight="1">
      <c r="AB47" s="277"/>
      <c r="AC47" s="197"/>
    </row>
    <row r="48" spans="3:30" ht="20.149999999999999" customHeight="1">
      <c r="AB48" s="277"/>
      <c r="AC48" s="197"/>
      <c r="AD48" s="278"/>
    </row>
    <row r="49" spans="28:29" ht="20.149999999999999" customHeight="1">
      <c r="AB49" s="277"/>
      <c r="AC49" s="197"/>
    </row>
    <row r="50" spans="28:29" ht="20.149999999999999" customHeight="1">
      <c r="AB50" s="277"/>
      <c r="AC50" s="197"/>
    </row>
    <row r="51" spans="28:29" ht="20.149999999999999" customHeight="1">
      <c r="AB51" s="277"/>
      <c r="AC51" s="197"/>
    </row>
    <row r="52" spans="28:29" ht="20.149999999999999" customHeight="1">
      <c r="AB52" s="277"/>
      <c r="AC52" s="197"/>
    </row>
    <row r="53" spans="28:29" ht="20.149999999999999" customHeight="1">
      <c r="AB53" s="277"/>
      <c r="AC53" s="197"/>
    </row>
    <row r="54" spans="28:29" ht="20.149999999999999" customHeight="1">
      <c r="AB54" s="277"/>
      <c r="AC54" s="197"/>
    </row>
    <row r="55" spans="28:29" ht="20.149999999999999" customHeight="1">
      <c r="AB55" s="277"/>
      <c r="AC55" s="197"/>
    </row>
    <row r="56" spans="28:29" ht="20.149999999999999" customHeight="1">
      <c r="AB56" s="277"/>
      <c r="AC56" s="197"/>
    </row>
    <row r="57" spans="28:29" ht="20.149999999999999" customHeight="1">
      <c r="AB57" s="277"/>
      <c r="AC57" s="197"/>
    </row>
    <row r="58" spans="28:29" ht="20.149999999999999" customHeight="1">
      <c r="AB58" s="277"/>
      <c r="AC58" s="197"/>
    </row>
    <row r="59" spans="28:29" ht="20.149999999999999" customHeight="1">
      <c r="AB59" s="277"/>
      <c r="AC59" s="197"/>
    </row>
    <row r="60" spans="28:29" ht="20.149999999999999" customHeight="1">
      <c r="AB60" s="279"/>
      <c r="AC60" s="280"/>
    </row>
    <row r="61" spans="28:29" ht="20.149999999999999" customHeight="1">
      <c r="AB61" s="277"/>
      <c r="AC61" s="197"/>
    </row>
    <row r="62" spans="28:29" ht="20.149999999999999" customHeight="1">
      <c r="AB62" s="277"/>
      <c r="AC62" s="197"/>
    </row>
    <row r="63" spans="28:29" ht="20.149999999999999" customHeight="1">
      <c r="AB63" s="277"/>
      <c r="AC63" s="197"/>
    </row>
    <row r="64" spans="28:29" ht="20.149999999999999" customHeight="1">
      <c r="AB64" s="277"/>
      <c r="AC64" s="197"/>
    </row>
    <row r="65" spans="28:29" ht="20.149999999999999" customHeight="1">
      <c r="AB65" s="277"/>
      <c r="AC65" s="197"/>
    </row>
    <row r="66" spans="28:29" ht="20.149999999999999" customHeight="1">
      <c r="AB66" s="277"/>
      <c r="AC66" s="197"/>
    </row>
    <row r="67" spans="28:29" ht="20.149999999999999" customHeight="1">
      <c r="AB67" s="277"/>
      <c r="AC67" s="197"/>
    </row>
    <row r="68" spans="28:29" ht="20.149999999999999" customHeight="1">
      <c r="AB68" s="277"/>
      <c r="AC68" s="197"/>
    </row>
    <row r="69" spans="28:29" ht="20.149999999999999" customHeight="1">
      <c r="AB69" s="277"/>
      <c r="AC69" s="197"/>
    </row>
    <row r="77" spans="28:29" ht="20.149999999999999" customHeight="1">
      <c r="AC77" s="281"/>
    </row>
    <row r="78" spans="28:29" ht="20.149999999999999" customHeight="1">
      <c r="AC78" s="282"/>
    </row>
    <row r="142" spans="28:29" ht="20.149999999999999" customHeight="1">
      <c r="AB142" s="283"/>
      <c r="AC142" s="284"/>
    </row>
    <row r="143" spans="28:29" ht="20.149999999999999" customHeight="1">
      <c r="AB143" s="283"/>
      <c r="AC143" s="284"/>
    </row>
    <row r="144" spans="28:29" ht="20.149999999999999" customHeight="1">
      <c r="AB144" s="283"/>
      <c r="AC144" s="284"/>
    </row>
    <row r="145" spans="28:29" ht="20.149999999999999" customHeight="1">
      <c r="AB145" s="283"/>
      <c r="AC145" s="284"/>
    </row>
    <row r="146" spans="28:29" ht="20.149999999999999" customHeight="1">
      <c r="AB146" s="283"/>
      <c r="AC146" s="284"/>
    </row>
    <row r="147" spans="28:29" ht="20.149999999999999" customHeight="1">
      <c r="AB147" s="283"/>
      <c r="AC147" s="284"/>
    </row>
    <row r="148" spans="28:29" ht="20.149999999999999" customHeight="1">
      <c r="AB148" s="283"/>
      <c r="AC148" s="284"/>
    </row>
    <row r="149" spans="28:29" ht="20.149999999999999" customHeight="1">
      <c r="AB149" s="283"/>
      <c r="AC149" s="284"/>
    </row>
    <row r="150" spans="28:29" ht="20.149999999999999" customHeight="1">
      <c r="AB150" s="283"/>
      <c r="AC150" s="284"/>
    </row>
    <row r="151" spans="28:29" ht="20.149999999999999" customHeight="1">
      <c r="AB151" s="283"/>
      <c r="AC151" s="284"/>
    </row>
    <row r="152" spans="28:29" ht="20.149999999999999" customHeight="1">
      <c r="AB152" s="283"/>
      <c r="AC152" s="284"/>
    </row>
    <row r="153" spans="28:29" ht="20.149999999999999" customHeight="1">
      <c r="AB153" s="283"/>
      <c r="AC153" s="284"/>
    </row>
    <row r="154" spans="28:29" ht="20.149999999999999" customHeight="1">
      <c r="AB154" s="283"/>
      <c r="AC154" s="284"/>
    </row>
    <row r="155" spans="28:29" ht="20.149999999999999" customHeight="1">
      <c r="AB155" s="283"/>
      <c r="AC155" s="284"/>
    </row>
    <row r="156" spans="28:29" ht="20.149999999999999" customHeight="1">
      <c r="AB156" s="283"/>
      <c r="AC156" s="284"/>
    </row>
    <row r="157" spans="28:29" ht="20.149999999999999" customHeight="1">
      <c r="AB157" s="283"/>
      <c r="AC157" s="284"/>
    </row>
    <row r="158" spans="28:29" ht="20.149999999999999" customHeight="1">
      <c r="AB158" s="283"/>
      <c r="AC158" s="284"/>
    </row>
    <row r="159" spans="28:29" ht="20.149999999999999" customHeight="1">
      <c r="AB159" s="283"/>
      <c r="AC159" s="284"/>
    </row>
    <row r="160" spans="28:29" ht="20.149999999999999" customHeight="1">
      <c r="AB160" s="283"/>
      <c r="AC160" s="284"/>
    </row>
    <row r="161" spans="28:29" ht="20.149999999999999" customHeight="1">
      <c r="AB161" s="283"/>
      <c r="AC161" s="284"/>
    </row>
    <row r="162" spans="28:29" ht="20.149999999999999" customHeight="1">
      <c r="AB162" s="283"/>
      <c r="AC162" s="284"/>
    </row>
    <row r="163" spans="28:29" ht="20.149999999999999" customHeight="1">
      <c r="AB163" s="283"/>
      <c r="AC163" s="284"/>
    </row>
    <row r="164" spans="28:29" ht="20.149999999999999" customHeight="1">
      <c r="AB164" s="283"/>
      <c r="AC164" s="284"/>
    </row>
    <row r="165" spans="28:29" ht="20.149999999999999" customHeight="1">
      <c r="AB165" s="283"/>
      <c r="AC165" s="284"/>
    </row>
    <row r="166" spans="28:29" ht="20.149999999999999" customHeight="1">
      <c r="AB166" s="283"/>
      <c r="AC166" s="284"/>
    </row>
    <row r="167" spans="28:29" ht="20.149999999999999" customHeight="1">
      <c r="AB167" s="283"/>
      <c r="AC167" s="284"/>
    </row>
    <row r="168" spans="28:29" ht="20.149999999999999" customHeight="1">
      <c r="AB168" s="283"/>
      <c r="AC168" s="284"/>
    </row>
    <row r="169" spans="28:29" ht="20.149999999999999" customHeight="1">
      <c r="AB169" s="283"/>
      <c r="AC169" s="284"/>
    </row>
    <row r="170" spans="28:29" ht="20.149999999999999" customHeight="1">
      <c r="AB170" s="283"/>
      <c r="AC170" s="284"/>
    </row>
    <row r="171" spans="28:29" ht="20.149999999999999" customHeight="1">
      <c r="AB171" s="283"/>
      <c r="AC171" s="284"/>
    </row>
    <row r="172" spans="28:29" ht="20.149999999999999" customHeight="1">
      <c r="AB172" s="283"/>
      <c r="AC172" s="284"/>
    </row>
    <row r="173" spans="28:29" ht="20.149999999999999" customHeight="1">
      <c r="AB173" s="283"/>
      <c r="AC173" s="284"/>
    </row>
    <row r="174" spans="28:29" ht="20.149999999999999" customHeight="1">
      <c r="AB174" s="283"/>
      <c r="AC174" s="284"/>
    </row>
    <row r="175" spans="28:29" ht="20.149999999999999" customHeight="1">
      <c r="AB175" s="283"/>
      <c r="AC175" s="284"/>
    </row>
    <row r="176" spans="28:29" ht="20.149999999999999" customHeight="1">
      <c r="AB176" s="283"/>
      <c r="AC176" s="284"/>
    </row>
    <row r="177" spans="28:29" ht="20.149999999999999" customHeight="1">
      <c r="AB177" s="283"/>
      <c r="AC177" s="284"/>
    </row>
    <row r="178" spans="28:29" ht="20.149999999999999" customHeight="1">
      <c r="AB178" s="283"/>
      <c r="AC178" s="284"/>
    </row>
    <row r="179" spans="28:29" ht="20.149999999999999" customHeight="1">
      <c r="AB179" s="283"/>
      <c r="AC179" s="284"/>
    </row>
    <row r="180" spans="28:29" ht="20.149999999999999" customHeight="1">
      <c r="AB180" s="283"/>
      <c r="AC180" s="284"/>
    </row>
    <row r="181" spans="28:29" ht="20.149999999999999" customHeight="1">
      <c r="AB181" s="283"/>
      <c r="AC181" s="284"/>
    </row>
    <row r="182" spans="28:29" ht="20.149999999999999" customHeight="1">
      <c r="AB182" s="283"/>
      <c r="AC182" s="284"/>
    </row>
    <row r="183" spans="28:29" ht="20.149999999999999" customHeight="1">
      <c r="AB183" s="285"/>
      <c r="AC183" s="286"/>
    </row>
    <row r="184" spans="28:29" ht="20.149999999999999" customHeight="1">
      <c r="AB184" s="285"/>
      <c r="AC184" s="286"/>
    </row>
    <row r="185" spans="28:29" ht="20.149999999999999" customHeight="1">
      <c r="AB185" s="287"/>
      <c r="AC185" s="288"/>
    </row>
    <row r="186" spans="28:29" ht="20.149999999999999" customHeight="1">
      <c r="AB186" s="287"/>
      <c r="AC186" s="288"/>
    </row>
    <row r="187" spans="28:29" ht="20.149999999999999" customHeight="1">
      <c r="AB187" s="287"/>
      <c r="AC187" s="288"/>
    </row>
    <row r="188" spans="28:29" ht="20.149999999999999" customHeight="1">
      <c r="AB188" s="287"/>
      <c r="AC188" s="288"/>
    </row>
  </sheetData>
  <sheetProtection algorithmName="SHA-512" hashValue="h1TjePq4TAii5dA1fo8bbTlqg65IIV/PQOko41S/gGg8J4dccaB9jjBxj99+XjcCINkUMa/ddVvvvMXFXvzbeQ==" saltValue="5ugyF2h/Wy5AVxqHxnimIg==" spinCount="100000" sheet="1" formatCells="0" formatRows="0" insertRows="0" deleteRows="0" selectLockedCells="1" autoFilter="0" pivotTables="0"/>
  <mergeCells count="33">
    <mergeCell ref="R12:S12"/>
    <mergeCell ref="J16:V16"/>
    <mergeCell ref="J14:S14"/>
    <mergeCell ref="T14:U14"/>
    <mergeCell ref="D11:I11"/>
    <mergeCell ref="J11:K11"/>
    <mergeCell ref="R11:S11"/>
    <mergeCell ref="T11:U11"/>
    <mergeCell ref="L11:Q11"/>
    <mergeCell ref="D12:I12"/>
    <mergeCell ref="J12:K12"/>
    <mergeCell ref="L12:Q12"/>
    <mergeCell ref="T12:U12"/>
    <mergeCell ref="D7:I7"/>
    <mergeCell ref="J7:V7"/>
    <mergeCell ref="D8:I8"/>
    <mergeCell ref="D9:I9"/>
    <mergeCell ref="J8:V8"/>
    <mergeCell ref="D20:I20"/>
    <mergeCell ref="J20:M20"/>
    <mergeCell ref="O20:R20"/>
    <mergeCell ref="T20:W20"/>
    <mergeCell ref="D13:I13"/>
    <mergeCell ref="J13:K13"/>
    <mergeCell ref="L13:Q13"/>
    <mergeCell ref="R13:S13"/>
    <mergeCell ref="T13:U13"/>
    <mergeCell ref="D14:I14"/>
    <mergeCell ref="D19:I19"/>
    <mergeCell ref="J19:N19"/>
    <mergeCell ref="O19:S19"/>
    <mergeCell ref="T19:X19"/>
    <mergeCell ref="D16:I16"/>
  </mergeCells>
  <phoneticPr fontId="3"/>
  <conditionalFormatting sqref="B1:B2">
    <cfRule type="expression" dxfId="486" priority="28">
      <formula>_xlfn.ISFORMULA(B1)=TRUE</formula>
    </cfRule>
  </conditionalFormatting>
  <conditionalFormatting sqref="D20:I20">
    <cfRule type="containsBlanks" dxfId="485" priority="30">
      <formula>LEN(TRIM(D20))=0</formula>
    </cfRule>
  </conditionalFormatting>
  <conditionalFormatting sqref="J9 O9">
    <cfRule type="expression" dxfId="484" priority="9">
      <formula>$O$9="■"</formula>
    </cfRule>
    <cfRule type="expression" dxfId="483" priority="10">
      <formula>$J$9="■"</formula>
    </cfRule>
  </conditionalFormatting>
  <conditionalFormatting sqref="J7:V7">
    <cfRule type="containsBlanks" dxfId="482" priority="15">
      <formula>LEN(TRIM(J7))=0</formula>
    </cfRule>
  </conditionalFormatting>
  <conditionalFormatting sqref="J16:V16">
    <cfRule type="containsBlanks" dxfId="481" priority="8">
      <formula>LEN(TRIM(J16))=0</formula>
    </cfRule>
  </conditionalFormatting>
  <conditionalFormatting sqref="L11:Q11 T11:U11">
    <cfRule type="containsBlanks" dxfId="480" priority="7">
      <formula>LEN(TRIM(L11))=0</formula>
    </cfRule>
  </conditionalFormatting>
  <conditionalFormatting sqref="N20">
    <cfRule type="notContainsBlanks" dxfId="479" priority="2">
      <formula>LEN(TRIM(N20))&gt;0</formula>
    </cfRule>
    <cfRule type="expression" dxfId="478" priority="3">
      <formula>$N$11="■"</formula>
    </cfRule>
    <cfRule type="expression" dxfId="477" priority="4">
      <formula>$K$11="■"</formula>
    </cfRule>
    <cfRule type="expression" dxfId="476" priority="5">
      <formula>$H$11="■"</formula>
    </cfRule>
  </conditionalFormatting>
  <conditionalFormatting sqref="T14:U14">
    <cfRule type="containsBlanks" dxfId="475" priority="6">
      <formula>LEN(TRIM(T14))=0</formula>
    </cfRule>
  </conditionalFormatting>
  <conditionalFormatting sqref="AC77:AC78 AB142:AC188">
    <cfRule type="expression" priority="29">
      <formula>CELL("protect",AB77)=0</formula>
    </cfRule>
  </conditionalFormatting>
  <dataValidations count="8">
    <dataValidation imeMode="on" allowBlank="1" showInputMessage="1" showErrorMessage="1" sqref="T19 O19 U18" xr:uid="{B208122E-844B-4807-BEC0-AE44E08B6367}"/>
    <dataValidation type="custom" imeMode="disabled" allowBlank="1" showInputMessage="1" showErrorMessage="1" error="小数点第二位まで、三位以下四捨五入で入力して下さい。" sqref="X20 S20:T20 O20 AB20 AD19:AD20 AI18:AO18 J20" xr:uid="{843FB2AE-C18F-4586-8AA4-3C6E95D8A4C0}">
      <formula1>J18-ROUNDDOWN(J18,2)=0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9429CB30-393E-49FB-8C0A-189269E5B8A1}">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O9 J9 H18 H21 P21 L21 K18" xr:uid="{B487222F-A945-4FA6-99F3-ED5DC9F2E20D}">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DD6C125D-3254-4E52-B12D-3A5CFC5E973B}">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C86BE77B-B7DE-49C7-B1AB-A4C10D9D17C8}">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8660BD9A-D6FF-48C2-9499-3C28AB4B7A93}">
      <formula1>L65482-ROUNDDOWN(L65482,1)=0</formula1>
    </dataValidation>
    <dataValidation type="list" allowBlank="1" showInputMessage="1" showErrorMessage="1" sqref="D20:I20" xr:uid="{4C9D0EDB-660D-4FDF-AC33-D40E3977F094}">
      <formula1>"１年目"</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8221A433-F27A-46E6-8E90-FB356EF1FA9F}">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dimension ref="A1:AR185"/>
  <sheetViews>
    <sheetView showGridLines="0" view="pageBreakPreview" topLeftCell="B2" zoomScale="110" zoomScaleNormal="100" zoomScaleSheetLayoutView="110" workbookViewId="0">
      <selection activeCell="J7" sqref="J7:V7"/>
    </sheetView>
  </sheetViews>
  <sheetFormatPr defaultRowHeight="20.149999999999999" customHeight="1"/>
  <cols>
    <col min="1" max="1" width="1.08203125" style="220" hidden="1" customWidth="1"/>
    <col min="2" max="2" width="1.5" style="220" customWidth="1"/>
    <col min="3" max="3" width="2.5" style="220" customWidth="1"/>
    <col min="4" max="22" width="3.83203125" style="220" customWidth="1"/>
    <col min="23" max="23" width="1.58203125" style="220" customWidth="1"/>
    <col min="24" max="26" width="9" style="220" customWidth="1"/>
    <col min="27" max="27" width="9" style="175" customWidth="1"/>
    <col min="28" max="28" width="9" style="273" customWidth="1"/>
    <col min="29" max="29" width="9" style="274" customWidth="1"/>
    <col min="30" max="31" width="9" style="220" customWidth="1"/>
    <col min="32" max="42" width="9" style="220"/>
    <col min="43" max="43" width="16.83203125" style="220" bestFit="1" customWidth="1"/>
    <col min="44" max="44" width="13.33203125" style="220" customWidth="1"/>
    <col min="45" max="216" width="9" style="220"/>
    <col min="217" max="240" width="3.58203125" style="220" customWidth="1"/>
    <col min="241" max="249" width="9" style="220" customWidth="1"/>
    <col min="250" max="250" width="2" style="220" customWidth="1"/>
    <col min="251" max="472" width="9" style="220"/>
    <col min="473" max="496" width="3.58203125" style="220" customWidth="1"/>
    <col min="497" max="505" width="9" style="220" customWidth="1"/>
    <col min="506" max="506" width="2" style="220" customWidth="1"/>
    <col min="507" max="728" width="9" style="220"/>
    <col min="729" max="752" width="3.58203125" style="220" customWidth="1"/>
    <col min="753" max="761" width="9" style="220" customWidth="1"/>
    <col min="762" max="762" width="2" style="220" customWidth="1"/>
    <col min="763" max="984" width="9" style="220"/>
    <col min="985" max="1008" width="3.58203125" style="220" customWidth="1"/>
    <col min="1009" max="1017" width="9" style="220" customWidth="1"/>
    <col min="1018" max="1018" width="2" style="220" customWidth="1"/>
    <col min="1019" max="1240" width="9" style="220"/>
    <col min="1241" max="1264" width="3.58203125" style="220" customWidth="1"/>
    <col min="1265" max="1273" width="9" style="220" customWidth="1"/>
    <col min="1274" max="1274" width="2" style="220" customWidth="1"/>
    <col min="1275" max="1496" width="9" style="220"/>
    <col min="1497" max="1520" width="3.58203125" style="220" customWidth="1"/>
    <col min="1521" max="1529" width="9" style="220" customWidth="1"/>
    <col min="1530" max="1530" width="2" style="220" customWidth="1"/>
    <col min="1531" max="1752" width="9" style="220"/>
    <col min="1753" max="1776" width="3.58203125" style="220" customWidth="1"/>
    <col min="1777" max="1785" width="9" style="220" customWidth="1"/>
    <col min="1786" max="1786" width="2" style="220" customWidth="1"/>
    <col min="1787" max="2008" width="9" style="220"/>
    <col min="2009" max="2032" width="3.58203125" style="220" customWidth="1"/>
    <col min="2033" max="2041" width="9" style="220" customWidth="1"/>
    <col min="2042" max="2042" width="2" style="220" customWidth="1"/>
    <col min="2043" max="2264" width="9" style="220"/>
    <col min="2265" max="2288" width="3.58203125" style="220" customWidth="1"/>
    <col min="2289" max="2297" width="9" style="220" customWidth="1"/>
    <col min="2298" max="2298" width="2" style="220" customWidth="1"/>
    <col min="2299" max="2520" width="9" style="220"/>
    <col min="2521" max="2544" width="3.58203125" style="220" customWidth="1"/>
    <col min="2545" max="2553" width="9" style="220" customWidth="1"/>
    <col min="2554" max="2554" width="2" style="220" customWidth="1"/>
    <col min="2555" max="2776" width="9" style="220"/>
    <col min="2777" max="2800" width="3.58203125" style="220" customWidth="1"/>
    <col min="2801" max="2809" width="9" style="220" customWidth="1"/>
    <col min="2810" max="2810" width="2" style="220" customWidth="1"/>
    <col min="2811" max="3032" width="9" style="220"/>
    <col min="3033" max="3056" width="3.58203125" style="220" customWidth="1"/>
    <col min="3057" max="3065" width="9" style="220" customWidth="1"/>
    <col min="3066" max="3066" width="2" style="220" customWidth="1"/>
    <col min="3067" max="3288" width="9" style="220"/>
    <col min="3289" max="3312" width="3.58203125" style="220" customWidth="1"/>
    <col min="3313" max="3321" width="9" style="220" customWidth="1"/>
    <col min="3322" max="3322" width="2" style="220" customWidth="1"/>
    <col min="3323" max="3544" width="9" style="220"/>
    <col min="3545" max="3568" width="3.58203125" style="220" customWidth="1"/>
    <col min="3569" max="3577" width="9" style="220" customWidth="1"/>
    <col min="3578" max="3578" width="2" style="220" customWidth="1"/>
    <col min="3579" max="3800" width="9" style="220"/>
    <col min="3801" max="3824" width="3.58203125" style="220" customWidth="1"/>
    <col min="3825" max="3833" width="9" style="220" customWidth="1"/>
    <col min="3834" max="3834" width="2" style="220" customWidth="1"/>
    <col min="3835" max="4056" width="9" style="220"/>
    <col min="4057" max="4080" width="3.58203125" style="220" customWidth="1"/>
    <col min="4081" max="4089" width="9" style="220" customWidth="1"/>
    <col min="4090" max="4090" width="2" style="220" customWidth="1"/>
    <col min="4091" max="4312" width="9" style="220"/>
    <col min="4313" max="4336" width="3.58203125" style="220" customWidth="1"/>
    <col min="4337" max="4345" width="9" style="220" customWidth="1"/>
    <col min="4346" max="4346" width="2" style="220" customWidth="1"/>
    <col min="4347" max="4568" width="9" style="220"/>
    <col min="4569" max="4592" width="3.58203125" style="220" customWidth="1"/>
    <col min="4593" max="4601" width="9" style="220" customWidth="1"/>
    <col min="4602" max="4602" width="2" style="220" customWidth="1"/>
    <col min="4603" max="4824" width="9" style="220"/>
    <col min="4825" max="4848" width="3.58203125" style="220" customWidth="1"/>
    <col min="4849" max="4857" width="9" style="220" customWidth="1"/>
    <col min="4858" max="4858" width="2" style="220" customWidth="1"/>
    <col min="4859" max="5080" width="9" style="220"/>
    <col min="5081" max="5104" width="3.58203125" style="220" customWidth="1"/>
    <col min="5105" max="5113" width="9" style="220" customWidth="1"/>
    <col min="5114" max="5114" width="2" style="220" customWidth="1"/>
    <col min="5115" max="5336" width="9" style="220"/>
    <col min="5337" max="5360" width="3.58203125" style="220" customWidth="1"/>
    <col min="5361" max="5369" width="9" style="220" customWidth="1"/>
    <col min="5370" max="5370" width="2" style="220" customWidth="1"/>
    <col min="5371" max="5592" width="9" style="220"/>
    <col min="5593" max="5616" width="3.58203125" style="220" customWidth="1"/>
    <col min="5617" max="5625" width="9" style="220" customWidth="1"/>
    <col min="5626" max="5626" width="2" style="220" customWidth="1"/>
    <col min="5627" max="5848" width="9" style="220"/>
    <col min="5849" max="5872" width="3.58203125" style="220" customWidth="1"/>
    <col min="5873" max="5881" width="9" style="220" customWidth="1"/>
    <col min="5882" max="5882" width="2" style="220" customWidth="1"/>
    <col min="5883" max="6104" width="9" style="220"/>
    <col min="6105" max="6128" width="3.58203125" style="220" customWidth="1"/>
    <col min="6129" max="6137" width="9" style="220" customWidth="1"/>
    <col min="6138" max="6138" width="2" style="220" customWidth="1"/>
    <col min="6139" max="6360" width="9" style="220"/>
    <col min="6361" max="6384" width="3.58203125" style="220" customWidth="1"/>
    <col min="6385" max="6393" width="9" style="220" customWidth="1"/>
    <col min="6394" max="6394" width="2" style="220" customWidth="1"/>
    <col min="6395" max="6616" width="9" style="220"/>
    <col min="6617" max="6640" width="3.58203125" style="220" customWidth="1"/>
    <col min="6641" max="6649" width="9" style="220" customWidth="1"/>
    <col min="6650" max="6650" width="2" style="220" customWidth="1"/>
    <col min="6651" max="6872" width="9" style="220"/>
    <col min="6873" max="6896" width="3.58203125" style="220" customWidth="1"/>
    <col min="6897" max="6905" width="9" style="220" customWidth="1"/>
    <col min="6906" max="6906" width="2" style="220" customWidth="1"/>
    <col min="6907" max="7128" width="9" style="220"/>
    <col min="7129" max="7152" width="3.58203125" style="220" customWidth="1"/>
    <col min="7153" max="7161" width="9" style="220" customWidth="1"/>
    <col min="7162" max="7162" width="2" style="220" customWidth="1"/>
    <col min="7163" max="7384" width="9" style="220"/>
    <col min="7385" max="7408" width="3.58203125" style="220" customWidth="1"/>
    <col min="7409" max="7417" width="9" style="220" customWidth="1"/>
    <col min="7418" max="7418" width="2" style="220" customWidth="1"/>
    <col min="7419" max="7640" width="9" style="220"/>
    <col min="7641" max="7664" width="3.58203125" style="220" customWidth="1"/>
    <col min="7665" max="7673" width="9" style="220" customWidth="1"/>
    <col min="7674" max="7674" width="2" style="220" customWidth="1"/>
    <col min="7675" max="7896" width="9" style="220"/>
    <col min="7897" max="7920" width="3.58203125" style="220" customWidth="1"/>
    <col min="7921" max="7929" width="9" style="220" customWidth="1"/>
    <col min="7930" max="7930" width="2" style="220" customWidth="1"/>
    <col min="7931" max="8152" width="9" style="220"/>
    <col min="8153" max="8176" width="3.58203125" style="220" customWidth="1"/>
    <col min="8177" max="8185" width="9" style="220" customWidth="1"/>
    <col min="8186" max="8186" width="2" style="220" customWidth="1"/>
    <col min="8187" max="8408" width="9" style="220"/>
    <col min="8409" max="8432" width="3.58203125" style="220" customWidth="1"/>
    <col min="8433" max="8441" width="9" style="220" customWidth="1"/>
    <col min="8442" max="8442" width="2" style="220" customWidth="1"/>
    <col min="8443" max="8664" width="9" style="220"/>
    <col min="8665" max="8688" width="3.58203125" style="220" customWidth="1"/>
    <col min="8689" max="8697" width="9" style="220" customWidth="1"/>
    <col min="8698" max="8698" width="2" style="220" customWidth="1"/>
    <col min="8699" max="8920" width="9" style="220"/>
    <col min="8921" max="8944" width="3.58203125" style="220" customWidth="1"/>
    <col min="8945" max="8953" width="9" style="220" customWidth="1"/>
    <col min="8954" max="8954" width="2" style="220" customWidth="1"/>
    <col min="8955" max="9176" width="9" style="220"/>
    <col min="9177" max="9200" width="3.58203125" style="220" customWidth="1"/>
    <col min="9201" max="9209" width="9" style="220" customWidth="1"/>
    <col min="9210" max="9210" width="2" style="220" customWidth="1"/>
    <col min="9211" max="9432" width="9" style="220"/>
    <col min="9433" max="9456" width="3.58203125" style="220" customWidth="1"/>
    <col min="9457" max="9465" width="9" style="220" customWidth="1"/>
    <col min="9466" max="9466" width="2" style="220" customWidth="1"/>
    <col min="9467" max="9688" width="9" style="220"/>
    <col min="9689" max="9712" width="3.58203125" style="220" customWidth="1"/>
    <col min="9713" max="9721" width="9" style="220" customWidth="1"/>
    <col min="9722" max="9722" width="2" style="220" customWidth="1"/>
    <col min="9723" max="9944" width="9" style="220"/>
    <col min="9945" max="9968" width="3.58203125" style="220" customWidth="1"/>
    <col min="9969" max="9977" width="9" style="220" customWidth="1"/>
    <col min="9978" max="9978" width="2" style="220" customWidth="1"/>
    <col min="9979" max="10200" width="9" style="220"/>
    <col min="10201" max="10224" width="3.58203125" style="220" customWidth="1"/>
    <col min="10225" max="10233" width="9" style="220" customWidth="1"/>
    <col min="10234" max="10234" width="2" style="220" customWidth="1"/>
    <col min="10235" max="10456" width="9" style="220"/>
    <col min="10457" max="10480" width="3.58203125" style="220" customWidth="1"/>
    <col min="10481" max="10489" width="9" style="220" customWidth="1"/>
    <col min="10490" max="10490" width="2" style="220" customWidth="1"/>
    <col min="10491" max="10712" width="9" style="220"/>
    <col min="10713" max="10736" width="3.58203125" style="220" customWidth="1"/>
    <col min="10737" max="10745" width="9" style="220" customWidth="1"/>
    <col min="10746" max="10746" width="2" style="220" customWidth="1"/>
    <col min="10747" max="10968" width="9" style="220"/>
    <col min="10969" max="10992" width="3.58203125" style="220" customWidth="1"/>
    <col min="10993" max="11001" width="9" style="220" customWidth="1"/>
    <col min="11002" max="11002" width="2" style="220" customWidth="1"/>
    <col min="11003" max="11224" width="9" style="220"/>
    <col min="11225" max="11248" width="3.58203125" style="220" customWidth="1"/>
    <col min="11249" max="11257" width="9" style="220" customWidth="1"/>
    <col min="11258" max="11258" width="2" style="220" customWidth="1"/>
    <col min="11259" max="11480" width="9" style="220"/>
    <col min="11481" max="11504" width="3.58203125" style="220" customWidth="1"/>
    <col min="11505" max="11513" width="9" style="220" customWidth="1"/>
    <col min="11514" max="11514" width="2" style="220" customWidth="1"/>
    <col min="11515" max="11736" width="9" style="220"/>
    <col min="11737" max="11760" width="3.58203125" style="220" customWidth="1"/>
    <col min="11761" max="11769" width="9" style="220" customWidth="1"/>
    <col min="11770" max="11770" width="2" style="220" customWidth="1"/>
    <col min="11771" max="11992" width="9" style="220"/>
    <col min="11993" max="12016" width="3.58203125" style="220" customWidth="1"/>
    <col min="12017" max="12025" width="9" style="220" customWidth="1"/>
    <col min="12026" max="12026" width="2" style="220" customWidth="1"/>
    <col min="12027" max="12248" width="9" style="220"/>
    <col min="12249" max="12272" width="3.58203125" style="220" customWidth="1"/>
    <col min="12273" max="12281" width="9" style="220" customWidth="1"/>
    <col min="12282" max="12282" width="2" style="220" customWidth="1"/>
    <col min="12283" max="12504" width="9" style="220"/>
    <col min="12505" max="12528" width="3.58203125" style="220" customWidth="1"/>
    <col min="12529" max="12537" width="9" style="220" customWidth="1"/>
    <col min="12538" max="12538" width="2" style="220" customWidth="1"/>
    <col min="12539" max="12760" width="9" style="220"/>
    <col min="12761" max="12784" width="3.58203125" style="220" customWidth="1"/>
    <col min="12785" max="12793" width="9" style="220" customWidth="1"/>
    <col min="12794" max="12794" width="2" style="220" customWidth="1"/>
    <col min="12795" max="13016" width="9" style="220"/>
    <col min="13017" max="13040" width="3.58203125" style="220" customWidth="1"/>
    <col min="13041" max="13049" width="9" style="220" customWidth="1"/>
    <col min="13050" max="13050" width="2" style="220" customWidth="1"/>
    <col min="13051" max="13272" width="9" style="220"/>
    <col min="13273" max="13296" width="3.58203125" style="220" customWidth="1"/>
    <col min="13297" max="13305" width="9" style="220" customWidth="1"/>
    <col min="13306" max="13306" width="2" style="220" customWidth="1"/>
    <col min="13307" max="13528" width="9" style="220"/>
    <col min="13529" max="13552" width="3.58203125" style="220" customWidth="1"/>
    <col min="13553" max="13561" width="9" style="220" customWidth="1"/>
    <col min="13562" max="13562" width="2" style="220" customWidth="1"/>
    <col min="13563" max="13784" width="9" style="220"/>
    <col min="13785" max="13808" width="3.58203125" style="220" customWidth="1"/>
    <col min="13809" max="13817" width="9" style="220" customWidth="1"/>
    <col min="13818" max="13818" width="2" style="220" customWidth="1"/>
    <col min="13819" max="14040" width="9" style="220"/>
    <col min="14041" max="14064" width="3.58203125" style="220" customWidth="1"/>
    <col min="14065" max="14073" width="9" style="220" customWidth="1"/>
    <col min="14074" max="14074" width="2" style="220" customWidth="1"/>
    <col min="14075" max="14296" width="9" style="220"/>
    <col min="14297" max="14320" width="3.58203125" style="220" customWidth="1"/>
    <col min="14321" max="14329" width="9" style="220" customWidth="1"/>
    <col min="14330" max="14330" width="2" style="220" customWidth="1"/>
    <col min="14331" max="14552" width="9" style="220"/>
    <col min="14553" max="14576" width="3.58203125" style="220" customWidth="1"/>
    <col min="14577" max="14585" width="9" style="220" customWidth="1"/>
    <col min="14586" max="14586" width="2" style="220" customWidth="1"/>
    <col min="14587" max="14808" width="9" style="220"/>
    <col min="14809" max="14832" width="3.58203125" style="220" customWidth="1"/>
    <col min="14833" max="14841" width="9" style="220" customWidth="1"/>
    <col min="14842" max="14842" width="2" style="220" customWidth="1"/>
    <col min="14843" max="15064" width="9" style="220"/>
    <col min="15065" max="15088" width="3.58203125" style="220" customWidth="1"/>
    <col min="15089" max="15097" width="9" style="220" customWidth="1"/>
    <col min="15098" max="15098" width="2" style="220" customWidth="1"/>
    <col min="15099" max="15320" width="9" style="220"/>
    <col min="15321" max="15344" width="3.58203125" style="220" customWidth="1"/>
    <col min="15345" max="15353" width="9" style="220" customWidth="1"/>
    <col min="15354" max="15354" width="2" style="220" customWidth="1"/>
    <col min="15355" max="15576" width="9" style="220"/>
    <col min="15577" max="15600" width="3.58203125" style="220" customWidth="1"/>
    <col min="15601" max="15609" width="9" style="220" customWidth="1"/>
    <col min="15610" max="15610" width="2" style="220" customWidth="1"/>
    <col min="15611" max="15832" width="9" style="220"/>
    <col min="15833" max="15856" width="3.58203125" style="220" customWidth="1"/>
    <col min="15857" max="15865" width="9" style="220" customWidth="1"/>
    <col min="15866" max="15866" width="2" style="220" customWidth="1"/>
    <col min="15867" max="16088" width="9" style="220"/>
    <col min="16089" max="16112" width="3.58203125" style="220" customWidth="1"/>
    <col min="16113" max="16121" width="9" style="220" customWidth="1"/>
    <col min="16122" max="16122" width="2" style="220" customWidth="1"/>
    <col min="16123" max="16384" width="9" style="220"/>
  </cols>
  <sheetData>
    <row r="1" spans="2:29" ht="20.149999999999999" hidden="1" customHeight="1">
      <c r="B1" s="307"/>
    </row>
    <row r="2" spans="2:29" ht="20.149999999999999" customHeight="1">
      <c r="B2" s="6" t="s">
        <v>301</v>
      </c>
    </row>
    <row r="3" spans="2:29" ht="7.5" customHeight="1">
      <c r="Q3" s="221"/>
      <c r="Y3" s="221"/>
      <c r="Z3" s="222"/>
    </row>
    <row r="4" spans="2:29" ht="19.5" customHeight="1">
      <c r="B4" s="223" t="s">
        <v>483</v>
      </c>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29" ht="15.75" customHeight="1">
      <c r="C5" s="226"/>
      <c r="D5" s="227"/>
      <c r="E5" s="227"/>
      <c r="F5" s="227"/>
      <c r="G5" s="227"/>
      <c r="H5" s="227"/>
      <c r="I5" s="224"/>
      <c r="J5" s="224"/>
      <c r="K5" s="224"/>
      <c r="L5" s="224"/>
      <c r="M5" s="224"/>
      <c r="N5" s="224"/>
      <c r="O5" s="224"/>
      <c r="P5" s="224"/>
      <c r="Q5" s="224"/>
      <c r="R5" s="224"/>
      <c r="S5" s="224"/>
      <c r="T5" s="224"/>
      <c r="U5" s="224"/>
      <c r="V5" s="224"/>
      <c r="W5" s="224"/>
      <c r="X5" s="224"/>
      <c r="Y5" s="224"/>
    </row>
    <row r="6" spans="2:29" s="228" customFormat="1" ht="15.5">
      <c r="C6" s="144" t="s">
        <v>382</v>
      </c>
      <c r="D6" s="229"/>
      <c r="E6" s="230"/>
      <c r="F6" s="230"/>
      <c r="G6" s="230"/>
      <c r="H6" s="230"/>
      <c r="I6" s="230"/>
      <c r="J6" s="230"/>
      <c r="K6" s="230"/>
      <c r="L6" s="230"/>
      <c r="M6" s="230"/>
      <c r="N6" s="230"/>
      <c r="O6" s="230"/>
      <c r="P6" s="230"/>
      <c r="Q6" s="230"/>
      <c r="R6" s="230"/>
      <c r="S6" s="230"/>
      <c r="T6" s="230"/>
      <c r="U6" s="231"/>
      <c r="V6" s="230"/>
      <c r="W6" s="230"/>
      <c r="X6" s="230"/>
      <c r="Y6" s="230"/>
      <c r="AA6" s="176"/>
      <c r="AB6" s="273"/>
      <c r="AC6" s="274"/>
    </row>
    <row r="7" spans="2:29" s="232" customFormat="1" ht="18" customHeight="1">
      <c r="C7" s="226"/>
      <c r="D7" s="1334" t="s">
        <v>134</v>
      </c>
      <c r="E7" s="1335"/>
      <c r="F7" s="1335"/>
      <c r="G7" s="1335"/>
      <c r="H7" s="1335"/>
      <c r="I7" s="1336"/>
      <c r="J7" s="1373"/>
      <c r="K7" s="1374"/>
      <c r="L7" s="1374"/>
      <c r="M7" s="1374"/>
      <c r="N7" s="1374"/>
      <c r="O7" s="1374"/>
      <c r="P7" s="1374"/>
      <c r="Q7" s="1374"/>
      <c r="R7" s="1374"/>
      <c r="S7" s="1374"/>
      <c r="T7" s="1374"/>
      <c r="U7" s="1374"/>
      <c r="V7" s="1375"/>
      <c r="W7" s="235"/>
      <c r="X7" s="147"/>
      <c r="Y7" s="147"/>
      <c r="AA7" s="275"/>
      <c r="AB7" s="273"/>
      <c r="AC7" s="274"/>
    </row>
    <row r="8" spans="2:29" s="232" customFormat="1" ht="24.75" customHeight="1">
      <c r="C8" s="226"/>
      <c r="D8" s="1350" t="s">
        <v>262</v>
      </c>
      <c r="E8" s="1335"/>
      <c r="F8" s="1335"/>
      <c r="G8" s="1335"/>
      <c r="H8" s="1335"/>
      <c r="I8" s="1336"/>
      <c r="J8" s="1370"/>
      <c r="K8" s="1371"/>
      <c r="L8" s="1371"/>
      <c r="M8" s="1371"/>
      <c r="N8" s="1371"/>
      <c r="O8" s="1371"/>
      <c r="P8" s="1371"/>
      <c r="Q8" s="1371"/>
      <c r="R8" s="1371"/>
      <c r="S8" s="1371"/>
      <c r="T8" s="1371"/>
      <c r="U8" s="1371"/>
      <c r="V8" s="1372"/>
      <c r="W8" s="235"/>
      <c r="X8" s="147"/>
      <c r="Y8" s="147"/>
      <c r="AA8" s="275"/>
      <c r="AB8" s="273"/>
      <c r="AC8" s="274"/>
    </row>
    <row r="9" spans="2:29" s="232" customFormat="1" ht="18" customHeight="1">
      <c r="C9" s="226"/>
      <c r="D9" s="1334" t="s">
        <v>206</v>
      </c>
      <c r="E9" s="1335"/>
      <c r="F9" s="1335"/>
      <c r="G9" s="1335"/>
      <c r="H9" s="1335"/>
      <c r="I9" s="1336"/>
      <c r="J9" s="186" t="s">
        <v>32</v>
      </c>
      <c r="K9" s="185" t="s">
        <v>272</v>
      </c>
      <c r="L9" s="183"/>
      <c r="M9" s="245"/>
      <c r="N9" s="245"/>
      <c r="O9" s="187" t="s">
        <v>32</v>
      </c>
      <c r="P9" s="185" t="s">
        <v>273</v>
      </c>
      <c r="Q9" s="245"/>
      <c r="R9" s="245"/>
      <c r="S9" s="245"/>
      <c r="T9" s="245"/>
      <c r="U9" s="245"/>
      <c r="V9" s="246"/>
      <c r="W9" s="147"/>
      <c r="X9" s="147"/>
      <c r="Y9" s="147"/>
      <c r="AA9" s="275"/>
      <c r="AB9" s="276"/>
      <c r="AC9" s="274"/>
    </row>
    <row r="10" spans="2:29" s="232" customFormat="1" ht="6" customHeight="1">
      <c r="C10" s="226"/>
      <c r="D10" s="236"/>
      <c r="E10" s="236"/>
      <c r="F10" s="237"/>
      <c r="G10" s="238"/>
      <c r="H10" s="238"/>
      <c r="I10" s="238"/>
      <c r="J10" s="238"/>
      <c r="K10" s="238"/>
      <c r="L10" s="181"/>
      <c r="M10" s="181"/>
      <c r="N10" s="181"/>
      <c r="O10" s="181"/>
      <c r="P10" s="181"/>
      <c r="Q10" s="181"/>
      <c r="R10" s="181"/>
      <c r="S10" s="181"/>
      <c r="T10" s="181"/>
      <c r="U10" s="181"/>
      <c r="V10" s="181"/>
      <c r="W10" s="181"/>
      <c r="X10" s="181"/>
      <c r="Y10" s="181"/>
      <c r="AA10" s="275"/>
      <c r="AB10" s="273"/>
      <c r="AC10" s="274"/>
    </row>
    <row r="11" spans="2:29" s="232" customFormat="1" ht="18" customHeight="1">
      <c r="C11" s="226"/>
      <c r="D11" s="1334" t="s">
        <v>268</v>
      </c>
      <c r="E11" s="1335"/>
      <c r="F11" s="1335"/>
      <c r="G11" s="1335"/>
      <c r="H11" s="1335"/>
      <c r="I11" s="1336"/>
      <c r="J11" s="1334" t="s">
        <v>265</v>
      </c>
      <c r="K11" s="1336"/>
      <c r="L11" s="1371"/>
      <c r="M11" s="1371"/>
      <c r="N11" s="1371"/>
      <c r="O11" s="1371"/>
      <c r="P11" s="1371"/>
      <c r="Q11" s="1371"/>
      <c r="R11" s="1334" t="s">
        <v>266</v>
      </c>
      <c r="S11" s="1336"/>
      <c r="T11" s="1349"/>
      <c r="U11" s="1349"/>
      <c r="V11" s="262" t="s">
        <v>267</v>
      </c>
      <c r="W11" s="235"/>
      <c r="X11" s="147"/>
      <c r="Y11" s="147"/>
      <c r="AA11" s="275"/>
      <c r="AB11" s="273"/>
      <c r="AC11" s="274"/>
    </row>
    <row r="12" spans="2:29" s="232" customFormat="1" ht="18" customHeight="1">
      <c r="C12" s="226"/>
      <c r="D12" s="1334" t="s">
        <v>269</v>
      </c>
      <c r="E12" s="1335"/>
      <c r="F12" s="1335"/>
      <c r="G12" s="1335"/>
      <c r="H12" s="1335"/>
      <c r="I12" s="1336"/>
      <c r="J12" s="1334" t="s">
        <v>265</v>
      </c>
      <c r="K12" s="1336"/>
      <c r="L12" s="1371"/>
      <c r="M12" s="1371"/>
      <c r="N12" s="1371"/>
      <c r="O12" s="1371"/>
      <c r="P12" s="1371"/>
      <c r="Q12" s="1371"/>
      <c r="R12" s="1334" t="s">
        <v>266</v>
      </c>
      <c r="S12" s="1336"/>
      <c r="T12" s="1349"/>
      <c r="U12" s="1349"/>
      <c r="V12" s="262" t="s">
        <v>267</v>
      </c>
      <c r="W12" s="235"/>
      <c r="X12" s="147"/>
      <c r="Y12" s="147"/>
      <c r="AA12" s="275"/>
      <c r="AB12" s="273"/>
      <c r="AC12" s="274"/>
    </row>
    <row r="13" spans="2:29" s="232" customFormat="1" ht="18" customHeight="1">
      <c r="C13" s="226"/>
      <c r="D13" s="1334" t="s">
        <v>270</v>
      </c>
      <c r="E13" s="1335"/>
      <c r="F13" s="1335"/>
      <c r="G13" s="1335"/>
      <c r="H13" s="1335"/>
      <c r="I13" s="1336"/>
      <c r="J13" s="1334" t="s">
        <v>265</v>
      </c>
      <c r="K13" s="1336"/>
      <c r="L13" s="1371"/>
      <c r="M13" s="1371"/>
      <c r="N13" s="1371"/>
      <c r="O13" s="1371"/>
      <c r="P13" s="1371"/>
      <c r="Q13" s="1371"/>
      <c r="R13" s="1334" t="s">
        <v>266</v>
      </c>
      <c r="S13" s="1336"/>
      <c r="T13" s="1349"/>
      <c r="U13" s="1349"/>
      <c r="V13" s="262" t="s">
        <v>267</v>
      </c>
      <c r="W13" s="235"/>
      <c r="X13" s="147"/>
      <c r="Y13" s="147"/>
      <c r="AA13" s="275"/>
      <c r="AB13" s="273"/>
      <c r="AC13" s="274"/>
    </row>
    <row r="14" spans="2:29" s="232" customFormat="1" ht="18" customHeight="1">
      <c r="C14" s="226"/>
      <c r="D14" s="1350" t="s">
        <v>271</v>
      </c>
      <c r="E14" s="1335"/>
      <c r="F14" s="1335"/>
      <c r="G14" s="1335"/>
      <c r="H14" s="1335"/>
      <c r="I14" s="1336"/>
      <c r="J14" s="1345"/>
      <c r="K14" s="1346"/>
      <c r="L14" s="1346"/>
      <c r="M14" s="1346"/>
      <c r="N14" s="1346"/>
      <c r="O14" s="1346"/>
      <c r="P14" s="1346"/>
      <c r="Q14" s="1346"/>
      <c r="R14" s="1346"/>
      <c r="S14" s="1346"/>
      <c r="T14" s="1348"/>
      <c r="U14" s="1349"/>
      <c r="V14" s="234" t="s">
        <v>18</v>
      </c>
      <c r="W14" s="235"/>
      <c r="X14" s="147"/>
      <c r="Y14" s="147"/>
      <c r="AA14" s="275"/>
      <c r="AB14" s="273"/>
      <c r="AC14" s="274"/>
    </row>
    <row r="15" spans="2:29" s="232" customFormat="1" ht="6" customHeight="1">
      <c r="C15" s="226"/>
      <c r="D15" s="236"/>
      <c r="E15" s="236"/>
      <c r="F15" s="237"/>
      <c r="G15" s="238"/>
      <c r="H15" s="238"/>
      <c r="I15" s="238"/>
      <c r="J15" s="238"/>
      <c r="K15" s="238"/>
      <c r="L15" s="181"/>
      <c r="M15" s="181"/>
      <c r="N15" s="181"/>
      <c r="O15" s="181"/>
      <c r="P15" s="181"/>
      <c r="Q15" s="181"/>
      <c r="R15" s="181"/>
      <c r="S15" s="181"/>
      <c r="T15" s="181"/>
      <c r="U15" s="181"/>
      <c r="V15" s="181"/>
      <c r="W15" s="181"/>
      <c r="X15" s="181"/>
      <c r="Y15" s="181"/>
      <c r="AA15" s="275"/>
      <c r="AB15" s="273"/>
      <c r="AC15" s="274"/>
    </row>
    <row r="16" spans="2:29" s="232" customFormat="1" ht="18" customHeight="1">
      <c r="C16" s="226"/>
      <c r="D16" s="1350" t="s">
        <v>219</v>
      </c>
      <c r="E16" s="1335"/>
      <c r="F16" s="1335"/>
      <c r="G16" s="1335"/>
      <c r="H16" s="1335"/>
      <c r="I16" s="1336"/>
      <c r="J16" s="1370"/>
      <c r="K16" s="1371"/>
      <c r="L16" s="1371"/>
      <c r="M16" s="1371"/>
      <c r="N16" s="1371"/>
      <c r="O16" s="1371"/>
      <c r="P16" s="1371"/>
      <c r="Q16" s="1371"/>
      <c r="R16" s="1371"/>
      <c r="S16" s="1371"/>
      <c r="T16" s="1371"/>
      <c r="U16" s="1371"/>
      <c r="V16" s="1372"/>
      <c r="W16" s="235"/>
      <c r="X16" s="147"/>
      <c r="Y16" s="147"/>
      <c r="AA16" s="275"/>
      <c r="AB16" s="273"/>
      <c r="AC16" s="274"/>
    </row>
    <row r="17" spans="2:44" s="232" customFormat="1" ht="15" customHeight="1">
      <c r="C17" s="226"/>
      <c r="D17" s="236"/>
      <c r="E17" s="236"/>
      <c r="F17" s="237"/>
      <c r="G17" s="238"/>
      <c r="H17" s="238"/>
      <c r="I17" s="238"/>
      <c r="J17" s="238"/>
      <c r="K17" s="238"/>
      <c r="L17" s="181"/>
      <c r="M17" s="181"/>
      <c r="N17" s="181"/>
      <c r="O17" s="181"/>
      <c r="P17" s="181"/>
      <c r="Q17" s="181"/>
      <c r="R17" s="181"/>
      <c r="S17" s="181"/>
      <c r="T17" s="181"/>
      <c r="U17" s="181"/>
      <c r="V17" s="181"/>
      <c r="W17" s="181"/>
      <c r="X17" s="181"/>
      <c r="Y17" s="181"/>
      <c r="AA17" s="275"/>
      <c r="AB17" s="273"/>
      <c r="AC17" s="274"/>
    </row>
    <row r="18" spans="2:44" s="247" customFormat="1" ht="15" customHeight="1">
      <c r="B18" s="199"/>
      <c r="C18" s="218" t="s">
        <v>383</v>
      </c>
      <c r="D18" s="206"/>
      <c r="E18" s="206"/>
      <c r="F18" s="206"/>
      <c r="G18" s="206"/>
      <c r="H18" s="205"/>
      <c r="I18" s="194"/>
      <c r="J18" s="197"/>
      <c r="K18" s="205"/>
      <c r="L18" s="194"/>
      <c r="M18" s="205"/>
      <c r="N18" s="197"/>
      <c r="O18" s="195"/>
      <c r="P18" s="197"/>
      <c r="Q18" s="204"/>
      <c r="R18" s="203"/>
      <c r="S18" s="203"/>
      <c r="T18" s="203"/>
      <c r="U18" s="202"/>
      <c r="V18" s="202"/>
      <c r="W18" s="202"/>
      <c r="X18" s="202"/>
      <c r="Y18" s="202"/>
      <c r="Z18" s="202"/>
      <c r="AA18" s="254"/>
      <c r="AB18" s="254"/>
      <c r="AC18" s="202"/>
      <c r="AD18" s="202"/>
      <c r="AE18" s="192"/>
      <c r="AF18" s="201"/>
      <c r="AG18" s="201"/>
      <c r="AH18" s="201"/>
      <c r="AI18" s="200"/>
      <c r="AJ18" s="200"/>
      <c r="AK18" s="200"/>
      <c r="AL18" s="200"/>
      <c r="AM18" s="200"/>
      <c r="AN18" s="200"/>
      <c r="AO18" s="200"/>
      <c r="AP18" s="193"/>
      <c r="AQ18" s="193"/>
      <c r="AR18" s="189"/>
    </row>
    <row r="19" spans="2:44" s="247" customFormat="1" ht="18" customHeight="1">
      <c r="B19" s="199"/>
      <c r="C19" s="207"/>
      <c r="D19" s="1317" t="s">
        <v>583</v>
      </c>
      <c r="E19" s="1318"/>
      <c r="F19" s="1318"/>
      <c r="G19" s="1318"/>
      <c r="H19" s="1318"/>
      <c r="I19" s="1319"/>
      <c r="J19" s="1340" t="s">
        <v>220</v>
      </c>
      <c r="K19" s="1341"/>
      <c r="L19" s="1341"/>
      <c r="M19" s="1341"/>
      <c r="N19" s="1365"/>
      <c r="O19" s="1342" t="s">
        <v>212</v>
      </c>
      <c r="P19" s="1343"/>
      <c r="Q19" s="1343"/>
      <c r="R19" s="1343"/>
      <c r="S19" s="1344"/>
      <c r="T19" s="1367"/>
      <c r="U19" s="1367"/>
      <c r="V19" s="1367"/>
      <c r="W19" s="1367"/>
      <c r="X19" s="1367"/>
      <c r="Y19" s="213"/>
      <c r="Z19" s="213"/>
      <c r="AA19" s="255"/>
      <c r="AB19" s="255"/>
      <c r="AC19" s="213"/>
      <c r="AD19" s="200"/>
      <c r="AE19" s="193"/>
      <c r="AF19" s="193"/>
      <c r="AG19" s="189"/>
    </row>
    <row r="20" spans="2:44" s="247" customFormat="1" ht="18" customHeight="1">
      <c r="B20" s="199"/>
      <c r="C20" s="207"/>
      <c r="D20" s="1357"/>
      <c r="E20" s="1358"/>
      <c r="F20" s="1358"/>
      <c r="G20" s="1358"/>
      <c r="H20" s="1358"/>
      <c r="I20" s="1359"/>
      <c r="J20" s="1360">
        <f>T14</f>
        <v>0</v>
      </c>
      <c r="K20" s="1361"/>
      <c r="L20" s="1361"/>
      <c r="M20" s="1361"/>
      <c r="N20" s="208" t="s">
        <v>15</v>
      </c>
      <c r="O20" s="1322">
        <f>IF(AND(J20&gt;=4,J20&lt;6),120000,IF(J20&gt;=6,150000,0))</f>
        <v>0</v>
      </c>
      <c r="P20" s="1323"/>
      <c r="Q20" s="1323"/>
      <c r="R20" s="1323"/>
      <c r="S20" s="212" t="s">
        <v>214</v>
      </c>
      <c r="T20" s="1363"/>
      <c r="U20" s="1363"/>
      <c r="V20" s="1363"/>
      <c r="W20" s="1363"/>
      <c r="X20" s="215"/>
      <c r="Y20" s="214"/>
      <c r="Z20" s="214"/>
      <c r="AA20" s="256"/>
      <c r="AB20" s="257"/>
      <c r="AC20" s="215"/>
      <c r="AD20" s="200"/>
      <c r="AE20" s="193"/>
      <c r="AF20" s="193"/>
      <c r="AG20" s="189"/>
    </row>
    <row r="21" spans="2:44" s="247" customFormat="1" ht="15" customHeight="1">
      <c r="B21" s="199"/>
      <c r="D21" s="217"/>
      <c r="E21" s="198"/>
      <c r="F21" s="198"/>
      <c r="G21" s="198"/>
      <c r="H21" s="196"/>
      <c r="I21" s="196"/>
      <c r="J21" s="194"/>
      <c r="K21" s="197"/>
      <c r="L21" s="196"/>
      <c r="M21" s="196"/>
      <c r="N21" s="194"/>
      <c r="O21" s="194"/>
      <c r="P21" s="196"/>
      <c r="Q21" s="196"/>
      <c r="R21" s="195"/>
      <c r="S21" s="194"/>
      <c r="T21" s="194"/>
      <c r="U21" s="194"/>
      <c r="V21" s="194"/>
      <c r="W21" s="194"/>
      <c r="X21" s="194"/>
      <c r="Y21" s="193"/>
      <c r="Z21" s="193"/>
      <c r="AA21" s="258"/>
      <c r="AB21" s="258"/>
      <c r="AC21" s="193"/>
      <c r="AD21" s="191"/>
      <c r="AE21" s="192"/>
      <c r="AF21" s="191"/>
      <c r="AG21" s="191"/>
      <c r="AH21" s="191"/>
      <c r="AI21" s="191"/>
      <c r="AJ21" s="191"/>
      <c r="AK21" s="191"/>
      <c r="AL21" s="191"/>
      <c r="AM21" s="191"/>
      <c r="AN21" s="190"/>
      <c r="AO21" s="190"/>
      <c r="AP21" s="190"/>
      <c r="AQ21" s="190"/>
      <c r="AR21" s="189"/>
    </row>
    <row r="22" spans="2:44" s="228" customFormat="1" ht="15.5">
      <c r="C22" s="144"/>
      <c r="D22" s="229"/>
      <c r="E22" s="230"/>
      <c r="F22" s="230"/>
      <c r="G22" s="230"/>
      <c r="H22" s="230"/>
      <c r="I22" s="230"/>
      <c r="J22" s="230"/>
      <c r="K22" s="230"/>
      <c r="L22" s="230"/>
      <c r="M22" s="230"/>
      <c r="N22" s="230"/>
      <c r="O22" s="230"/>
      <c r="P22" s="230"/>
      <c r="Q22" s="230"/>
      <c r="R22" s="230"/>
      <c r="S22" s="230"/>
      <c r="T22" s="230"/>
      <c r="U22" s="231"/>
      <c r="V22" s="230"/>
      <c r="W22" s="230"/>
      <c r="X22" s="230"/>
      <c r="Y22" s="230"/>
      <c r="AA22" s="176"/>
      <c r="AB22" s="273"/>
      <c r="AC22" s="274"/>
    </row>
    <row r="23" spans="2:44" s="228" customFormat="1" ht="15.5">
      <c r="C23" s="144"/>
      <c r="D23" s="229"/>
      <c r="E23" s="230"/>
      <c r="F23" s="230"/>
      <c r="G23" s="230"/>
      <c r="H23" s="230"/>
      <c r="I23" s="230"/>
      <c r="J23" s="230"/>
      <c r="K23" s="230"/>
      <c r="L23" s="230"/>
      <c r="M23" s="230"/>
      <c r="N23" s="230"/>
      <c r="O23" s="230"/>
      <c r="P23" s="230"/>
      <c r="Q23" s="230"/>
      <c r="R23" s="230"/>
      <c r="S23" s="230"/>
      <c r="T23" s="230"/>
      <c r="U23" s="231"/>
      <c r="V23" s="230"/>
      <c r="W23" s="230"/>
      <c r="X23" s="230"/>
      <c r="Y23" s="230"/>
      <c r="AA23" s="176"/>
      <c r="AB23" s="273"/>
      <c r="AC23" s="274"/>
    </row>
    <row r="24" spans="2:44" s="228" customFormat="1" ht="15.5">
      <c r="C24" s="144"/>
      <c r="D24" s="229"/>
      <c r="E24" s="230"/>
      <c r="F24" s="230"/>
      <c r="G24" s="230"/>
      <c r="H24" s="230"/>
      <c r="I24" s="230"/>
      <c r="J24" s="230"/>
      <c r="K24" s="230"/>
      <c r="L24" s="230"/>
      <c r="M24" s="230"/>
      <c r="N24" s="230"/>
      <c r="O24" s="230"/>
      <c r="P24" s="230"/>
      <c r="Q24" s="230"/>
      <c r="R24" s="230"/>
      <c r="S24" s="230"/>
      <c r="T24" s="230"/>
      <c r="U24" s="231"/>
      <c r="V24" s="230"/>
      <c r="W24" s="230"/>
      <c r="X24" s="230"/>
      <c r="Y24" s="230"/>
      <c r="AA24" s="176"/>
      <c r="AB24" s="273"/>
      <c r="AC24" s="274"/>
    </row>
    <row r="25" spans="2:44" s="228" customFormat="1" ht="15.5">
      <c r="C25" s="144"/>
      <c r="D25" s="229"/>
      <c r="E25" s="230"/>
      <c r="F25" s="230"/>
      <c r="G25" s="230"/>
      <c r="H25" s="230"/>
      <c r="I25" s="230"/>
      <c r="J25" s="230"/>
      <c r="K25" s="230"/>
      <c r="L25" s="230"/>
      <c r="M25" s="230"/>
      <c r="N25" s="230"/>
      <c r="O25" s="230"/>
      <c r="P25" s="230"/>
      <c r="Q25" s="230"/>
      <c r="R25" s="230"/>
      <c r="S25" s="230"/>
      <c r="T25" s="230"/>
      <c r="U25" s="231"/>
      <c r="V25" s="230"/>
      <c r="W25" s="230"/>
      <c r="X25" s="230"/>
      <c r="Y25" s="230"/>
      <c r="AA25" s="176"/>
      <c r="AB25" s="273"/>
      <c r="AC25" s="274"/>
    </row>
    <row r="26" spans="2:44" s="228" customFormat="1" ht="15.5">
      <c r="C26" s="144"/>
      <c r="D26" s="229"/>
      <c r="E26" s="230"/>
      <c r="F26" s="230"/>
      <c r="G26" s="230"/>
      <c r="H26" s="230"/>
      <c r="I26" s="230"/>
      <c r="J26" s="230"/>
      <c r="K26" s="230"/>
      <c r="L26" s="230"/>
      <c r="M26" s="230"/>
      <c r="N26" s="230"/>
      <c r="O26" s="230"/>
      <c r="P26" s="230"/>
      <c r="Q26" s="230"/>
      <c r="R26" s="230"/>
      <c r="S26" s="230"/>
      <c r="T26" s="230"/>
      <c r="U26" s="231"/>
      <c r="V26" s="230"/>
      <c r="W26" s="230"/>
      <c r="X26" s="230"/>
      <c r="Y26" s="230"/>
      <c r="AA26" s="176"/>
      <c r="AB26" s="273"/>
      <c r="AC26" s="274"/>
    </row>
    <row r="27" spans="2:44" s="228" customFormat="1" ht="15.5">
      <c r="C27" s="144"/>
      <c r="D27" s="229"/>
      <c r="E27" s="230"/>
      <c r="F27" s="230"/>
      <c r="G27" s="230"/>
      <c r="H27" s="230"/>
      <c r="I27" s="230"/>
      <c r="J27" s="230"/>
      <c r="K27" s="230"/>
      <c r="L27" s="230"/>
      <c r="M27" s="230"/>
      <c r="N27" s="230"/>
      <c r="O27" s="230"/>
      <c r="P27" s="230"/>
      <c r="Q27" s="230"/>
      <c r="R27" s="230"/>
      <c r="S27" s="230"/>
      <c r="T27" s="230"/>
      <c r="U27" s="231"/>
      <c r="V27" s="230"/>
      <c r="W27" s="230"/>
      <c r="X27" s="230"/>
      <c r="Y27" s="230"/>
      <c r="AA27" s="176"/>
      <c r="AB27" s="273"/>
      <c r="AC27" s="274"/>
    </row>
    <row r="28" spans="2:44" s="228" customFormat="1" ht="15.5">
      <c r="C28" s="144"/>
      <c r="D28" s="229"/>
      <c r="E28" s="230"/>
      <c r="F28" s="230"/>
      <c r="G28" s="230"/>
      <c r="H28" s="230"/>
      <c r="I28" s="230"/>
      <c r="J28" s="230"/>
      <c r="K28" s="230"/>
      <c r="L28" s="230"/>
      <c r="M28" s="230"/>
      <c r="N28" s="230"/>
      <c r="O28" s="230"/>
      <c r="P28" s="230"/>
      <c r="Q28" s="230"/>
      <c r="R28" s="230"/>
      <c r="S28" s="230"/>
      <c r="T28" s="230"/>
      <c r="U28" s="231"/>
      <c r="V28" s="230"/>
      <c r="W28" s="230"/>
      <c r="X28" s="230"/>
      <c r="Y28" s="230"/>
      <c r="AA28" s="176"/>
      <c r="AB28" s="273"/>
      <c r="AC28" s="274"/>
    </row>
    <row r="29" spans="2:44" s="228" customFormat="1" ht="15.5">
      <c r="C29" s="144"/>
      <c r="D29" s="229"/>
      <c r="E29" s="230"/>
      <c r="F29" s="230"/>
      <c r="G29" s="230"/>
      <c r="H29" s="230"/>
      <c r="I29" s="230"/>
      <c r="J29" s="230"/>
      <c r="K29" s="230"/>
      <c r="L29" s="230"/>
      <c r="M29" s="230"/>
      <c r="N29" s="230"/>
      <c r="O29" s="230"/>
      <c r="P29" s="230"/>
      <c r="Q29" s="230"/>
      <c r="R29" s="230"/>
      <c r="S29" s="230"/>
      <c r="T29" s="230"/>
      <c r="U29" s="231"/>
      <c r="V29" s="230"/>
      <c r="W29" s="230"/>
      <c r="X29" s="230"/>
      <c r="Y29" s="230"/>
      <c r="AA29" s="176"/>
      <c r="AB29" s="273"/>
      <c r="AC29" s="274"/>
    </row>
    <row r="30" spans="2:44" s="228" customFormat="1" ht="15.5">
      <c r="C30" s="144"/>
      <c r="D30" s="229"/>
      <c r="E30" s="230"/>
      <c r="F30" s="230"/>
      <c r="G30" s="230"/>
      <c r="H30" s="230"/>
      <c r="I30" s="230"/>
      <c r="J30" s="230"/>
      <c r="K30" s="230"/>
      <c r="L30" s="230"/>
      <c r="M30" s="230"/>
      <c r="N30" s="230"/>
      <c r="O30" s="230"/>
      <c r="P30" s="230"/>
      <c r="Q30" s="230"/>
      <c r="R30" s="230"/>
      <c r="S30" s="230"/>
      <c r="T30" s="230"/>
      <c r="U30" s="231"/>
      <c r="V30" s="230"/>
      <c r="W30" s="230"/>
      <c r="X30" s="230"/>
      <c r="Y30" s="230"/>
      <c r="AA30" s="176"/>
      <c r="AB30" s="273"/>
      <c r="AC30" s="274"/>
    </row>
    <row r="31" spans="2:44" s="228" customFormat="1" ht="15.5">
      <c r="C31" s="144"/>
      <c r="D31" s="229"/>
      <c r="E31" s="230"/>
      <c r="F31" s="230"/>
      <c r="G31" s="230"/>
      <c r="H31" s="230"/>
      <c r="I31" s="230"/>
      <c r="J31" s="230"/>
      <c r="K31" s="230"/>
      <c r="L31" s="230"/>
      <c r="M31" s="230"/>
      <c r="N31" s="230"/>
      <c r="O31" s="230"/>
      <c r="P31" s="230"/>
      <c r="Q31" s="230"/>
      <c r="R31" s="230"/>
      <c r="S31" s="230"/>
      <c r="T31" s="230"/>
      <c r="U31" s="231"/>
      <c r="V31" s="230"/>
      <c r="W31" s="230"/>
      <c r="X31" s="230"/>
      <c r="Y31" s="230"/>
      <c r="AA31" s="176"/>
      <c r="AB31" s="273"/>
      <c r="AC31" s="274"/>
    </row>
    <row r="32" spans="2:44" s="228" customFormat="1" ht="15.5">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AA32" s="176"/>
      <c r="AB32" s="277"/>
      <c r="AC32" s="197"/>
    </row>
    <row r="33" spans="3:30" s="228" customFormat="1" ht="15.5">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AA33" s="176"/>
      <c r="AB33" s="277"/>
      <c r="AC33" s="197"/>
    </row>
    <row r="34" spans="3:30" s="228" customFormat="1" ht="15.5">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AA34" s="176"/>
      <c r="AB34" s="277"/>
      <c r="AC34" s="197"/>
    </row>
    <row r="35" spans="3:30" s="228" customFormat="1" ht="15.5">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AA35" s="176"/>
      <c r="AB35" s="277"/>
      <c r="AC35" s="197"/>
    </row>
    <row r="36" spans="3:30" s="228" customFormat="1" ht="15.5">
      <c r="C36" s="144"/>
      <c r="D36" s="229"/>
      <c r="E36" s="230"/>
      <c r="F36" s="230"/>
      <c r="G36" s="230"/>
      <c r="H36" s="230"/>
      <c r="I36" s="230"/>
      <c r="J36" s="230"/>
      <c r="K36" s="230"/>
      <c r="L36" s="230"/>
      <c r="M36" s="230"/>
      <c r="N36" s="230"/>
      <c r="O36" s="230"/>
      <c r="P36" s="230"/>
      <c r="Q36" s="230"/>
      <c r="R36" s="230"/>
      <c r="S36" s="230"/>
      <c r="T36" s="230"/>
      <c r="U36" s="231"/>
      <c r="V36" s="230"/>
      <c r="W36" s="230"/>
      <c r="X36" s="230"/>
      <c r="Y36" s="230"/>
      <c r="AA36" s="176"/>
      <c r="AB36" s="277"/>
      <c r="AC36" s="197"/>
    </row>
    <row r="37" spans="3:30" s="228" customFormat="1" ht="15.5">
      <c r="C37" s="144"/>
      <c r="D37" s="229"/>
      <c r="E37" s="230"/>
      <c r="F37" s="230"/>
      <c r="G37" s="230"/>
      <c r="H37" s="230"/>
      <c r="I37" s="230"/>
      <c r="J37" s="230"/>
      <c r="K37" s="230"/>
      <c r="L37" s="230"/>
      <c r="M37" s="230"/>
      <c r="N37" s="230"/>
      <c r="O37" s="230"/>
      <c r="P37" s="230"/>
      <c r="Q37" s="230"/>
      <c r="R37" s="230"/>
      <c r="S37" s="230"/>
      <c r="T37" s="230"/>
      <c r="U37" s="231"/>
      <c r="V37" s="230"/>
      <c r="W37" s="230"/>
      <c r="X37" s="230"/>
      <c r="Y37" s="230"/>
      <c r="AA37" s="176"/>
      <c r="AB37" s="277"/>
      <c r="AC37" s="197"/>
    </row>
    <row r="38" spans="3:30" s="228" customFormat="1" ht="15.5">
      <c r="C38" s="144"/>
      <c r="D38" s="229"/>
      <c r="E38" s="230"/>
      <c r="F38" s="230"/>
      <c r="G38" s="230"/>
      <c r="H38" s="230"/>
      <c r="I38" s="230"/>
      <c r="J38" s="230"/>
      <c r="K38" s="230"/>
      <c r="L38" s="230"/>
      <c r="M38" s="230"/>
      <c r="N38" s="230"/>
      <c r="O38" s="230"/>
      <c r="P38" s="230"/>
      <c r="Q38" s="230"/>
      <c r="R38" s="230"/>
      <c r="S38" s="230"/>
      <c r="T38" s="230"/>
      <c r="U38" s="231"/>
      <c r="V38" s="230"/>
      <c r="W38" s="230"/>
      <c r="X38" s="230"/>
      <c r="Y38" s="230"/>
      <c r="AA38" s="176"/>
      <c r="AB38" s="277"/>
      <c r="AC38" s="197"/>
    </row>
    <row r="39" spans="3:30" s="228" customFormat="1" ht="15.5">
      <c r="C39" s="144"/>
      <c r="D39" s="229"/>
      <c r="E39" s="230"/>
      <c r="F39" s="230"/>
      <c r="G39" s="230"/>
      <c r="H39" s="230"/>
      <c r="I39" s="230"/>
      <c r="J39" s="230"/>
      <c r="K39" s="230"/>
      <c r="L39" s="230"/>
      <c r="M39" s="230"/>
      <c r="N39" s="230"/>
      <c r="O39" s="230"/>
      <c r="P39" s="230"/>
      <c r="Q39" s="230"/>
      <c r="R39" s="230"/>
      <c r="S39" s="230"/>
      <c r="T39" s="230"/>
      <c r="U39" s="231"/>
      <c r="V39" s="230"/>
      <c r="W39" s="230"/>
      <c r="X39" s="230"/>
      <c r="Y39" s="230"/>
      <c r="AA39" s="176"/>
      <c r="AB39" s="277"/>
      <c r="AC39" s="197"/>
    </row>
    <row r="40" spans="3:30" ht="12.75" customHeight="1">
      <c r="AB40" s="277"/>
      <c r="AC40" s="197"/>
    </row>
    <row r="41" spans="3:30" ht="20.149999999999999" customHeight="1">
      <c r="AB41" s="277"/>
      <c r="AC41" s="197"/>
    </row>
    <row r="42" spans="3:30" ht="20.149999999999999" customHeight="1">
      <c r="AB42" s="277"/>
      <c r="AC42" s="197"/>
    </row>
    <row r="43" spans="3:30" ht="20.149999999999999" customHeight="1">
      <c r="AB43" s="277"/>
      <c r="AC43" s="197"/>
    </row>
    <row r="44" spans="3:30" ht="20.149999999999999" customHeight="1">
      <c r="AB44" s="277"/>
      <c r="AC44" s="197"/>
    </row>
    <row r="45" spans="3:30" ht="20.149999999999999" customHeight="1">
      <c r="AB45" s="277"/>
      <c r="AC45" s="197"/>
      <c r="AD45" s="278"/>
    </row>
    <row r="46" spans="3:30" ht="20.149999999999999" customHeight="1">
      <c r="AB46" s="277"/>
      <c r="AC46" s="197"/>
    </row>
    <row r="47" spans="3:30" ht="20.149999999999999" customHeight="1">
      <c r="AB47" s="277"/>
      <c r="AC47" s="197"/>
    </row>
    <row r="48" spans="3:30" ht="20.149999999999999" customHeight="1">
      <c r="AB48" s="277"/>
      <c r="AC48" s="197"/>
    </row>
    <row r="49" spans="28:29" ht="20.149999999999999" customHeight="1">
      <c r="AB49" s="277"/>
      <c r="AC49" s="197"/>
    </row>
    <row r="50" spans="28:29" ht="20.149999999999999" customHeight="1">
      <c r="AB50" s="277"/>
      <c r="AC50" s="197"/>
    </row>
    <row r="51" spans="28:29" ht="20.149999999999999" customHeight="1">
      <c r="AB51" s="277"/>
      <c r="AC51" s="197"/>
    </row>
    <row r="52" spans="28:29" ht="20.149999999999999" customHeight="1">
      <c r="AB52" s="277"/>
      <c r="AC52" s="197"/>
    </row>
    <row r="53" spans="28:29" ht="20.149999999999999" customHeight="1">
      <c r="AB53" s="277"/>
      <c r="AC53" s="197"/>
    </row>
    <row r="54" spans="28:29" ht="20.149999999999999" customHeight="1">
      <c r="AB54" s="277"/>
      <c r="AC54" s="197"/>
    </row>
    <row r="55" spans="28:29" ht="20.149999999999999" customHeight="1">
      <c r="AB55" s="277"/>
      <c r="AC55" s="197"/>
    </row>
    <row r="56" spans="28:29" ht="20.149999999999999" customHeight="1">
      <c r="AB56" s="277"/>
      <c r="AC56" s="197"/>
    </row>
    <row r="57" spans="28:29" ht="20.149999999999999" customHeight="1">
      <c r="AB57" s="279"/>
      <c r="AC57" s="280"/>
    </row>
    <row r="58" spans="28:29" ht="20.149999999999999" customHeight="1">
      <c r="AB58" s="277"/>
      <c r="AC58" s="197"/>
    </row>
    <row r="59" spans="28:29" ht="20.149999999999999" customHeight="1">
      <c r="AB59" s="277"/>
      <c r="AC59" s="197"/>
    </row>
    <row r="60" spans="28:29" ht="20.149999999999999" customHeight="1">
      <c r="AB60" s="277"/>
      <c r="AC60" s="197"/>
    </row>
    <row r="61" spans="28:29" ht="20.149999999999999" customHeight="1">
      <c r="AB61" s="277"/>
      <c r="AC61" s="197"/>
    </row>
    <row r="62" spans="28:29" ht="20.149999999999999" customHeight="1">
      <c r="AB62" s="277"/>
      <c r="AC62" s="197"/>
    </row>
    <row r="63" spans="28:29" ht="20.149999999999999" customHeight="1">
      <c r="AB63" s="277"/>
      <c r="AC63" s="197"/>
    </row>
    <row r="64" spans="28:29" ht="20.149999999999999" customHeight="1">
      <c r="AB64" s="277"/>
      <c r="AC64" s="197"/>
    </row>
    <row r="65" spans="28:29" ht="20.149999999999999" customHeight="1">
      <c r="AB65" s="277"/>
      <c r="AC65" s="197"/>
    </row>
    <row r="66" spans="28:29" ht="20.149999999999999" customHeight="1">
      <c r="AB66" s="277"/>
      <c r="AC66" s="197"/>
    </row>
    <row r="74" spans="28:29" ht="20.149999999999999" customHeight="1">
      <c r="AC74" s="281"/>
    </row>
    <row r="75" spans="28:29" ht="20.149999999999999" customHeight="1">
      <c r="AC75" s="282"/>
    </row>
    <row r="139" spans="28:29" ht="20.149999999999999" customHeight="1">
      <c r="AB139" s="283"/>
      <c r="AC139" s="284"/>
    </row>
    <row r="140" spans="28:29" ht="20.149999999999999" customHeight="1">
      <c r="AB140" s="283"/>
      <c r="AC140" s="284"/>
    </row>
    <row r="141" spans="28:29" ht="20.149999999999999" customHeight="1">
      <c r="AB141" s="283"/>
      <c r="AC141" s="284"/>
    </row>
    <row r="142" spans="28:29" ht="20.149999999999999" customHeight="1">
      <c r="AB142" s="283"/>
      <c r="AC142" s="284"/>
    </row>
    <row r="143" spans="28:29" ht="20.149999999999999" customHeight="1">
      <c r="AB143" s="283"/>
      <c r="AC143" s="284"/>
    </row>
    <row r="144" spans="28:29" ht="20.149999999999999" customHeight="1">
      <c r="AB144" s="283"/>
      <c r="AC144" s="284"/>
    </row>
    <row r="145" spans="28:29" ht="20.149999999999999" customHeight="1">
      <c r="AB145" s="283"/>
      <c r="AC145" s="284"/>
    </row>
    <row r="146" spans="28:29" ht="20.149999999999999" customHeight="1">
      <c r="AB146" s="283"/>
      <c r="AC146" s="284"/>
    </row>
    <row r="147" spans="28:29" ht="20.149999999999999" customHeight="1">
      <c r="AB147" s="283"/>
      <c r="AC147" s="284"/>
    </row>
    <row r="148" spans="28:29" ht="20.149999999999999" customHeight="1">
      <c r="AB148" s="283"/>
      <c r="AC148" s="284"/>
    </row>
    <row r="149" spans="28:29" ht="20.149999999999999" customHeight="1">
      <c r="AB149" s="283"/>
      <c r="AC149" s="284"/>
    </row>
    <row r="150" spans="28:29" ht="20.149999999999999" customHeight="1">
      <c r="AB150" s="283"/>
      <c r="AC150" s="284"/>
    </row>
    <row r="151" spans="28:29" ht="20.149999999999999" customHeight="1">
      <c r="AB151" s="283"/>
      <c r="AC151" s="284"/>
    </row>
    <row r="152" spans="28:29" ht="20.149999999999999" customHeight="1">
      <c r="AB152" s="283"/>
      <c r="AC152" s="284"/>
    </row>
    <row r="153" spans="28:29" ht="20.149999999999999" customHeight="1">
      <c r="AB153" s="283"/>
      <c r="AC153" s="284"/>
    </row>
    <row r="154" spans="28:29" ht="20.149999999999999" customHeight="1">
      <c r="AB154" s="283"/>
      <c r="AC154" s="284"/>
    </row>
    <row r="155" spans="28:29" ht="20.149999999999999" customHeight="1">
      <c r="AB155" s="283"/>
      <c r="AC155" s="284"/>
    </row>
    <row r="156" spans="28:29" ht="20.149999999999999" customHeight="1">
      <c r="AB156" s="283"/>
      <c r="AC156" s="284"/>
    </row>
    <row r="157" spans="28:29" ht="20.149999999999999" customHeight="1">
      <c r="AB157" s="283"/>
      <c r="AC157" s="284"/>
    </row>
    <row r="158" spans="28:29" ht="20.149999999999999" customHeight="1">
      <c r="AB158" s="283"/>
      <c r="AC158" s="284"/>
    </row>
    <row r="159" spans="28:29" ht="20.149999999999999" customHeight="1">
      <c r="AB159" s="283"/>
      <c r="AC159" s="284"/>
    </row>
    <row r="160" spans="28:29" ht="20.149999999999999" customHeight="1">
      <c r="AB160" s="283"/>
      <c r="AC160" s="284"/>
    </row>
    <row r="161" spans="28:29" ht="20.149999999999999" customHeight="1">
      <c r="AB161" s="283"/>
      <c r="AC161" s="284"/>
    </row>
    <row r="162" spans="28:29" ht="20.149999999999999" customHeight="1">
      <c r="AB162" s="283"/>
      <c r="AC162" s="284"/>
    </row>
    <row r="163" spans="28:29" ht="20.149999999999999" customHeight="1">
      <c r="AB163" s="283"/>
      <c r="AC163" s="284"/>
    </row>
    <row r="164" spans="28:29" ht="20.149999999999999" customHeight="1">
      <c r="AB164" s="283"/>
      <c r="AC164" s="284"/>
    </row>
    <row r="165" spans="28:29" ht="20.149999999999999" customHeight="1">
      <c r="AB165" s="283"/>
      <c r="AC165" s="284"/>
    </row>
    <row r="166" spans="28:29" ht="20.149999999999999" customHeight="1">
      <c r="AB166" s="283"/>
      <c r="AC166" s="284"/>
    </row>
    <row r="167" spans="28:29" ht="20.149999999999999" customHeight="1">
      <c r="AB167" s="283"/>
      <c r="AC167" s="284"/>
    </row>
    <row r="168" spans="28:29" ht="20.149999999999999" customHeight="1">
      <c r="AB168" s="283"/>
      <c r="AC168" s="284"/>
    </row>
    <row r="169" spans="28:29" ht="20.149999999999999" customHeight="1">
      <c r="AB169" s="283"/>
      <c r="AC169" s="284"/>
    </row>
    <row r="170" spans="28:29" ht="20.149999999999999" customHeight="1">
      <c r="AB170" s="283"/>
      <c r="AC170" s="284"/>
    </row>
    <row r="171" spans="28:29" ht="20.149999999999999" customHeight="1">
      <c r="AB171" s="283"/>
      <c r="AC171" s="284"/>
    </row>
    <row r="172" spans="28:29" ht="20.149999999999999" customHeight="1">
      <c r="AB172" s="283"/>
      <c r="AC172" s="284"/>
    </row>
    <row r="173" spans="28:29" ht="20.149999999999999" customHeight="1">
      <c r="AB173" s="283"/>
      <c r="AC173" s="284"/>
    </row>
    <row r="174" spans="28:29" ht="20.149999999999999" customHeight="1">
      <c r="AB174" s="283"/>
      <c r="AC174" s="284"/>
    </row>
    <row r="175" spans="28:29" ht="20.149999999999999" customHeight="1">
      <c r="AB175" s="283"/>
      <c r="AC175" s="284"/>
    </row>
    <row r="176" spans="28:29" ht="20.149999999999999" customHeight="1">
      <c r="AB176" s="283"/>
      <c r="AC176" s="284"/>
    </row>
    <row r="177" spans="28:29" ht="20.149999999999999" customHeight="1">
      <c r="AB177" s="283"/>
      <c r="AC177" s="284"/>
    </row>
    <row r="178" spans="28:29" ht="20.149999999999999" customHeight="1">
      <c r="AB178" s="283"/>
      <c r="AC178" s="284"/>
    </row>
    <row r="179" spans="28:29" ht="20.149999999999999" customHeight="1">
      <c r="AB179" s="283"/>
      <c r="AC179" s="284"/>
    </row>
    <row r="180" spans="28:29" ht="20.149999999999999" customHeight="1">
      <c r="AB180" s="285"/>
      <c r="AC180" s="286"/>
    </row>
    <row r="181" spans="28:29" ht="20.149999999999999" customHeight="1">
      <c r="AB181" s="285"/>
      <c r="AC181" s="286"/>
    </row>
    <row r="182" spans="28:29" ht="20.149999999999999" customHeight="1">
      <c r="AB182" s="287"/>
      <c r="AC182" s="288"/>
    </row>
    <row r="183" spans="28:29" ht="20.149999999999999" customHeight="1">
      <c r="AB183" s="287"/>
      <c r="AC183" s="288"/>
    </row>
    <row r="184" spans="28:29" ht="20.149999999999999" customHeight="1">
      <c r="AB184" s="287"/>
      <c r="AC184" s="288"/>
    </row>
    <row r="185" spans="28:29" ht="20.149999999999999" customHeight="1">
      <c r="AB185" s="287"/>
      <c r="AC185" s="288"/>
    </row>
  </sheetData>
  <sheetProtection algorithmName="SHA-512" hashValue="+zDx7OHSAB3Sd2qQUEHL87k7KdaP7G/qOGCtF7nczF4fS4YyYuoTsMQzVXRhpRZHerz6/wWRNLb+Lg8n8y0wsQ==" saltValue="vnupEn25Isa+sPYk7yWv0w==" spinCount="100000" sheet="1" formatCells="0" formatRows="0" insertRows="0" deleteRows="0" selectLockedCells="1" autoFilter="0" pivotTables="0"/>
  <mergeCells count="33">
    <mergeCell ref="D7:I7"/>
    <mergeCell ref="J7:V7"/>
    <mergeCell ref="D8:I8"/>
    <mergeCell ref="J8:V8"/>
    <mergeCell ref="D9:I9"/>
    <mergeCell ref="D11:I11"/>
    <mergeCell ref="J11:K11"/>
    <mergeCell ref="L11:Q11"/>
    <mergeCell ref="R11:S11"/>
    <mergeCell ref="T11:U11"/>
    <mergeCell ref="D13:I13"/>
    <mergeCell ref="J13:K13"/>
    <mergeCell ref="L13:Q13"/>
    <mergeCell ref="R13:S13"/>
    <mergeCell ref="T13:U13"/>
    <mergeCell ref="D12:I12"/>
    <mergeCell ref="J12:K12"/>
    <mergeCell ref="L12:Q12"/>
    <mergeCell ref="R12:S12"/>
    <mergeCell ref="T12:U12"/>
    <mergeCell ref="D20:I20"/>
    <mergeCell ref="J20:M20"/>
    <mergeCell ref="O20:R20"/>
    <mergeCell ref="T20:W20"/>
    <mergeCell ref="D14:I14"/>
    <mergeCell ref="D16:I16"/>
    <mergeCell ref="D19:I19"/>
    <mergeCell ref="J19:N19"/>
    <mergeCell ref="O19:S19"/>
    <mergeCell ref="T19:X19"/>
    <mergeCell ref="T14:U14"/>
    <mergeCell ref="J14:S14"/>
    <mergeCell ref="J16:V16"/>
  </mergeCells>
  <phoneticPr fontId="3"/>
  <conditionalFormatting sqref="B1:B2">
    <cfRule type="expression" dxfId="474" priority="19">
      <formula>_xlfn.ISFORMULA(B1)=TRUE</formula>
    </cfRule>
  </conditionalFormatting>
  <conditionalFormatting sqref="B2 L11:Q11 T11:U11 J16">
    <cfRule type="containsBlanks" dxfId="473" priority="5">
      <formula>LEN(TRIM(B2))=0</formula>
    </cfRule>
  </conditionalFormatting>
  <conditionalFormatting sqref="D20:I20">
    <cfRule type="containsBlanks" dxfId="472" priority="1">
      <formula>LEN(TRIM(D20))=0</formula>
    </cfRule>
  </conditionalFormatting>
  <conditionalFormatting sqref="J9 O9">
    <cfRule type="expression" dxfId="471" priority="3">
      <formula>$O$9="■"</formula>
    </cfRule>
    <cfRule type="expression" dxfId="470" priority="4">
      <formula>$J$9="■"</formula>
    </cfRule>
  </conditionalFormatting>
  <conditionalFormatting sqref="J7:V7">
    <cfRule type="containsBlanks" dxfId="469" priority="9">
      <formula>LEN(TRIM(J7))=0</formula>
    </cfRule>
  </conditionalFormatting>
  <conditionalFormatting sqref="N20">
    <cfRule type="notContainsBlanks" dxfId="468" priority="12">
      <formula>LEN(TRIM(N20))&gt;0</formula>
    </cfRule>
    <cfRule type="expression" dxfId="467" priority="13">
      <formula>$N$11="■"</formula>
    </cfRule>
    <cfRule type="expression" dxfId="466" priority="14">
      <formula>$K$11="■"</formula>
    </cfRule>
    <cfRule type="expression" dxfId="465" priority="15">
      <formula>$H$11="■"</formula>
    </cfRule>
  </conditionalFormatting>
  <conditionalFormatting sqref="T14:U14">
    <cfRule type="containsBlanks" dxfId="464" priority="2">
      <formula>LEN(TRIM(T14))=0</formula>
    </cfRule>
  </conditionalFormatting>
  <conditionalFormatting sqref="AC74:AC75 AB139:AC185">
    <cfRule type="expression" priority="20">
      <formula>CELL("protect",AB74)=0</formula>
    </cfRule>
  </conditionalFormatting>
  <dataValidations count="8">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81C68AC9-87ED-4CA1-9680-05C684C2D000}">
      <formula1>L65479-ROUNDDOWN(L65479,1)=0</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308AAC6E-8F38-47A5-A54E-2767427BABB3}">
      <formula1>"無,有"</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05A4E556-2620-4504-8D5C-23F3C3D2BDB4}">
      <formula1>"専用,ハイブリット"</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H18 J9 H21 O9 P21 L21 K18" xr:uid="{566BF360-4BE1-436C-821C-3BAD38AABD99}">
      <formula1>"□,■"</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A45113B3-CF8F-44A2-871E-12218209B98F}">
      <formula1>L65487-ROUNDDOWN(L65487,0)=0</formula1>
    </dataValidation>
    <dataValidation type="custom" imeMode="disabled" allowBlank="1" showInputMessage="1" showErrorMessage="1" error="小数点第二位まで、三位以下四捨五入で入力して下さい。" sqref="X20 S20:T20 O20 AB20 AD19:AD20 AI18:AO18 J20" xr:uid="{6EF9004E-5412-4809-8AA4-6E902DABFB1B}">
      <formula1>J18-ROUNDDOWN(J18,2)=0</formula1>
    </dataValidation>
    <dataValidation imeMode="on" allowBlank="1" showInputMessage="1" showErrorMessage="1" sqref="T19 O19 U18" xr:uid="{816C5297-5732-4C87-924B-730A72FD4AE1}"/>
    <dataValidation type="list" allowBlank="1" showInputMessage="1" showErrorMessage="1" sqref="D20:I20" xr:uid="{E1112826-0FB9-4C68-9112-592DCD42D233}">
      <formula1>"１年目"</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 imeMode="hiragana" allowBlank="1" showInputMessage="1" showErrorMessage="1" xr:uid="{DD8C931E-1CB6-4F45-8DED-0153E89B959B}">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fitToPage="1"/>
  </sheetPr>
  <dimension ref="A1:BT254"/>
  <sheetViews>
    <sheetView showGridLines="0" view="pageBreakPreview" topLeftCell="A2" zoomScale="80" zoomScaleNormal="55" zoomScaleSheetLayoutView="80" workbookViewId="0">
      <selection activeCell="AK50" sqref="AK50:AL50"/>
    </sheetView>
  </sheetViews>
  <sheetFormatPr defaultColWidth="3" defaultRowHeight="18" customHeight="1" outlineLevelRow="1"/>
  <cols>
    <col min="1" max="3" width="3" style="7" customWidth="1"/>
    <col min="4" max="5" width="3" style="20" customWidth="1"/>
    <col min="6" max="7" width="3" style="21" customWidth="1"/>
    <col min="8" max="30" width="3" style="7" customWidth="1"/>
    <col min="31" max="31" width="4.58203125" style="7" customWidth="1"/>
    <col min="32" max="43" width="3" style="7" customWidth="1"/>
    <col min="44" max="44" width="3" style="7"/>
    <col min="45" max="45" width="0.58203125" style="7" customWidth="1"/>
    <col min="46" max="46" width="3" style="162"/>
    <col min="47" max="16384" width="3" style="7"/>
  </cols>
  <sheetData>
    <row r="1" spans="1:46" s="27" customFormat="1" ht="27.75" hidden="1" customHeight="1">
      <c r="A1" s="303"/>
      <c r="B1" s="28"/>
      <c r="C1" s="28"/>
      <c r="D1" s="28"/>
      <c r="E1" s="28"/>
      <c r="F1" s="28"/>
      <c r="G1" s="28"/>
      <c r="AD1" s="59"/>
      <c r="AT1" s="453"/>
    </row>
    <row r="2" spans="1:46" s="30" customFormat="1" ht="27.75" customHeight="1">
      <c r="A2" s="152" t="s">
        <v>301</v>
      </c>
      <c r="B2" s="31"/>
      <c r="C2" s="31"/>
      <c r="D2" s="31"/>
      <c r="E2" s="31"/>
      <c r="F2" s="31"/>
      <c r="G2" s="31"/>
      <c r="AD2" s="59"/>
      <c r="AT2" s="453"/>
    </row>
    <row r="3" spans="1:46" ht="15" customHeight="1">
      <c r="A3" s="545"/>
      <c r="B3" s="545"/>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150"/>
    </row>
    <row r="4" spans="1:46" ht="30" customHeight="1">
      <c r="A4" s="564" t="s">
        <v>76</v>
      </c>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44"/>
      <c r="AF4" s="544"/>
      <c r="AG4" s="544"/>
      <c r="AH4" s="544"/>
      <c r="AI4" s="544"/>
      <c r="AJ4" s="544"/>
      <c r="AK4" s="544"/>
      <c r="AL4" s="544"/>
      <c r="AM4" s="544"/>
      <c r="AN4" s="544"/>
      <c r="AO4" s="544"/>
      <c r="AP4" s="544"/>
      <c r="AQ4" s="544"/>
      <c r="AR4" s="11"/>
      <c r="AS4" s="11"/>
    </row>
    <row r="5" spans="1:46" ht="30" customHeight="1">
      <c r="A5" s="13"/>
      <c r="B5" s="13"/>
      <c r="C5" s="13"/>
      <c r="D5" s="114"/>
      <c r="E5" s="14"/>
      <c r="F5" s="15"/>
      <c r="G5" s="15"/>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6"/>
      <c r="AK5" s="570"/>
      <c r="AL5" s="570"/>
      <c r="AM5" s="17"/>
      <c r="AN5" s="570"/>
      <c r="AO5" s="570"/>
      <c r="AP5" s="16"/>
      <c r="AQ5" s="16"/>
      <c r="AR5" s="11"/>
      <c r="AS5" s="11"/>
    </row>
    <row r="6" spans="1:46" ht="30" customHeight="1">
      <c r="A6" s="13"/>
      <c r="B6" s="13"/>
      <c r="C6" s="13"/>
      <c r="D6" s="14"/>
      <c r="E6" s="14"/>
      <c r="F6" s="15"/>
      <c r="G6" s="15"/>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6"/>
      <c r="AK6" s="38"/>
      <c r="AL6" s="38"/>
      <c r="AM6" s="16"/>
      <c r="AN6" s="38"/>
      <c r="AO6" s="38"/>
      <c r="AP6" s="16"/>
      <c r="AQ6" s="16"/>
      <c r="AR6" s="11"/>
      <c r="AS6" s="11"/>
    </row>
    <row r="7" spans="1:46" ht="30" customHeight="1">
      <c r="A7" s="541" t="s">
        <v>77</v>
      </c>
      <c r="B7" s="541"/>
      <c r="C7" s="541"/>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39"/>
    </row>
    <row r="8" spans="1:46" ht="30" customHeight="1">
      <c r="A8" s="541"/>
      <c r="B8" s="541"/>
      <c r="C8" s="541"/>
      <c r="D8" s="541"/>
      <c r="E8" s="541"/>
      <c r="F8" s="541"/>
      <c r="G8" s="541"/>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c r="AQ8" s="541"/>
      <c r="AR8" s="541"/>
      <c r="AS8" s="39"/>
    </row>
    <row r="9" spans="1:46" ht="30" customHeight="1">
      <c r="A9" s="13"/>
      <c r="B9" s="13"/>
      <c r="C9" s="13"/>
      <c r="D9" s="14"/>
      <c r="E9" s="14"/>
      <c r="F9" s="15"/>
      <c r="G9" s="15"/>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1"/>
      <c r="AS9" s="11"/>
    </row>
    <row r="10" spans="1:46" ht="30" customHeight="1">
      <c r="A10" s="37"/>
      <c r="B10" s="37"/>
      <c r="C10" s="572" t="s">
        <v>221</v>
      </c>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2"/>
      <c r="AJ10" s="572"/>
      <c r="AK10" s="572"/>
      <c r="AL10" s="572"/>
      <c r="AM10" s="572"/>
      <c r="AN10" s="572"/>
      <c r="AO10" s="37"/>
      <c r="AP10" s="37"/>
      <c r="AQ10" s="37"/>
      <c r="AR10" s="37"/>
      <c r="AS10" s="37"/>
    </row>
    <row r="11" spans="1:46" ht="30" customHeight="1">
      <c r="A11" s="37"/>
      <c r="B11" s="37"/>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2"/>
      <c r="AI11" s="572"/>
      <c r="AJ11" s="572"/>
      <c r="AK11" s="572"/>
      <c r="AL11" s="572"/>
      <c r="AM11" s="572"/>
      <c r="AN11" s="572"/>
      <c r="AO11" s="37"/>
      <c r="AP11" s="37"/>
      <c r="AQ11" s="37"/>
      <c r="AR11" s="37"/>
      <c r="AS11" s="37"/>
    </row>
    <row r="12" spans="1:46" ht="30" customHeight="1">
      <c r="A12" s="37"/>
      <c r="B12" s="37"/>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572"/>
      <c r="AL12" s="572"/>
      <c r="AM12" s="572"/>
      <c r="AN12" s="572"/>
      <c r="AO12" s="37"/>
      <c r="AP12" s="37"/>
      <c r="AQ12" s="37"/>
      <c r="AR12" s="37"/>
      <c r="AS12" s="37"/>
    </row>
    <row r="13" spans="1:46" ht="30" customHeight="1">
      <c r="A13" s="37"/>
      <c r="B13" s="37"/>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c r="AI13" s="572"/>
      <c r="AJ13" s="572"/>
      <c r="AK13" s="572"/>
      <c r="AL13" s="572"/>
      <c r="AM13" s="572"/>
      <c r="AN13" s="572"/>
      <c r="AO13" s="37"/>
      <c r="AP13" s="37"/>
      <c r="AQ13" s="37"/>
      <c r="AR13" s="37"/>
      <c r="AS13" s="37"/>
    </row>
    <row r="14" spans="1:46" ht="30" customHeight="1">
      <c r="A14" s="37"/>
      <c r="B14" s="37"/>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72"/>
      <c r="AO14" s="37"/>
      <c r="AP14" s="37"/>
      <c r="AQ14" s="37"/>
      <c r="AR14" s="37"/>
      <c r="AS14" s="37"/>
    </row>
    <row r="15" spans="1:46" ht="30" customHeight="1">
      <c r="A15" s="19"/>
      <c r="B15" s="19"/>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72"/>
      <c r="AO15" s="19"/>
      <c r="AP15" s="19"/>
      <c r="AQ15" s="19"/>
      <c r="AR15" s="18"/>
      <c r="AS15" s="18"/>
    </row>
    <row r="16" spans="1:46" ht="30" customHeight="1">
      <c r="A16" s="541" t="s">
        <v>78</v>
      </c>
      <c r="B16" s="541"/>
      <c r="C16" s="541"/>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18"/>
      <c r="AS16" s="18"/>
    </row>
    <row r="17" spans="1:45" ht="30" customHeight="1">
      <c r="A17" s="541"/>
      <c r="B17" s="541"/>
      <c r="C17" s="541"/>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18"/>
      <c r="AS17" s="18"/>
    </row>
    <row r="18" spans="1:45" ht="30" customHeight="1">
      <c r="A18" s="571" t="s">
        <v>169</v>
      </c>
      <c r="B18" s="571"/>
      <c r="C18" s="571"/>
      <c r="D18" s="571"/>
      <c r="E18" s="571"/>
      <c r="F18" s="571"/>
      <c r="G18" s="571"/>
      <c r="H18" s="571"/>
      <c r="I18" s="571"/>
      <c r="J18" s="571"/>
      <c r="K18" s="571"/>
      <c r="L18" s="571"/>
      <c r="M18" s="571"/>
      <c r="N18" s="571"/>
      <c r="O18" s="571"/>
      <c r="P18" s="571"/>
      <c r="Q18" s="571"/>
      <c r="R18" s="571"/>
      <c r="S18" s="571"/>
      <c r="T18" s="571"/>
      <c r="U18" s="571"/>
      <c r="V18" s="571"/>
      <c r="W18" s="571"/>
      <c r="X18" s="571"/>
      <c r="Y18" s="571"/>
      <c r="Z18" s="571"/>
      <c r="AA18" s="571"/>
      <c r="AB18" s="571"/>
      <c r="AC18" s="571"/>
      <c r="AD18" s="571"/>
      <c r="AE18" s="571"/>
      <c r="AF18" s="571"/>
      <c r="AG18" s="571"/>
      <c r="AH18" s="571"/>
      <c r="AI18" s="571"/>
      <c r="AJ18" s="571"/>
      <c r="AK18" s="571"/>
      <c r="AL18" s="571"/>
      <c r="AM18" s="571"/>
      <c r="AN18" s="571"/>
      <c r="AO18" s="571"/>
      <c r="AP18" s="571"/>
      <c r="AQ18" s="571"/>
      <c r="AR18" s="571"/>
      <c r="AS18" s="151"/>
    </row>
    <row r="19" spans="1:45" ht="30" customHeight="1">
      <c r="A19" s="571"/>
      <c r="B19" s="571"/>
      <c r="C19" s="571"/>
      <c r="D19" s="571"/>
      <c r="E19" s="571"/>
      <c r="F19" s="571"/>
      <c r="G19" s="571"/>
      <c r="H19" s="571"/>
      <c r="I19" s="571"/>
      <c r="J19" s="571"/>
      <c r="K19" s="571"/>
      <c r="L19" s="571"/>
      <c r="M19" s="571"/>
      <c r="N19" s="571"/>
      <c r="O19" s="571"/>
      <c r="P19" s="571"/>
      <c r="Q19" s="571"/>
      <c r="R19" s="571"/>
      <c r="S19" s="571"/>
      <c r="T19" s="571"/>
      <c r="U19" s="571"/>
      <c r="V19" s="571"/>
      <c r="W19" s="571"/>
      <c r="X19" s="571"/>
      <c r="Y19" s="571"/>
      <c r="Z19" s="571"/>
      <c r="AA19" s="571"/>
      <c r="AB19" s="571"/>
      <c r="AC19" s="571"/>
      <c r="AD19" s="571"/>
      <c r="AE19" s="571"/>
      <c r="AF19" s="571"/>
      <c r="AG19" s="571"/>
      <c r="AH19" s="571"/>
      <c r="AI19" s="571"/>
      <c r="AJ19" s="571"/>
      <c r="AK19" s="571"/>
      <c r="AL19" s="571"/>
      <c r="AM19" s="571"/>
      <c r="AN19" s="571"/>
      <c r="AO19" s="571"/>
      <c r="AP19" s="571"/>
      <c r="AQ19" s="571"/>
      <c r="AR19" s="571"/>
      <c r="AS19" s="151"/>
    </row>
    <row r="20" spans="1:45" ht="30" customHeight="1">
      <c r="A20" s="571"/>
      <c r="B20" s="571"/>
      <c r="C20" s="571"/>
      <c r="D20" s="571"/>
      <c r="E20" s="571"/>
      <c r="F20" s="571"/>
      <c r="G20" s="571"/>
      <c r="H20" s="571"/>
      <c r="I20" s="571"/>
      <c r="J20" s="571"/>
      <c r="K20" s="571"/>
      <c r="L20" s="571"/>
      <c r="M20" s="571"/>
      <c r="N20" s="571"/>
      <c r="O20" s="571"/>
      <c r="P20" s="571"/>
      <c r="Q20" s="571"/>
      <c r="R20" s="571"/>
      <c r="S20" s="571"/>
      <c r="T20" s="571"/>
      <c r="U20" s="571"/>
      <c r="V20" s="571"/>
      <c r="W20" s="571"/>
      <c r="X20" s="571"/>
      <c r="Y20" s="571"/>
      <c r="Z20" s="571"/>
      <c r="AA20" s="571"/>
      <c r="AB20" s="571"/>
      <c r="AC20" s="571"/>
      <c r="AD20" s="571"/>
      <c r="AE20" s="571"/>
      <c r="AF20" s="571"/>
      <c r="AG20" s="571"/>
      <c r="AH20" s="571"/>
      <c r="AI20" s="571"/>
      <c r="AJ20" s="571"/>
      <c r="AK20" s="571"/>
      <c r="AL20" s="571"/>
      <c r="AM20" s="571"/>
      <c r="AN20" s="571"/>
      <c r="AO20" s="571"/>
      <c r="AP20" s="571"/>
      <c r="AQ20" s="571"/>
      <c r="AR20" s="571"/>
      <c r="AS20" s="151"/>
    </row>
    <row r="21" spans="1:45" ht="30" customHeight="1">
      <c r="A21" s="571"/>
      <c r="B21" s="571"/>
      <c r="C21" s="571"/>
      <c r="D21" s="571"/>
      <c r="E21" s="571"/>
      <c r="F21" s="571"/>
      <c r="G21" s="571"/>
      <c r="H21" s="571"/>
      <c r="I21" s="571"/>
      <c r="J21" s="571"/>
      <c r="K21" s="571"/>
      <c r="L21" s="571"/>
      <c r="M21" s="571"/>
      <c r="N21" s="571"/>
      <c r="O21" s="571"/>
      <c r="P21" s="571"/>
      <c r="Q21" s="571"/>
      <c r="R21" s="571"/>
      <c r="S21" s="571"/>
      <c r="T21" s="571"/>
      <c r="U21" s="571"/>
      <c r="V21" s="571"/>
      <c r="W21" s="571"/>
      <c r="X21" s="571"/>
      <c r="Y21" s="571"/>
      <c r="Z21" s="571"/>
      <c r="AA21" s="571"/>
      <c r="AB21" s="571"/>
      <c r="AC21" s="571"/>
      <c r="AD21" s="571"/>
      <c r="AE21" s="571"/>
      <c r="AF21" s="571"/>
      <c r="AG21" s="571"/>
      <c r="AH21" s="571"/>
      <c r="AI21" s="571"/>
      <c r="AJ21" s="571"/>
      <c r="AK21" s="571"/>
      <c r="AL21" s="571"/>
      <c r="AM21" s="571"/>
      <c r="AN21" s="571"/>
      <c r="AO21" s="571"/>
      <c r="AP21" s="571"/>
      <c r="AQ21" s="571"/>
      <c r="AR21" s="571"/>
      <c r="AS21" s="151"/>
    </row>
    <row r="22" spans="1:45" ht="30" customHeight="1">
      <c r="A22" s="34" t="s">
        <v>119</v>
      </c>
      <c r="B22" s="34"/>
      <c r="C22" s="34"/>
      <c r="D22" s="41"/>
      <c r="E22" s="41"/>
      <c r="F22" s="40"/>
      <c r="G22" s="40"/>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6"/>
      <c r="AS22" s="36"/>
    </row>
    <row r="23" spans="1:45" ht="30" customHeight="1">
      <c r="A23" s="571" t="s">
        <v>120</v>
      </c>
      <c r="B23" s="571"/>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1"/>
      <c r="AE23" s="571"/>
      <c r="AF23" s="571"/>
      <c r="AG23" s="571"/>
      <c r="AH23" s="571"/>
      <c r="AI23" s="571"/>
      <c r="AJ23" s="571"/>
      <c r="AK23" s="571"/>
      <c r="AL23" s="571"/>
      <c r="AM23" s="571"/>
      <c r="AN23" s="571"/>
      <c r="AO23" s="571"/>
      <c r="AP23" s="571"/>
      <c r="AQ23" s="571"/>
      <c r="AR23" s="571"/>
      <c r="AS23" s="151"/>
    </row>
    <row r="24" spans="1:45" ht="30" customHeight="1">
      <c r="A24" s="571"/>
      <c r="B24" s="571"/>
      <c r="C24" s="571"/>
      <c r="D24" s="571"/>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151"/>
    </row>
    <row r="25" spans="1:45" ht="30" customHeight="1">
      <c r="A25" s="571"/>
      <c r="B25" s="571"/>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1"/>
      <c r="AE25" s="571"/>
      <c r="AF25" s="571"/>
      <c r="AG25" s="571"/>
      <c r="AH25" s="571"/>
      <c r="AI25" s="571"/>
      <c r="AJ25" s="571"/>
      <c r="AK25" s="571"/>
      <c r="AL25" s="571"/>
      <c r="AM25" s="571"/>
      <c r="AN25" s="571"/>
      <c r="AO25" s="571"/>
      <c r="AP25" s="571"/>
      <c r="AQ25" s="571"/>
      <c r="AR25" s="571"/>
      <c r="AS25" s="151"/>
    </row>
    <row r="26" spans="1:45" ht="30" customHeight="1">
      <c r="A26" s="571"/>
      <c r="B26" s="571"/>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71"/>
      <c r="AD26" s="571"/>
      <c r="AE26" s="571"/>
      <c r="AF26" s="571"/>
      <c r="AG26" s="571"/>
      <c r="AH26" s="571"/>
      <c r="AI26" s="571"/>
      <c r="AJ26" s="571"/>
      <c r="AK26" s="571"/>
      <c r="AL26" s="571"/>
      <c r="AM26" s="571"/>
      <c r="AN26" s="571"/>
      <c r="AO26" s="571"/>
      <c r="AP26" s="571"/>
      <c r="AQ26" s="571"/>
      <c r="AR26" s="571"/>
      <c r="AS26" s="151"/>
    </row>
    <row r="27" spans="1:45" ht="30" customHeight="1">
      <c r="A27" s="571" t="s">
        <v>121</v>
      </c>
      <c r="B27" s="571"/>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1"/>
      <c r="AF27" s="571"/>
      <c r="AG27" s="571"/>
      <c r="AH27" s="571"/>
      <c r="AI27" s="571"/>
      <c r="AJ27" s="571"/>
      <c r="AK27" s="571"/>
      <c r="AL27" s="571"/>
      <c r="AM27" s="571"/>
      <c r="AN27" s="571"/>
      <c r="AO27" s="571"/>
      <c r="AP27" s="571"/>
      <c r="AQ27" s="571"/>
      <c r="AR27" s="571"/>
      <c r="AS27" s="151"/>
    </row>
    <row r="28" spans="1:45" ht="30" customHeight="1">
      <c r="A28" s="571"/>
      <c r="B28" s="571"/>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1"/>
      <c r="AE28" s="571"/>
      <c r="AF28" s="571"/>
      <c r="AG28" s="571"/>
      <c r="AH28" s="571"/>
      <c r="AI28" s="571"/>
      <c r="AJ28" s="571"/>
      <c r="AK28" s="571"/>
      <c r="AL28" s="571"/>
      <c r="AM28" s="571"/>
      <c r="AN28" s="571"/>
      <c r="AO28" s="571"/>
      <c r="AP28" s="571"/>
      <c r="AQ28" s="571"/>
      <c r="AR28" s="571"/>
      <c r="AS28" s="151"/>
    </row>
    <row r="29" spans="1:45" ht="30" customHeight="1">
      <c r="A29" s="571"/>
      <c r="B29" s="571"/>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71"/>
      <c r="AO29" s="571"/>
      <c r="AP29" s="571"/>
      <c r="AQ29" s="571"/>
      <c r="AR29" s="571"/>
      <c r="AS29" s="151"/>
    </row>
    <row r="30" spans="1:45" ht="30" customHeight="1">
      <c r="A30" s="571"/>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151"/>
    </row>
    <row r="31" spans="1:45" ht="30" customHeight="1">
      <c r="A31" s="571" t="s">
        <v>122</v>
      </c>
      <c r="B31" s="571"/>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c r="AA31" s="571"/>
      <c r="AB31" s="571"/>
      <c r="AC31" s="571"/>
      <c r="AD31" s="571"/>
      <c r="AE31" s="571"/>
      <c r="AF31" s="571"/>
      <c r="AG31" s="571"/>
      <c r="AH31" s="571"/>
      <c r="AI31" s="571"/>
      <c r="AJ31" s="571"/>
      <c r="AK31" s="571"/>
      <c r="AL31" s="571"/>
      <c r="AM31" s="571"/>
      <c r="AN31" s="571"/>
      <c r="AO31" s="571"/>
      <c r="AP31" s="571"/>
      <c r="AQ31" s="571"/>
      <c r="AR31" s="571"/>
      <c r="AS31" s="151"/>
    </row>
    <row r="32" spans="1:45" ht="30" customHeight="1">
      <c r="A32" s="571"/>
      <c r="B32" s="571"/>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151"/>
    </row>
    <row r="33" spans="1:45" ht="30" customHeight="1">
      <c r="A33" s="571"/>
      <c r="B33" s="571"/>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571"/>
      <c r="AI33" s="571"/>
      <c r="AJ33" s="571"/>
      <c r="AK33" s="571"/>
      <c r="AL33" s="571"/>
      <c r="AM33" s="571"/>
      <c r="AN33" s="571"/>
      <c r="AO33" s="571"/>
      <c r="AP33" s="571"/>
      <c r="AQ33" s="571"/>
      <c r="AR33" s="571"/>
      <c r="AS33" s="151"/>
    </row>
    <row r="34" spans="1:45" ht="30" customHeight="1">
      <c r="A34" s="571"/>
      <c r="B34" s="571"/>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c r="AE34" s="571"/>
      <c r="AF34" s="571"/>
      <c r="AG34" s="571"/>
      <c r="AH34" s="571"/>
      <c r="AI34" s="571"/>
      <c r="AJ34" s="571"/>
      <c r="AK34" s="571"/>
      <c r="AL34" s="571"/>
      <c r="AM34" s="571"/>
      <c r="AN34" s="571"/>
      <c r="AO34" s="571"/>
      <c r="AP34" s="571"/>
      <c r="AQ34" s="571"/>
      <c r="AR34" s="571"/>
      <c r="AS34" s="151"/>
    </row>
    <row r="35" spans="1:45" ht="30"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row>
    <row r="36" spans="1:45" ht="30"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row>
    <row r="37" spans="1:45" ht="30" customHeight="1">
      <c r="A37" s="19"/>
      <c r="B37" s="19"/>
      <c r="C37" s="19"/>
      <c r="D37" s="39"/>
      <c r="E37" s="39"/>
      <c r="F37" s="40"/>
      <c r="G37" s="40"/>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8"/>
      <c r="AS37" s="18"/>
    </row>
    <row r="38" spans="1:45" ht="30" customHeight="1">
      <c r="A38" s="13"/>
      <c r="B38" s="13"/>
      <c r="C38" s="13"/>
      <c r="D38" s="14"/>
      <c r="E38" s="14"/>
      <c r="F38" s="15"/>
      <c r="G38" s="15"/>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9"/>
      <c r="AM38" s="13"/>
      <c r="AN38" s="13"/>
      <c r="AO38" s="13"/>
      <c r="AP38" s="13"/>
      <c r="AQ38" s="13"/>
      <c r="AR38" s="11"/>
      <c r="AS38" s="11"/>
    </row>
    <row r="39" spans="1:45" ht="30" customHeight="1">
      <c r="A39" s="13"/>
      <c r="B39" s="13"/>
      <c r="C39" s="13"/>
      <c r="D39" s="14"/>
      <c r="E39" s="14"/>
      <c r="F39" s="15"/>
      <c r="G39" s="15"/>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9"/>
      <c r="AM39" s="13"/>
      <c r="AN39" s="13"/>
      <c r="AO39" s="13"/>
      <c r="AP39" s="13"/>
      <c r="AQ39" s="13"/>
      <c r="AR39" s="11"/>
      <c r="AS39" s="11"/>
    </row>
    <row r="40" spans="1:45" ht="30"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row>
    <row r="41" spans="1:45" ht="30"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row>
    <row r="42" spans="1:45" ht="30" customHeight="1">
      <c r="A42" s="19"/>
      <c r="B42" s="19"/>
      <c r="C42" s="19"/>
      <c r="D42" s="39"/>
      <c r="E42" s="39"/>
      <c r="F42" s="40"/>
      <c r="G42" s="40"/>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8"/>
      <c r="AS42" s="18"/>
    </row>
    <row r="43" spans="1:45" ht="30" customHeight="1">
      <c r="A43" s="19"/>
      <c r="B43" s="19"/>
      <c r="C43" s="19"/>
      <c r="D43" s="39"/>
      <c r="E43" s="39"/>
      <c r="F43" s="40"/>
      <c r="G43" s="40"/>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8"/>
      <c r="AS43" s="18"/>
    </row>
    <row r="44" spans="1:45" ht="30" customHeight="1">
      <c r="A44" s="19"/>
      <c r="B44" s="19"/>
      <c r="C44" s="19"/>
      <c r="D44" s="39"/>
      <c r="E44" s="39"/>
      <c r="F44" s="40"/>
      <c r="G44" s="40"/>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8"/>
      <c r="AS44" s="18"/>
    </row>
    <row r="45" spans="1:45" ht="30" customHeight="1">
      <c r="A45" s="19"/>
      <c r="B45" s="19"/>
      <c r="C45" s="19"/>
      <c r="D45" s="39"/>
      <c r="E45" s="39"/>
      <c r="F45" s="40"/>
      <c r="G45" s="40"/>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8"/>
      <c r="AS45" s="18"/>
    </row>
    <row r="46" spans="1:45" ht="18.649999999999999" customHeight="1">
      <c r="A46" s="13"/>
      <c r="B46" s="13"/>
      <c r="C46" s="13"/>
      <c r="D46" s="14"/>
      <c r="E46" s="14"/>
      <c r="F46" s="15"/>
      <c r="G46" s="15"/>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9"/>
      <c r="AM46" s="13"/>
      <c r="AN46" s="13"/>
      <c r="AO46" s="13"/>
      <c r="AP46" s="13"/>
      <c r="AQ46" s="13"/>
      <c r="AR46" s="11"/>
      <c r="AS46" s="11"/>
    </row>
    <row r="47" spans="1:45" ht="30" customHeight="1">
      <c r="A47" s="308"/>
      <c r="B47" s="13"/>
      <c r="C47" s="13"/>
      <c r="D47" s="14"/>
      <c r="E47" s="14"/>
      <c r="F47" s="15"/>
      <c r="G47" s="15"/>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9"/>
      <c r="AJ47" s="16"/>
      <c r="AK47" s="19"/>
      <c r="AL47" s="13"/>
      <c r="AM47" s="13"/>
      <c r="AN47" s="13"/>
      <c r="AO47" s="13"/>
      <c r="AP47" s="13"/>
      <c r="AQ47" s="13"/>
      <c r="AR47" s="11"/>
      <c r="AS47" s="11"/>
    </row>
    <row r="48" spans="1:45" ht="15" customHeight="1">
      <c r="A48" s="545"/>
      <c r="B48" s="545"/>
      <c r="C48" s="545"/>
      <c r="D48" s="545"/>
      <c r="E48" s="545"/>
      <c r="F48" s="545"/>
      <c r="G48" s="545"/>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150"/>
    </row>
    <row r="49" spans="1:72" ht="20">
      <c r="A49" s="564" t="s">
        <v>79</v>
      </c>
      <c r="B49" s="564"/>
      <c r="C49" s="564"/>
      <c r="D49" s="564"/>
      <c r="E49" s="564"/>
      <c r="F49" s="564"/>
      <c r="G49" s="564"/>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44"/>
      <c r="AF49" s="544"/>
      <c r="AG49" s="544"/>
      <c r="AH49" s="544"/>
      <c r="AI49" s="544"/>
      <c r="AJ49" s="544"/>
      <c r="AK49" s="544"/>
      <c r="AL49" s="544"/>
      <c r="AM49" s="544"/>
      <c r="AN49" s="544"/>
      <c r="AO49" s="544"/>
      <c r="AP49" s="544"/>
      <c r="AQ49" s="544"/>
      <c r="AR49" s="11"/>
      <c r="AS49" s="11"/>
    </row>
    <row r="50" spans="1:72" ht="20">
      <c r="A50" s="13"/>
      <c r="B50" s="13"/>
      <c r="C50" s="13"/>
      <c r="D50" s="14"/>
      <c r="E50" s="14"/>
      <c r="F50" s="15"/>
      <c r="G50" s="15"/>
      <c r="H50" s="13"/>
      <c r="I50" s="13"/>
      <c r="J50" s="13"/>
      <c r="K50" s="13"/>
      <c r="L50" s="13"/>
      <c r="M50" s="13"/>
      <c r="N50" s="13"/>
      <c r="O50" s="13"/>
      <c r="P50" s="13"/>
      <c r="Q50" s="13"/>
      <c r="R50" s="13"/>
      <c r="S50" s="13"/>
      <c r="T50" s="13"/>
      <c r="U50" s="13"/>
      <c r="V50" s="13"/>
      <c r="W50" s="13"/>
      <c r="X50" s="13"/>
      <c r="Y50" s="13"/>
      <c r="Z50" s="13"/>
      <c r="AA50" s="13"/>
      <c r="AB50" s="16"/>
      <c r="AC50" s="16"/>
      <c r="AD50" s="42"/>
      <c r="AE50" s="16"/>
      <c r="AF50" s="543">
        <v>2025</v>
      </c>
      <c r="AG50" s="543"/>
      <c r="AH50" s="543"/>
      <c r="AI50" s="543"/>
      <c r="AJ50" s="19" t="s">
        <v>65</v>
      </c>
      <c r="AK50" s="542"/>
      <c r="AL50" s="542"/>
      <c r="AM50" s="19" t="s">
        <v>72</v>
      </c>
      <c r="AN50" s="542"/>
      <c r="AO50" s="542"/>
      <c r="AP50" s="19" t="s">
        <v>66</v>
      </c>
      <c r="AQ50" s="33"/>
      <c r="AR50" s="11"/>
      <c r="AS50" s="11"/>
      <c r="AT50" s="153" t="s">
        <v>135</v>
      </c>
    </row>
    <row r="51" spans="1:72" ht="20.25" customHeight="1">
      <c r="A51" s="13"/>
      <c r="B51" s="541" t="s">
        <v>170</v>
      </c>
      <c r="C51" s="541"/>
      <c r="D51" s="541"/>
      <c r="E51" s="541"/>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1"/>
      <c r="AO51" s="541"/>
      <c r="AP51" s="541"/>
      <c r="AQ51" s="33"/>
      <c r="AR51" s="11"/>
      <c r="AS51" s="11"/>
      <c r="AT51" s="153"/>
    </row>
    <row r="52" spans="1:72" ht="20">
      <c r="A52" s="13"/>
      <c r="B52" s="13"/>
      <c r="C52" s="13"/>
      <c r="D52" s="14"/>
      <c r="E52" s="14"/>
      <c r="F52" s="15"/>
      <c r="G52" s="15"/>
      <c r="H52" s="13"/>
      <c r="I52" s="13"/>
      <c r="J52" s="13"/>
      <c r="K52" s="13"/>
      <c r="L52" s="13"/>
      <c r="M52" s="13"/>
      <c r="N52" s="13"/>
      <c r="O52" s="13"/>
      <c r="P52" s="13"/>
      <c r="Q52" s="13"/>
      <c r="R52" s="13"/>
      <c r="S52" s="13"/>
      <c r="T52" s="13"/>
      <c r="U52" s="13"/>
      <c r="V52" s="13"/>
      <c r="W52" s="13"/>
      <c r="X52" s="13"/>
      <c r="Y52" s="13"/>
      <c r="Z52" s="13"/>
      <c r="AA52" s="13"/>
      <c r="AB52" s="16"/>
      <c r="AC52" s="16"/>
      <c r="AD52" s="42"/>
      <c r="AE52" s="16"/>
      <c r="AF52" s="116"/>
      <c r="AG52" s="116"/>
      <c r="AH52" s="116"/>
      <c r="AI52" s="116"/>
      <c r="AJ52" s="19"/>
      <c r="AK52" s="117"/>
      <c r="AL52" s="117"/>
      <c r="AM52" s="19"/>
      <c r="AN52" s="117"/>
      <c r="AO52" s="117"/>
      <c r="AP52" s="19"/>
      <c r="AQ52" s="33"/>
      <c r="AR52" s="11"/>
      <c r="AS52" s="11"/>
      <c r="AT52" s="153"/>
    </row>
    <row r="53" spans="1:72" ht="20">
      <c r="A53" s="13"/>
      <c r="B53" s="13"/>
      <c r="C53" s="13"/>
      <c r="D53" s="14"/>
      <c r="E53" s="14"/>
      <c r="F53" s="15"/>
      <c r="G53" s="15"/>
      <c r="H53" s="13"/>
      <c r="I53" s="13"/>
      <c r="J53" s="13"/>
      <c r="K53" s="13"/>
      <c r="L53" s="13"/>
      <c r="M53" s="13"/>
      <c r="N53" s="13"/>
      <c r="O53" s="13"/>
      <c r="P53" s="13"/>
      <c r="Q53" s="13"/>
      <c r="R53" s="13"/>
      <c r="S53" s="13"/>
      <c r="T53" s="13"/>
      <c r="U53" s="13"/>
      <c r="V53" s="13"/>
      <c r="W53" s="13"/>
      <c r="X53" s="13"/>
      <c r="Y53" s="13"/>
      <c r="Z53" s="13"/>
      <c r="AA53" s="13"/>
      <c r="AB53" s="16"/>
      <c r="AC53" s="16"/>
      <c r="AD53" s="42"/>
      <c r="AE53" s="16"/>
      <c r="AF53" s="116"/>
      <c r="AG53" s="116"/>
      <c r="AH53" s="116"/>
      <c r="AI53" s="116"/>
      <c r="AJ53" s="19"/>
      <c r="AK53" s="117"/>
      <c r="AL53" s="117"/>
      <c r="AM53" s="19"/>
      <c r="AN53" s="117"/>
      <c r="AO53" s="117"/>
      <c r="AP53" s="19"/>
      <c r="AQ53" s="33"/>
      <c r="AR53" s="11"/>
      <c r="AS53" s="11"/>
      <c r="AT53" s="153"/>
    </row>
    <row r="54" spans="1:72" ht="20">
      <c r="A54" s="42"/>
      <c r="B54" s="19" t="s">
        <v>176</v>
      </c>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11"/>
      <c r="AS54" s="11"/>
      <c r="AT54" s="154"/>
    </row>
    <row r="55" spans="1:72" ht="30" customHeight="1">
      <c r="A55" s="13"/>
      <c r="B55" s="552" t="s">
        <v>80</v>
      </c>
      <c r="C55" s="553"/>
      <c r="D55" s="553"/>
      <c r="E55" s="553"/>
      <c r="F55" s="553"/>
      <c r="G55" s="553"/>
      <c r="H55" s="553"/>
      <c r="I55" s="554"/>
      <c r="J55" s="552" t="s">
        <v>81</v>
      </c>
      <c r="K55" s="553"/>
      <c r="L55" s="553"/>
      <c r="M55" s="553"/>
      <c r="N55" s="553"/>
      <c r="O55" s="553"/>
      <c r="P55" s="554"/>
      <c r="Q55" s="573" t="s">
        <v>82</v>
      </c>
      <c r="R55" s="573"/>
      <c r="S55" s="573"/>
      <c r="T55" s="573"/>
      <c r="U55" s="573"/>
      <c r="V55" s="573"/>
      <c r="W55" s="573"/>
      <c r="X55" s="573"/>
      <c r="Y55" s="552" t="s">
        <v>83</v>
      </c>
      <c r="Z55" s="553"/>
      <c r="AA55" s="553"/>
      <c r="AB55" s="553"/>
      <c r="AC55" s="553"/>
      <c r="AD55" s="553"/>
      <c r="AE55" s="553"/>
      <c r="AF55" s="553"/>
      <c r="AG55" s="554"/>
      <c r="AH55" s="552" t="s">
        <v>84</v>
      </c>
      <c r="AI55" s="553"/>
      <c r="AJ55" s="553"/>
      <c r="AK55" s="553"/>
      <c r="AL55" s="553"/>
      <c r="AM55" s="553"/>
      <c r="AN55" s="553"/>
      <c r="AO55" s="553"/>
      <c r="AP55" s="554"/>
      <c r="AQ55" s="16"/>
      <c r="AR55" s="43"/>
      <c r="AS55" s="43"/>
      <c r="AT55" s="154"/>
    </row>
    <row r="56" spans="1:72" ht="22.5" customHeight="1">
      <c r="A56" s="13"/>
      <c r="B56" s="555"/>
      <c r="C56" s="556"/>
      <c r="D56" s="556"/>
      <c r="E56" s="556"/>
      <c r="F56" s="556"/>
      <c r="G56" s="556"/>
      <c r="H56" s="556"/>
      <c r="I56" s="557"/>
      <c r="J56" s="555"/>
      <c r="K56" s="556"/>
      <c r="L56" s="556"/>
      <c r="M56" s="556"/>
      <c r="N56" s="556"/>
      <c r="O56" s="556"/>
      <c r="P56" s="557"/>
      <c r="Q56" s="573" t="s">
        <v>85</v>
      </c>
      <c r="R56" s="573"/>
      <c r="S56" s="573" t="s">
        <v>65</v>
      </c>
      <c r="T56" s="573"/>
      <c r="U56" s="573" t="s">
        <v>72</v>
      </c>
      <c r="V56" s="573"/>
      <c r="W56" s="573" t="s">
        <v>75</v>
      </c>
      <c r="X56" s="573"/>
      <c r="Y56" s="555"/>
      <c r="Z56" s="556"/>
      <c r="AA56" s="556"/>
      <c r="AB56" s="556"/>
      <c r="AC56" s="556"/>
      <c r="AD56" s="556"/>
      <c r="AE56" s="556"/>
      <c r="AF56" s="556"/>
      <c r="AG56" s="557"/>
      <c r="AH56" s="555"/>
      <c r="AI56" s="556"/>
      <c r="AJ56" s="556"/>
      <c r="AK56" s="556"/>
      <c r="AL56" s="556"/>
      <c r="AM56" s="556"/>
      <c r="AN56" s="556"/>
      <c r="AO56" s="556"/>
      <c r="AP56" s="557"/>
      <c r="AQ56" s="13"/>
      <c r="AR56" s="11"/>
      <c r="AS56" s="11"/>
      <c r="AT56" s="154"/>
    </row>
    <row r="57" spans="1:72" ht="25.5">
      <c r="A57" s="13"/>
      <c r="B57" s="566"/>
      <c r="C57" s="567"/>
      <c r="D57" s="567"/>
      <c r="E57" s="567"/>
      <c r="F57" s="567"/>
      <c r="G57" s="567"/>
      <c r="H57" s="567"/>
      <c r="I57" s="568"/>
      <c r="J57" s="566"/>
      <c r="K57" s="567"/>
      <c r="L57" s="567"/>
      <c r="M57" s="567"/>
      <c r="N57" s="567"/>
      <c r="O57" s="567"/>
      <c r="P57" s="568"/>
      <c r="Q57" s="569"/>
      <c r="R57" s="569"/>
      <c r="S57" s="565"/>
      <c r="T57" s="565"/>
      <c r="U57" s="565"/>
      <c r="V57" s="565"/>
      <c r="W57" s="565"/>
      <c r="X57" s="565"/>
      <c r="Y57" s="566"/>
      <c r="Z57" s="567"/>
      <c r="AA57" s="567"/>
      <c r="AB57" s="567"/>
      <c r="AC57" s="567"/>
      <c r="AD57" s="567"/>
      <c r="AE57" s="567"/>
      <c r="AF57" s="567"/>
      <c r="AG57" s="568"/>
      <c r="AH57" s="566"/>
      <c r="AI57" s="567"/>
      <c r="AJ57" s="567"/>
      <c r="AK57" s="567"/>
      <c r="AL57" s="567"/>
      <c r="AM57" s="567"/>
      <c r="AN57" s="567"/>
      <c r="AO57" s="567"/>
      <c r="AP57" s="568"/>
      <c r="AQ57" s="44"/>
      <c r="AR57" s="11"/>
      <c r="AS57" s="11"/>
      <c r="AT57" s="153" t="s">
        <v>205</v>
      </c>
      <c r="AU57" s="299"/>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row>
    <row r="58" spans="1:72" ht="25.5">
      <c r="A58" s="13"/>
      <c r="B58" s="566"/>
      <c r="C58" s="567"/>
      <c r="D58" s="567"/>
      <c r="E58" s="567"/>
      <c r="F58" s="567"/>
      <c r="G58" s="567"/>
      <c r="H58" s="567"/>
      <c r="I58" s="568"/>
      <c r="J58" s="566"/>
      <c r="K58" s="567"/>
      <c r="L58" s="567"/>
      <c r="M58" s="567"/>
      <c r="N58" s="567"/>
      <c r="O58" s="567"/>
      <c r="P58" s="568"/>
      <c r="Q58" s="569"/>
      <c r="R58" s="569"/>
      <c r="S58" s="565"/>
      <c r="T58" s="565"/>
      <c r="U58" s="565"/>
      <c r="V58" s="565"/>
      <c r="W58" s="565"/>
      <c r="X58" s="565"/>
      <c r="Y58" s="566"/>
      <c r="Z58" s="567"/>
      <c r="AA58" s="567"/>
      <c r="AB58" s="567"/>
      <c r="AC58" s="567"/>
      <c r="AD58" s="567"/>
      <c r="AE58" s="567"/>
      <c r="AF58" s="567"/>
      <c r="AG58" s="568"/>
      <c r="AH58" s="566"/>
      <c r="AI58" s="567"/>
      <c r="AJ58" s="567"/>
      <c r="AK58" s="567"/>
      <c r="AL58" s="567"/>
      <c r="AM58" s="567"/>
      <c r="AN58" s="567"/>
      <c r="AO58" s="567"/>
      <c r="AP58" s="568"/>
      <c r="AQ58" s="44"/>
      <c r="AR58" s="11"/>
      <c r="AS58" s="11"/>
      <c r="AT58" s="153" t="s">
        <v>531</v>
      </c>
      <c r="AU58" s="301"/>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row>
    <row r="59" spans="1:72" ht="25.5">
      <c r="A59" s="13"/>
      <c r="B59" s="566"/>
      <c r="C59" s="567"/>
      <c r="D59" s="567"/>
      <c r="E59" s="567"/>
      <c r="F59" s="567"/>
      <c r="G59" s="567"/>
      <c r="H59" s="567"/>
      <c r="I59" s="568"/>
      <c r="J59" s="566"/>
      <c r="K59" s="567"/>
      <c r="L59" s="567"/>
      <c r="M59" s="567"/>
      <c r="N59" s="567"/>
      <c r="O59" s="567"/>
      <c r="P59" s="568"/>
      <c r="Q59" s="569"/>
      <c r="R59" s="569"/>
      <c r="S59" s="565"/>
      <c r="T59" s="565"/>
      <c r="U59" s="565"/>
      <c r="V59" s="565"/>
      <c r="W59" s="565"/>
      <c r="X59" s="565"/>
      <c r="Y59" s="566"/>
      <c r="Z59" s="567"/>
      <c r="AA59" s="567"/>
      <c r="AB59" s="567"/>
      <c r="AC59" s="567"/>
      <c r="AD59" s="567"/>
      <c r="AE59" s="567"/>
      <c r="AF59" s="567"/>
      <c r="AG59" s="568"/>
      <c r="AH59" s="566"/>
      <c r="AI59" s="567"/>
      <c r="AJ59" s="567"/>
      <c r="AK59" s="567"/>
      <c r="AL59" s="567"/>
      <c r="AM59" s="567"/>
      <c r="AN59" s="567"/>
      <c r="AO59" s="567"/>
      <c r="AP59" s="568"/>
      <c r="AQ59" s="44"/>
      <c r="AR59" s="11"/>
      <c r="AS59" s="11"/>
      <c r="AT59" s="153" t="s">
        <v>604</v>
      </c>
      <c r="AU59" s="302"/>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row>
    <row r="60" spans="1:72" ht="25.5">
      <c r="A60" s="13"/>
      <c r="B60" s="566"/>
      <c r="C60" s="567"/>
      <c r="D60" s="567"/>
      <c r="E60" s="567"/>
      <c r="F60" s="567"/>
      <c r="G60" s="567"/>
      <c r="H60" s="567"/>
      <c r="I60" s="568"/>
      <c r="J60" s="566"/>
      <c r="K60" s="567"/>
      <c r="L60" s="567"/>
      <c r="M60" s="567"/>
      <c r="N60" s="567"/>
      <c r="O60" s="567"/>
      <c r="P60" s="568"/>
      <c r="Q60" s="569"/>
      <c r="R60" s="569"/>
      <c r="S60" s="565"/>
      <c r="T60" s="565"/>
      <c r="U60" s="565"/>
      <c r="V60" s="565"/>
      <c r="W60" s="565"/>
      <c r="X60" s="565"/>
      <c r="Y60" s="566"/>
      <c r="Z60" s="567"/>
      <c r="AA60" s="567"/>
      <c r="AB60" s="567"/>
      <c r="AC60" s="567"/>
      <c r="AD60" s="567"/>
      <c r="AE60" s="567"/>
      <c r="AF60" s="567"/>
      <c r="AG60" s="568"/>
      <c r="AH60" s="566"/>
      <c r="AI60" s="567"/>
      <c r="AJ60" s="567"/>
      <c r="AK60" s="567"/>
      <c r="AL60" s="567"/>
      <c r="AM60" s="567"/>
      <c r="AN60" s="567"/>
      <c r="AO60" s="567"/>
      <c r="AP60" s="568"/>
      <c r="AQ60" s="44"/>
      <c r="AR60" s="11"/>
      <c r="AS60" s="11"/>
    </row>
    <row r="61" spans="1:72" ht="25.5">
      <c r="A61" s="13"/>
      <c r="B61" s="566"/>
      <c r="C61" s="567"/>
      <c r="D61" s="567"/>
      <c r="E61" s="567"/>
      <c r="F61" s="567"/>
      <c r="G61" s="567"/>
      <c r="H61" s="567"/>
      <c r="I61" s="568"/>
      <c r="J61" s="566"/>
      <c r="K61" s="567"/>
      <c r="L61" s="567"/>
      <c r="M61" s="567"/>
      <c r="N61" s="567"/>
      <c r="O61" s="567"/>
      <c r="P61" s="568"/>
      <c r="Q61" s="569"/>
      <c r="R61" s="569"/>
      <c r="S61" s="565"/>
      <c r="T61" s="565"/>
      <c r="U61" s="565"/>
      <c r="V61" s="565"/>
      <c r="W61" s="565"/>
      <c r="X61" s="565"/>
      <c r="Y61" s="566"/>
      <c r="Z61" s="567"/>
      <c r="AA61" s="567"/>
      <c r="AB61" s="567"/>
      <c r="AC61" s="567"/>
      <c r="AD61" s="567"/>
      <c r="AE61" s="567"/>
      <c r="AF61" s="567"/>
      <c r="AG61" s="568"/>
      <c r="AH61" s="566"/>
      <c r="AI61" s="567"/>
      <c r="AJ61" s="567"/>
      <c r="AK61" s="567"/>
      <c r="AL61" s="567"/>
      <c r="AM61" s="567"/>
      <c r="AN61" s="567"/>
      <c r="AO61" s="567"/>
      <c r="AP61" s="568"/>
      <c r="AQ61" s="44"/>
      <c r="AR61" s="11"/>
      <c r="AS61" s="11"/>
    </row>
    <row r="62" spans="1:72" ht="25.5">
      <c r="A62" s="13"/>
      <c r="B62" s="566"/>
      <c r="C62" s="567"/>
      <c r="D62" s="567"/>
      <c r="E62" s="567"/>
      <c r="F62" s="567"/>
      <c r="G62" s="567"/>
      <c r="H62" s="567"/>
      <c r="I62" s="568"/>
      <c r="J62" s="566"/>
      <c r="K62" s="567"/>
      <c r="L62" s="567"/>
      <c r="M62" s="567"/>
      <c r="N62" s="567"/>
      <c r="O62" s="567"/>
      <c r="P62" s="568"/>
      <c r="Q62" s="569"/>
      <c r="R62" s="569"/>
      <c r="S62" s="565"/>
      <c r="T62" s="565"/>
      <c r="U62" s="565"/>
      <c r="V62" s="565"/>
      <c r="W62" s="565"/>
      <c r="X62" s="565"/>
      <c r="Y62" s="566"/>
      <c r="Z62" s="567"/>
      <c r="AA62" s="567"/>
      <c r="AB62" s="567"/>
      <c r="AC62" s="567"/>
      <c r="AD62" s="567"/>
      <c r="AE62" s="567"/>
      <c r="AF62" s="567"/>
      <c r="AG62" s="568"/>
      <c r="AH62" s="566"/>
      <c r="AI62" s="567"/>
      <c r="AJ62" s="567"/>
      <c r="AK62" s="567"/>
      <c r="AL62" s="567"/>
      <c r="AM62" s="567"/>
      <c r="AN62" s="567"/>
      <c r="AO62" s="567"/>
      <c r="AP62" s="568"/>
      <c r="AQ62" s="44"/>
      <c r="AR62" s="11"/>
      <c r="AS62" s="11"/>
    </row>
    <row r="63" spans="1:72" ht="25.5">
      <c r="A63" s="13"/>
      <c r="B63" s="566"/>
      <c r="C63" s="567"/>
      <c r="D63" s="567"/>
      <c r="E63" s="567"/>
      <c r="F63" s="567"/>
      <c r="G63" s="567"/>
      <c r="H63" s="567"/>
      <c r="I63" s="568"/>
      <c r="J63" s="566"/>
      <c r="K63" s="567"/>
      <c r="L63" s="567"/>
      <c r="M63" s="567"/>
      <c r="N63" s="567"/>
      <c r="O63" s="567"/>
      <c r="P63" s="568"/>
      <c r="Q63" s="569"/>
      <c r="R63" s="569"/>
      <c r="S63" s="565"/>
      <c r="T63" s="565"/>
      <c r="U63" s="565"/>
      <c r="V63" s="565"/>
      <c r="W63" s="565"/>
      <c r="X63" s="565"/>
      <c r="Y63" s="566"/>
      <c r="Z63" s="567"/>
      <c r="AA63" s="567"/>
      <c r="AB63" s="567"/>
      <c r="AC63" s="567"/>
      <c r="AD63" s="567"/>
      <c r="AE63" s="567"/>
      <c r="AF63" s="567"/>
      <c r="AG63" s="568"/>
      <c r="AH63" s="566"/>
      <c r="AI63" s="567"/>
      <c r="AJ63" s="567"/>
      <c r="AK63" s="567"/>
      <c r="AL63" s="567"/>
      <c r="AM63" s="567"/>
      <c r="AN63" s="567"/>
      <c r="AO63" s="567"/>
      <c r="AP63" s="568"/>
      <c r="AQ63" s="44"/>
      <c r="AR63" s="11"/>
      <c r="AS63" s="11"/>
    </row>
    <row r="64" spans="1:72" ht="25.5">
      <c r="A64" s="13"/>
      <c r="B64" s="566"/>
      <c r="C64" s="567"/>
      <c r="D64" s="567"/>
      <c r="E64" s="567"/>
      <c r="F64" s="567"/>
      <c r="G64" s="567"/>
      <c r="H64" s="567"/>
      <c r="I64" s="568"/>
      <c r="J64" s="566"/>
      <c r="K64" s="567"/>
      <c r="L64" s="567"/>
      <c r="M64" s="567"/>
      <c r="N64" s="567"/>
      <c r="O64" s="567"/>
      <c r="P64" s="568"/>
      <c r="Q64" s="569"/>
      <c r="R64" s="569"/>
      <c r="S64" s="565"/>
      <c r="T64" s="565"/>
      <c r="U64" s="565"/>
      <c r="V64" s="565"/>
      <c r="W64" s="565"/>
      <c r="X64" s="565"/>
      <c r="Y64" s="566"/>
      <c r="Z64" s="567"/>
      <c r="AA64" s="567"/>
      <c r="AB64" s="567"/>
      <c r="AC64" s="567"/>
      <c r="AD64" s="567"/>
      <c r="AE64" s="567"/>
      <c r="AF64" s="567"/>
      <c r="AG64" s="568"/>
      <c r="AH64" s="566"/>
      <c r="AI64" s="567"/>
      <c r="AJ64" s="567"/>
      <c r="AK64" s="567"/>
      <c r="AL64" s="567"/>
      <c r="AM64" s="567"/>
      <c r="AN64" s="567"/>
      <c r="AO64" s="567"/>
      <c r="AP64" s="568"/>
      <c r="AQ64" s="44"/>
      <c r="AR64" s="11"/>
      <c r="AS64" s="11"/>
    </row>
    <row r="65" spans="1:45" ht="25.5">
      <c r="A65" s="13"/>
      <c r="B65" s="566"/>
      <c r="C65" s="567"/>
      <c r="D65" s="567"/>
      <c r="E65" s="567"/>
      <c r="F65" s="567"/>
      <c r="G65" s="567"/>
      <c r="H65" s="567"/>
      <c r="I65" s="568"/>
      <c r="J65" s="566"/>
      <c r="K65" s="567"/>
      <c r="L65" s="567"/>
      <c r="M65" s="567"/>
      <c r="N65" s="567"/>
      <c r="O65" s="567"/>
      <c r="P65" s="568"/>
      <c r="Q65" s="569"/>
      <c r="R65" s="569"/>
      <c r="S65" s="565"/>
      <c r="T65" s="565"/>
      <c r="U65" s="565"/>
      <c r="V65" s="565"/>
      <c r="W65" s="565"/>
      <c r="X65" s="565"/>
      <c r="Y65" s="566"/>
      <c r="Z65" s="567"/>
      <c r="AA65" s="567"/>
      <c r="AB65" s="567"/>
      <c r="AC65" s="567"/>
      <c r="AD65" s="567"/>
      <c r="AE65" s="567"/>
      <c r="AF65" s="567"/>
      <c r="AG65" s="568"/>
      <c r="AH65" s="566"/>
      <c r="AI65" s="567"/>
      <c r="AJ65" s="567"/>
      <c r="AK65" s="567"/>
      <c r="AL65" s="567"/>
      <c r="AM65" s="567"/>
      <c r="AN65" s="567"/>
      <c r="AO65" s="567"/>
      <c r="AP65" s="568"/>
      <c r="AQ65" s="44"/>
      <c r="AR65" s="11"/>
      <c r="AS65" s="11"/>
    </row>
    <row r="66" spans="1:45" ht="25.5">
      <c r="A66" s="13"/>
      <c r="B66" s="566"/>
      <c r="C66" s="567"/>
      <c r="D66" s="567"/>
      <c r="E66" s="567"/>
      <c r="F66" s="567"/>
      <c r="G66" s="567"/>
      <c r="H66" s="567"/>
      <c r="I66" s="568"/>
      <c r="J66" s="566"/>
      <c r="K66" s="567"/>
      <c r="L66" s="567"/>
      <c r="M66" s="567"/>
      <c r="N66" s="567"/>
      <c r="O66" s="567"/>
      <c r="P66" s="568"/>
      <c r="Q66" s="569"/>
      <c r="R66" s="569"/>
      <c r="S66" s="565"/>
      <c r="T66" s="565"/>
      <c r="U66" s="565"/>
      <c r="V66" s="565"/>
      <c r="W66" s="565"/>
      <c r="X66" s="565"/>
      <c r="Y66" s="566"/>
      <c r="Z66" s="567"/>
      <c r="AA66" s="567"/>
      <c r="AB66" s="567"/>
      <c r="AC66" s="567"/>
      <c r="AD66" s="567"/>
      <c r="AE66" s="567"/>
      <c r="AF66" s="567"/>
      <c r="AG66" s="568"/>
      <c r="AH66" s="566"/>
      <c r="AI66" s="567"/>
      <c r="AJ66" s="567"/>
      <c r="AK66" s="567"/>
      <c r="AL66" s="567"/>
      <c r="AM66" s="567"/>
      <c r="AN66" s="567"/>
      <c r="AO66" s="567"/>
      <c r="AP66" s="568"/>
      <c r="AQ66" s="44"/>
      <c r="AR66" s="11"/>
      <c r="AS66" s="11"/>
    </row>
    <row r="67" spans="1:45" ht="25.5">
      <c r="A67" s="13"/>
      <c r="B67" s="566"/>
      <c r="C67" s="567"/>
      <c r="D67" s="567"/>
      <c r="E67" s="567"/>
      <c r="F67" s="567"/>
      <c r="G67" s="567"/>
      <c r="H67" s="567"/>
      <c r="I67" s="568"/>
      <c r="J67" s="566"/>
      <c r="K67" s="567"/>
      <c r="L67" s="567"/>
      <c r="M67" s="567"/>
      <c r="N67" s="567"/>
      <c r="O67" s="567"/>
      <c r="P67" s="568"/>
      <c r="Q67" s="569"/>
      <c r="R67" s="569"/>
      <c r="S67" s="565"/>
      <c r="T67" s="565"/>
      <c r="U67" s="565"/>
      <c r="V67" s="565"/>
      <c r="W67" s="565"/>
      <c r="X67" s="565"/>
      <c r="Y67" s="566"/>
      <c r="Z67" s="567"/>
      <c r="AA67" s="567"/>
      <c r="AB67" s="567"/>
      <c r="AC67" s="567"/>
      <c r="AD67" s="567"/>
      <c r="AE67" s="567"/>
      <c r="AF67" s="567"/>
      <c r="AG67" s="568"/>
      <c r="AH67" s="566"/>
      <c r="AI67" s="567"/>
      <c r="AJ67" s="567"/>
      <c r="AK67" s="567"/>
      <c r="AL67" s="567"/>
      <c r="AM67" s="567"/>
      <c r="AN67" s="567"/>
      <c r="AO67" s="567"/>
      <c r="AP67" s="568"/>
      <c r="AQ67" s="44"/>
      <c r="AR67" s="11"/>
      <c r="AS67" s="11"/>
    </row>
    <row r="68" spans="1:45" ht="25.5">
      <c r="A68" s="13"/>
      <c r="B68" s="566"/>
      <c r="C68" s="567"/>
      <c r="D68" s="567"/>
      <c r="E68" s="567"/>
      <c r="F68" s="567"/>
      <c r="G68" s="567"/>
      <c r="H68" s="567"/>
      <c r="I68" s="568"/>
      <c r="J68" s="566"/>
      <c r="K68" s="567"/>
      <c r="L68" s="567"/>
      <c r="M68" s="567"/>
      <c r="N68" s="567"/>
      <c r="O68" s="567"/>
      <c r="P68" s="568"/>
      <c r="Q68" s="569"/>
      <c r="R68" s="569"/>
      <c r="S68" s="565"/>
      <c r="T68" s="565"/>
      <c r="U68" s="565"/>
      <c r="V68" s="565"/>
      <c r="W68" s="565"/>
      <c r="X68" s="565"/>
      <c r="Y68" s="566"/>
      <c r="Z68" s="567"/>
      <c r="AA68" s="567"/>
      <c r="AB68" s="567"/>
      <c r="AC68" s="567"/>
      <c r="AD68" s="567"/>
      <c r="AE68" s="567"/>
      <c r="AF68" s="567"/>
      <c r="AG68" s="568"/>
      <c r="AH68" s="566"/>
      <c r="AI68" s="567"/>
      <c r="AJ68" s="567"/>
      <c r="AK68" s="567"/>
      <c r="AL68" s="567"/>
      <c r="AM68" s="567"/>
      <c r="AN68" s="567"/>
      <c r="AO68" s="567"/>
      <c r="AP68" s="568"/>
      <c r="AQ68" s="44"/>
      <c r="AR68" s="11"/>
      <c r="AS68" s="11"/>
    </row>
    <row r="69" spans="1:45" ht="25.5">
      <c r="A69" s="13"/>
      <c r="B69" s="566"/>
      <c r="C69" s="567"/>
      <c r="D69" s="567"/>
      <c r="E69" s="567"/>
      <c r="F69" s="567"/>
      <c r="G69" s="567"/>
      <c r="H69" s="567"/>
      <c r="I69" s="568"/>
      <c r="J69" s="566"/>
      <c r="K69" s="567"/>
      <c r="L69" s="567"/>
      <c r="M69" s="567"/>
      <c r="N69" s="567"/>
      <c r="O69" s="567"/>
      <c r="P69" s="568"/>
      <c r="Q69" s="569"/>
      <c r="R69" s="569"/>
      <c r="S69" s="565"/>
      <c r="T69" s="565"/>
      <c r="U69" s="565"/>
      <c r="V69" s="565"/>
      <c r="W69" s="565"/>
      <c r="X69" s="565"/>
      <c r="Y69" s="566"/>
      <c r="Z69" s="567"/>
      <c r="AA69" s="567"/>
      <c r="AB69" s="567"/>
      <c r="AC69" s="567"/>
      <c r="AD69" s="567"/>
      <c r="AE69" s="567"/>
      <c r="AF69" s="567"/>
      <c r="AG69" s="568"/>
      <c r="AH69" s="566"/>
      <c r="AI69" s="567"/>
      <c r="AJ69" s="567"/>
      <c r="AK69" s="567"/>
      <c r="AL69" s="567"/>
      <c r="AM69" s="567"/>
      <c r="AN69" s="567"/>
      <c r="AO69" s="567"/>
      <c r="AP69" s="568"/>
      <c r="AQ69" s="44"/>
      <c r="AR69" s="11"/>
      <c r="AS69" s="11"/>
    </row>
    <row r="70" spans="1:45" ht="25.5">
      <c r="A70" s="13"/>
      <c r="B70" s="566"/>
      <c r="C70" s="567"/>
      <c r="D70" s="567"/>
      <c r="E70" s="567"/>
      <c r="F70" s="567"/>
      <c r="G70" s="567"/>
      <c r="H70" s="567"/>
      <c r="I70" s="568"/>
      <c r="J70" s="566"/>
      <c r="K70" s="567"/>
      <c r="L70" s="567"/>
      <c r="M70" s="567"/>
      <c r="N70" s="567"/>
      <c r="O70" s="567"/>
      <c r="P70" s="568"/>
      <c r="Q70" s="569"/>
      <c r="R70" s="569"/>
      <c r="S70" s="565"/>
      <c r="T70" s="565"/>
      <c r="U70" s="565"/>
      <c r="V70" s="565"/>
      <c r="W70" s="565"/>
      <c r="X70" s="565"/>
      <c r="Y70" s="566"/>
      <c r="Z70" s="567"/>
      <c r="AA70" s="567"/>
      <c r="AB70" s="567"/>
      <c r="AC70" s="567"/>
      <c r="AD70" s="567"/>
      <c r="AE70" s="567"/>
      <c r="AF70" s="567"/>
      <c r="AG70" s="568"/>
      <c r="AH70" s="566"/>
      <c r="AI70" s="567"/>
      <c r="AJ70" s="567"/>
      <c r="AK70" s="567"/>
      <c r="AL70" s="567"/>
      <c r="AM70" s="567"/>
      <c r="AN70" s="567"/>
      <c r="AO70" s="567"/>
      <c r="AP70" s="568"/>
      <c r="AQ70" s="44"/>
      <c r="AR70" s="11"/>
      <c r="AS70" s="11"/>
    </row>
    <row r="71" spans="1:45" ht="25.5">
      <c r="A71" s="13"/>
      <c r="B71" s="566"/>
      <c r="C71" s="567"/>
      <c r="D71" s="567"/>
      <c r="E71" s="567"/>
      <c r="F71" s="567"/>
      <c r="G71" s="567"/>
      <c r="H71" s="567"/>
      <c r="I71" s="568"/>
      <c r="J71" s="566"/>
      <c r="K71" s="567"/>
      <c r="L71" s="567"/>
      <c r="M71" s="567"/>
      <c r="N71" s="567"/>
      <c r="O71" s="567"/>
      <c r="P71" s="568"/>
      <c r="Q71" s="569"/>
      <c r="R71" s="569"/>
      <c r="S71" s="565"/>
      <c r="T71" s="565"/>
      <c r="U71" s="565"/>
      <c r="V71" s="565"/>
      <c r="W71" s="565"/>
      <c r="X71" s="565"/>
      <c r="Y71" s="566"/>
      <c r="Z71" s="567"/>
      <c r="AA71" s="567"/>
      <c r="AB71" s="567"/>
      <c r="AC71" s="567"/>
      <c r="AD71" s="567"/>
      <c r="AE71" s="567"/>
      <c r="AF71" s="567"/>
      <c r="AG71" s="568"/>
      <c r="AH71" s="566"/>
      <c r="AI71" s="567"/>
      <c r="AJ71" s="567"/>
      <c r="AK71" s="567"/>
      <c r="AL71" s="567"/>
      <c r="AM71" s="567"/>
      <c r="AN71" s="567"/>
      <c r="AO71" s="567"/>
      <c r="AP71" s="568"/>
      <c r="AQ71" s="44"/>
      <c r="AR71" s="11"/>
      <c r="AS71" s="11"/>
    </row>
    <row r="72" spans="1:45" ht="25.5">
      <c r="A72" s="13"/>
      <c r="B72" s="566"/>
      <c r="C72" s="567"/>
      <c r="D72" s="567"/>
      <c r="E72" s="567"/>
      <c r="F72" s="567"/>
      <c r="G72" s="567"/>
      <c r="H72" s="567"/>
      <c r="I72" s="568"/>
      <c r="J72" s="566"/>
      <c r="K72" s="567"/>
      <c r="L72" s="567"/>
      <c r="M72" s="567"/>
      <c r="N72" s="567"/>
      <c r="O72" s="567"/>
      <c r="P72" s="568"/>
      <c r="Q72" s="569"/>
      <c r="R72" s="569"/>
      <c r="S72" s="565"/>
      <c r="T72" s="565"/>
      <c r="U72" s="565"/>
      <c r="V72" s="565"/>
      <c r="W72" s="565"/>
      <c r="X72" s="565"/>
      <c r="Y72" s="566"/>
      <c r="Z72" s="567"/>
      <c r="AA72" s="567"/>
      <c r="AB72" s="567"/>
      <c r="AC72" s="567"/>
      <c r="AD72" s="567"/>
      <c r="AE72" s="567"/>
      <c r="AF72" s="567"/>
      <c r="AG72" s="568"/>
      <c r="AH72" s="566"/>
      <c r="AI72" s="567"/>
      <c r="AJ72" s="567"/>
      <c r="AK72" s="567"/>
      <c r="AL72" s="567"/>
      <c r="AM72" s="567"/>
      <c r="AN72" s="567"/>
      <c r="AO72" s="567"/>
      <c r="AP72" s="568"/>
      <c r="AQ72" s="44"/>
      <c r="AR72" s="11"/>
      <c r="AS72" s="11"/>
    </row>
    <row r="73" spans="1:45" ht="25.5">
      <c r="A73" s="13"/>
      <c r="B73" s="566"/>
      <c r="C73" s="567"/>
      <c r="D73" s="567"/>
      <c r="E73" s="567"/>
      <c r="F73" s="567"/>
      <c r="G73" s="567"/>
      <c r="H73" s="567"/>
      <c r="I73" s="568"/>
      <c r="J73" s="566"/>
      <c r="K73" s="567"/>
      <c r="L73" s="567"/>
      <c r="M73" s="567"/>
      <c r="N73" s="567"/>
      <c r="O73" s="567"/>
      <c r="P73" s="568"/>
      <c r="Q73" s="569"/>
      <c r="R73" s="569"/>
      <c r="S73" s="565"/>
      <c r="T73" s="565"/>
      <c r="U73" s="565"/>
      <c r="V73" s="565"/>
      <c r="W73" s="565"/>
      <c r="X73" s="565"/>
      <c r="Y73" s="566"/>
      <c r="Z73" s="567"/>
      <c r="AA73" s="567"/>
      <c r="AB73" s="567"/>
      <c r="AC73" s="567"/>
      <c r="AD73" s="567"/>
      <c r="AE73" s="567"/>
      <c r="AF73" s="567"/>
      <c r="AG73" s="568"/>
      <c r="AH73" s="566"/>
      <c r="AI73" s="567"/>
      <c r="AJ73" s="567"/>
      <c r="AK73" s="567"/>
      <c r="AL73" s="567"/>
      <c r="AM73" s="567"/>
      <c r="AN73" s="567"/>
      <c r="AO73" s="567"/>
      <c r="AP73" s="568"/>
      <c r="AQ73" s="44"/>
      <c r="AR73" s="11"/>
      <c r="AS73" s="11"/>
    </row>
    <row r="74" spans="1:45" ht="25.5">
      <c r="A74" s="13"/>
      <c r="B74" s="566"/>
      <c r="C74" s="567"/>
      <c r="D74" s="567"/>
      <c r="E74" s="567"/>
      <c r="F74" s="567"/>
      <c r="G74" s="567"/>
      <c r="H74" s="567"/>
      <c r="I74" s="568"/>
      <c r="J74" s="566"/>
      <c r="K74" s="567"/>
      <c r="L74" s="567"/>
      <c r="M74" s="567"/>
      <c r="N74" s="567"/>
      <c r="O74" s="567"/>
      <c r="P74" s="568"/>
      <c r="Q74" s="569"/>
      <c r="R74" s="569"/>
      <c r="S74" s="565"/>
      <c r="T74" s="565"/>
      <c r="U74" s="565"/>
      <c r="V74" s="565"/>
      <c r="W74" s="565"/>
      <c r="X74" s="565"/>
      <c r="Y74" s="566"/>
      <c r="Z74" s="567"/>
      <c r="AA74" s="567"/>
      <c r="AB74" s="567"/>
      <c r="AC74" s="567"/>
      <c r="AD74" s="567"/>
      <c r="AE74" s="567"/>
      <c r="AF74" s="567"/>
      <c r="AG74" s="568"/>
      <c r="AH74" s="566"/>
      <c r="AI74" s="567"/>
      <c r="AJ74" s="567"/>
      <c r="AK74" s="567"/>
      <c r="AL74" s="567"/>
      <c r="AM74" s="567"/>
      <c r="AN74" s="567"/>
      <c r="AO74" s="567"/>
      <c r="AP74" s="568"/>
      <c r="AQ74" s="44"/>
      <c r="AR74" s="11"/>
      <c r="AS74" s="11"/>
    </row>
    <row r="75" spans="1:45" ht="25.5">
      <c r="A75" s="13"/>
      <c r="B75" s="566"/>
      <c r="C75" s="567"/>
      <c r="D75" s="567"/>
      <c r="E75" s="567"/>
      <c r="F75" s="567"/>
      <c r="G75" s="567"/>
      <c r="H75" s="567"/>
      <c r="I75" s="568"/>
      <c r="J75" s="566"/>
      <c r="K75" s="567"/>
      <c r="L75" s="567"/>
      <c r="M75" s="567"/>
      <c r="N75" s="567"/>
      <c r="O75" s="567"/>
      <c r="P75" s="568"/>
      <c r="Q75" s="569"/>
      <c r="R75" s="569"/>
      <c r="S75" s="565"/>
      <c r="T75" s="565"/>
      <c r="U75" s="565"/>
      <c r="V75" s="565"/>
      <c r="W75" s="565"/>
      <c r="X75" s="565"/>
      <c r="Y75" s="566"/>
      <c r="Z75" s="567"/>
      <c r="AA75" s="567"/>
      <c r="AB75" s="567"/>
      <c r="AC75" s="567"/>
      <c r="AD75" s="567"/>
      <c r="AE75" s="567"/>
      <c r="AF75" s="567"/>
      <c r="AG75" s="568"/>
      <c r="AH75" s="566"/>
      <c r="AI75" s="567"/>
      <c r="AJ75" s="567"/>
      <c r="AK75" s="567"/>
      <c r="AL75" s="567"/>
      <c r="AM75" s="567"/>
      <c r="AN75" s="567"/>
      <c r="AO75" s="567"/>
      <c r="AP75" s="568"/>
      <c r="AQ75" s="44"/>
      <c r="AR75" s="11"/>
      <c r="AS75" s="11"/>
    </row>
    <row r="76" spans="1:45" ht="25.5">
      <c r="A76" s="13"/>
      <c r="B76" s="566"/>
      <c r="C76" s="567"/>
      <c r="D76" s="567"/>
      <c r="E76" s="567"/>
      <c r="F76" s="567"/>
      <c r="G76" s="567"/>
      <c r="H76" s="567"/>
      <c r="I76" s="568"/>
      <c r="J76" s="566"/>
      <c r="K76" s="567"/>
      <c r="L76" s="567"/>
      <c r="M76" s="567"/>
      <c r="N76" s="567"/>
      <c r="O76" s="567"/>
      <c r="P76" s="568"/>
      <c r="Q76" s="569"/>
      <c r="R76" s="569"/>
      <c r="S76" s="565"/>
      <c r="T76" s="565"/>
      <c r="U76" s="565"/>
      <c r="V76" s="565"/>
      <c r="W76" s="565"/>
      <c r="X76" s="565"/>
      <c r="Y76" s="566"/>
      <c r="Z76" s="567"/>
      <c r="AA76" s="567"/>
      <c r="AB76" s="567"/>
      <c r="AC76" s="567"/>
      <c r="AD76" s="567"/>
      <c r="AE76" s="567"/>
      <c r="AF76" s="567"/>
      <c r="AG76" s="568"/>
      <c r="AH76" s="566"/>
      <c r="AI76" s="567"/>
      <c r="AJ76" s="567"/>
      <c r="AK76" s="567"/>
      <c r="AL76" s="567"/>
      <c r="AM76" s="567"/>
      <c r="AN76" s="567"/>
      <c r="AO76" s="567"/>
      <c r="AP76" s="568"/>
      <c r="AQ76" s="44"/>
      <c r="AR76" s="11"/>
      <c r="AS76" s="11"/>
    </row>
    <row r="77" spans="1:45" ht="25.5">
      <c r="A77" s="13"/>
      <c r="B77" s="566"/>
      <c r="C77" s="567"/>
      <c r="D77" s="567"/>
      <c r="E77" s="567"/>
      <c r="F77" s="567"/>
      <c r="G77" s="567"/>
      <c r="H77" s="567"/>
      <c r="I77" s="568"/>
      <c r="J77" s="566"/>
      <c r="K77" s="567"/>
      <c r="L77" s="567"/>
      <c r="M77" s="567"/>
      <c r="N77" s="567"/>
      <c r="O77" s="567"/>
      <c r="P77" s="568"/>
      <c r="Q77" s="569"/>
      <c r="R77" s="569"/>
      <c r="S77" s="565"/>
      <c r="T77" s="565"/>
      <c r="U77" s="565"/>
      <c r="V77" s="565"/>
      <c r="W77" s="565"/>
      <c r="X77" s="565"/>
      <c r="Y77" s="566"/>
      <c r="Z77" s="567"/>
      <c r="AA77" s="567"/>
      <c r="AB77" s="567"/>
      <c r="AC77" s="567"/>
      <c r="AD77" s="567"/>
      <c r="AE77" s="567"/>
      <c r="AF77" s="567"/>
      <c r="AG77" s="568"/>
      <c r="AH77" s="566"/>
      <c r="AI77" s="567"/>
      <c r="AJ77" s="567"/>
      <c r="AK77" s="567"/>
      <c r="AL77" s="567"/>
      <c r="AM77" s="567"/>
      <c r="AN77" s="567"/>
      <c r="AO77" s="567"/>
      <c r="AP77" s="568"/>
      <c r="AQ77" s="44"/>
      <c r="AR77" s="11"/>
      <c r="AS77" s="11"/>
    </row>
    <row r="78" spans="1:45" ht="25.5">
      <c r="A78" s="13"/>
      <c r="B78" s="566"/>
      <c r="C78" s="567"/>
      <c r="D78" s="567"/>
      <c r="E78" s="567"/>
      <c r="F78" s="567"/>
      <c r="G78" s="567"/>
      <c r="H78" s="567"/>
      <c r="I78" s="568"/>
      <c r="J78" s="566"/>
      <c r="K78" s="567"/>
      <c r="L78" s="567"/>
      <c r="M78" s="567"/>
      <c r="N78" s="567"/>
      <c r="O78" s="567"/>
      <c r="P78" s="568"/>
      <c r="Q78" s="569"/>
      <c r="R78" s="569"/>
      <c r="S78" s="565"/>
      <c r="T78" s="565"/>
      <c r="U78" s="565"/>
      <c r="V78" s="565"/>
      <c r="W78" s="565"/>
      <c r="X78" s="565"/>
      <c r="Y78" s="566"/>
      <c r="Z78" s="567"/>
      <c r="AA78" s="567"/>
      <c r="AB78" s="567"/>
      <c r="AC78" s="567"/>
      <c r="AD78" s="567"/>
      <c r="AE78" s="567"/>
      <c r="AF78" s="567"/>
      <c r="AG78" s="568"/>
      <c r="AH78" s="566"/>
      <c r="AI78" s="567"/>
      <c r="AJ78" s="567"/>
      <c r="AK78" s="567"/>
      <c r="AL78" s="567"/>
      <c r="AM78" s="567"/>
      <c r="AN78" s="567"/>
      <c r="AO78" s="567"/>
      <c r="AP78" s="568"/>
      <c r="AQ78" s="44"/>
      <c r="AR78" s="11"/>
      <c r="AS78" s="11"/>
    </row>
    <row r="79" spans="1:45" ht="25.5">
      <c r="A79" s="13"/>
      <c r="B79" s="566"/>
      <c r="C79" s="567"/>
      <c r="D79" s="567"/>
      <c r="E79" s="567"/>
      <c r="F79" s="567"/>
      <c r="G79" s="567"/>
      <c r="H79" s="567"/>
      <c r="I79" s="568"/>
      <c r="J79" s="566"/>
      <c r="K79" s="567"/>
      <c r="L79" s="567"/>
      <c r="M79" s="567"/>
      <c r="N79" s="567"/>
      <c r="O79" s="567"/>
      <c r="P79" s="568"/>
      <c r="Q79" s="569"/>
      <c r="R79" s="569"/>
      <c r="S79" s="565"/>
      <c r="T79" s="565"/>
      <c r="U79" s="565"/>
      <c r="V79" s="565"/>
      <c r="W79" s="565"/>
      <c r="X79" s="565"/>
      <c r="Y79" s="566"/>
      <c r="Z79" s="567"/>
      <c r="AA79" s="567"/>
      <c r="AB79" s="567"/>
      <c r="AC79" s="567"/>
      <c r="AD79" s="567"/>
      <c r="AE79" s="567"/>
      <c r="AF79" s="567"/>
      <c r="AG79" s="568"/>
      <c r="AH79" s="566"/>
      <c r="AI79" s="567"/>
      <c r="AJ79" s="567"/>
      <c r="AK79" s="567"/>
      <c r="AL79" s="567"/>
      <c r="AM79" s="567"/>
      <c r="AN79" s="567"/>
      <c r="AO79" s="567"/>
      <c r="AP79" s="568"/>
      <c r="AQ79" s="44"/>
      <c r="AR79" s="11"/>
      <c r="AS79" s="11"/>
    </row>
    <row r="80" spans="1:45" ht="25.5">
      <c r="A80" s="13"/>
      <c r="B80" s="566"/>
      <c r="C80" s="567"/>
      <c r="D80" s="567"/>
      <c r="E80" s="567"/>
      <c r="F80" s="567"/>
      <c r="G80" s="567"/>
      <c r="H80" s="567"/>
      <c r="I80" s="568"/>
      <c r="J80" s="566"/>
      <c r="K80" s="567"/>
      <c r="L80" s="567"/>
      <c r="M80" s="567"/>
      <c r="N80" s="567"/>
      <c r="O80" s="567"/>
      <c r="P80" s="568"/>
      <c r="Q80" s="569"/>
      <c r="R80" s="569"/>
      <c r="S80" s="565"/>
      <c r="T80" s="565"/>
      <c r="U80" s="565"/>
      <c r="V80" s="565"/>
      <c r="W80" s="565"/>
      <c r="X80" s="565"/>
      <c r="Y80" s="566"/>
      <c r="Z80" s="567"/>
      <c r="AA80" s="567"/>
      <c r="AB80" s="567"/>
      <c r="AC80" s="567"/>
      <c r="AD80" s="567"/>
      <c r="AE80" s="567"/>
      <c r="AF80" s="567"/>
      <c r="AG80" s="568"/>
      <c r="AH80" s="566"/>
      <c r="AI80" s="567"/>
      <c r="AJ80" s="567"/>
      <c r="AK80" s="567"/>
      <c r="AL80" s="567"/>
      <c r="AM80" s="567"/>
      <c r="AN80" s="567"/>
      <c r="AO80" s="567"/>
      <c r="AP80" s="568"/>
      <c r="AQ80" s="44"/>
      <c r="AR80" s="11"/>
      <c r="AS80" s="11"/>
    </row>
    <row r="81" spans="1:45" ht="25.5">
      <c r="A81" s="13"/>
      <c r="B81" s="566"/>
      <c r="C81" s="567"/>
      <c r="D81" s="567"/>
      <c r="E81" s="567"/>
      <c r="F81" s="567"/>
      <c r="G81" s="567"/>
      <c r="H81" s="567"/>
      <c r="I81" s="568"/>
      <c r="J81" s="566"/>
      <c r="K81" s="567"/>
      <c r="L81" s="567"/>
      <c r="M81" s="567"/>
      <c r="N81" s="567"/>
      <c r="O81" s="567"/>
      <c r="P81" s="568"/>
      <c r="Q81" s="569"/>
      <c r="R81" s="569"/>
      <c r="S81" s="565"/>
      <c r="T81" s="565"/>
      <c r="U81" s="565"/>
      <c r="V81" s="565"/>
      <c r="W81" s="565"/>
      <c r="X81" s="565"/>
      <c r="Y81" s="566"/>
      <c r="Z81" s="567"/>
      <c r="AA81" s="567"/>
      <c r="AB81" s="567"/>
      <c r="AC81" s="567"/>
      <c r="AD81" s="567"/>
      <c r="AE81" s="567"/>
      <c r="AF81" s="567"/>
      <c r="AG81" s="568"/>
      <c r="AH81" s="566"/>
      <c r="AI81" s="567"/>
      <c r="AJ81" s="567"/>
      <c r="AK81" s="567"/>
      <c r="AL81" s="567"/>
      <c r="AM81" s="567"/>
      <c r="AN81" s="567"/>
      <c r="AO81" s="567"/>
      <c r="AP81" s="568"/>
      <c r="AQ81" s="44"/>
      <c r="AR81" s="11"/>
      <c r="AS81" s="11"/>
    </row>
    <row r="82" spans="1:45" ht="25.5">
      <c r="A82" s="13"/>
      <c r="B82" s="566"/>
      <c r="C82" s="567"/>
      <c r="D82" s="567"/>
      <c r="E82" s="567"/>
      <c r="F82" s="567"/>
      <c r="G82" s="567"/>
      <c r="H82" s="567"/>
      <c r="I82" s="568"/>
      <c r="J82" s="566"/>
      <c r="K82" s="567"/>
      <c r="L82" s="567"/>
      <c r="M82" s="567"/>
      <c r="N82" s="567"/>
      <c r="O82" s="567"/>
      <c r="P82" s="568"/>
      <c r="Q82" s="569"/>
      <c r="R82" s="569"/>
      <c r="S82" s="565"/>
      <c r="T82" s="565"/>
      <c r="U82" s="565"/>
      <c r="V82" s="565"/>
      <c r="W82" s="565"/>
      <c r="X82" s="565"/>
      <c r="Y82" s="566"/>
      <c r="Z82" s="567"/>
      <c r="AA82" s="567"/>
      <c r="AB82" s="567"/>
      <c r="AC82" s="567"/>
      <c r="AD82" s="567"/>
      <c r="AE82" s="567"/>
      <c r="AF82" s="567"/>
      <c r="AG82" s="568"/>
      <c r="AH82" s="566"/>
      <c r="AI82" s="567"/>
      <c r="AJ82" s="567"/>
      <c r="AK82" s="567"/>
      <c r="AL82" s="567"/>
      <c r="AM82" s="567"/>
      <c r="AN82" s="567"/>
      <c r="AO82" s="567"/>
      <c r="AP82" s="568"/>
      <c r="AQ82" s="44"/>
      <c r="AR82" s="11"/>
      <c r="AS82" s="11"/>
    </row>
    <row r="83" spans="1:45" ht="25.5">
      <c r="A83" s="13"/>
      <c r="B83" s="566"/>
      <c r="C83" s="567"/>
      <c r="D83" s="567"/>
      <c r="E83" s="567"/>
      <c r="F83" s="567"/>
      <c r="G83" s="567"/>
      <c r="H83" s="567"/>
      <c r="I83" s="568"/>
      <c r="J83" s="566"/>
      <c r="K83" s="567"/>
      <c r="L83" s="567"/>
      <c r="M83" s="567"/>
      <c r="N83" s="567"/>
      <c r="O83" s="567"/>
      <c r="P83" s="568"/>
      <c r="Q83" s="569"/>
      <c r="R83" s="569"/>
      <c r="S83" s="565"/>
      <c r="T83" s="565"/>
      <c r="U83" s="565"/>
      <c r="V83" s="565"/>
      <c r="W83" s="565"/>
      <c r="X83" s="565"/>
      <c r="Y83" s="566"/>
      <c r="Z83" s="567"/>
      <c r="AA83" s="567"/>
      <c r="AB83" s="567"/>
      <c r="AC83" s="567"/>
      <c r="AD83" s="567"/>
      <c r="AE83" s="567"/>
      <c r="AF83" s="567"/>
      <c r="AG83" s="568"/>
      <c r="AH83" s="566"/>
      <c r="AI83" s="567"/>
      <c r="AJ83" s="567"/>
      <c r="AK83" s="567"/>
      <c r="AL83" s="567"/>
      <c r="AM83" s="567"/>
      <c r="AN83" s="567"/>
      <c r="AO83" s="567"/>
      <c r="AP83" s="568"/>
      <c r="AQ83" s="44"/>
      <c r="AR83" s="11"/>
      <c r="AS83" s="11"/>
    </row>
    <row r="84" spans="1:45" ht="25.5">
      <c r="A84" s="13"/>
      <c r="B84" s="566"/>
      <c r="C84" s="567"/>
      <c r="D84" s="567"/>
      <c r="E84" s="567"/>
      <c r="F84" s="567"/>
      <c r="G84" s="567"/>
      <c r="H84" s="567"/>
      <c r="I84" s="568"/>
      <c r="J84" s="566"/>
      <c r="K84" s="567"/>
      <c r="L84" s="567"/>
      <c r="M84" s="567"/>
      <c r="N84" s="567"/>
      <c r="O84" s="567"/>
      <c r="P84" s="568"/>
      <c r="Q84" s="569"/>
      <c r="R84" s="569"/>
      <c r="S84" s="565"/>
      <c r="T84" s="565"/>
      <c r="U84" s="565"/>
      <c r="V84" s="565"/>
      <c r="W84" s="565"/>
      <c r="X84" s="565"/>
      <c r="Y84" s="566"/>
      <c r="Z84" s="567"/>
      <c r="AA84" s="567"/>
      <c r="AB84" s="567"/>
      <c r="AC84" s="567"/>
      <c r="AD84" s="567"/>
      <c r="AE84" s="567"/>
      <c r="AF84" s="567"/>
      <c r="AG84" s="568"/>
      <c r="AH84" s="566"/>
      <c r="AI84" s="567"/>
      <c r="AJ84" s="567"/>
      <c r="AK84" s="567"/>
      <c r="AL84" s="567"/>
      <c r="AM84" s="567"/>
      <c r="AN84" s="567"/>
      <c r="AO84" s="567"/>
      <c r="AP84" s="568"/>
      <c r="AQ84" s="44"/>
      <c r="AR84" s="11"/>
      <c r="AS84" s="11"/>
    </row>
    <row r="85" spans="1:45" ht="25.5">
      <c r="A85" s="13"/>
      <c r="B85" s="566"/>
      <c r="C85" s="567"/>
      <c r="D85" s="567"/>
      <c r="E85" s="567"/>
      <c r="F85" s="567"/>
      <c r="G85" s="567"/>
      <c r="H85" s="567"/>
      <c r="I85" s="568"/>
      <c r="J85" s="566"/>
      <c r="K85" s="567"/>
      <c r="L85" s="567"/>
      <c r="M85" s="567"/>
      <c r="N85" s="567"/>
      <c r="O85" s="567"/>
      <c r="P85" s="568"/>
      <c r="Q85" s="569"/>
      <c r="R85" s="569"/>
      <c r="S85" s="565"/>
      <c r="T85" s="565"/>
      <c r="U85" s="565"/>
      <c r="V85" s="565"/>
      <c r="W85" s="565"/>
      <c r="X85" s="565"/>
      <c r="Y85" s="566"/>
      <c r="Z85" s="567"/>
      <c r="AA85" s="567"/>
      <c r="AB85" s="567"/>
      <c r="AC85" s="567"/>
      <c r="AD85" s="567"/>
      <c r="AE85" s="567"/>
      <c r="AF85" s="567"/>
      <c r="AG85" s="568"/>
      <c r="AH85" s="566"/>
      <c r="AI85" s="567"/>
      <c r="AJ85" s="567"/>
      <c r="AK85" s="567"/>
      <c r="AL85" s="567"/>
      <c r="AM85" s="567"/>
      <c r="AN85" s="567"/>
      <c r="AO85" s="567"/>
      <c r="AP85" s="568"/>
      <c r="AQ85" s="44"/>
      <c r="AR85" s="11"/>
      <c r="AS85" s="11"/>
    </row>
    <row r="86" spans="1:45" ht="25.5">
      <c r="A86" s="13"/>
      <c r="B86" s="566"/>
      <c r="C86" s="567"/>
      <c r="D86" s="567"/>
      <c r="E86" s="567"/>
      <c r="F86" s="567"/>
      <c r="G86" s="567"/>
      <c r="H86" s="567"/>
      <c r="I86" s="568"/>
      <c r="J86" s="566"/>
      <c r="K86" s="567"/>
      <c r="L86" s="567"/>
      <c r="M86" s="567"/>
      <c r="N86" s="567"/>
      <c r="O86" s="567"/>
      <c r="P86" s="568"/>
      <c r="Q86" s="569"/>
      <c r="R86" s="569"/>
      <c r="S86" s="565"/>
      <c r="T86" s="565"/>
      <c r="U86" s="565"/>
      <c r="V86" s="565"/>
      <c r="W86" s="565"/>
      <c r="X86" s="565"/>
      <c r="Y86" s="566"/>
      <c r="Z86" s="567"/>
      <c r="AA86" s="567"/>
      <c r="AB86" s="567"/>
      <c r="AC86" s="567"/>
      <c r="AD86" s="567"/>
      <c r="AE86" s="567"/>
      <c r="AF86" s="567"/>
      <c r="AG86" s="568"/>
      <c r="AH86" s="566"/>
      <c r="AI86" s="567"/>
      <c r="AJ86" s="567"/>
      <c r="AK86" s="567"/>
      <c r="AL86" s="567"/>
      <c r="AM86" s="567"/>
      <c r="AN86" s="567"/>
      <c r="AO86" s="567"/>
      <c r="AP86" s="568"/>
      <c r="AQ86" s="44"/>
      <c r="AR86" s="11"/>
      <c r="AS86" s="11"/>
    </row>
    <row r="87" spans="1:45" ht="15.75" customHeight="1">
      <c r="A87" s="13"/>
      <c r="B87" s="13"/>
      <c r="C87" s="13"/>
      <c r="D87" s="14"/>
      <c r="E87" s="14"/>
      <c r="F87" s="15"/>
      <c r="G87" s="15"/>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9"/>
      <c r="AJ87" s="16"/>
      <c r="AK87" s="19"/>
      <c r="AL87" s="13"/>
      <c r="AM87" s="13"/>
      <c r="AN87" s="13"/>
      <c r="AO87" s="13"/>
      <c r="AP87" s="13"/>
      <c r="AQ87" s="13"/>
      <c r="AR87" s="11"/>
      <c r="AS87" s="11"/>
    </row>
    <row r="88" spans="1:45" ht="30" customHeight="1">
      <c r="A88" s="13"/>
      <c r="B88" s="561" t="s">
        <v>86</v>
      </c>
      <c r="C88" s="561"/>
      <c r="D88" s="561"/>
      <c r="E88" s="562" t="s">
        <v>171</v>
      </c>
      <c r="F88" s="562"/>
      <c r="G88" s="562"/>
      <c r="H88" s="562"/>
      <c r="I88" s="562"/>
      <c r="J88" s="562"/>
      <c r="K88" s="562"/>
      <c r="L88" s="562"/>
      <c r="M88" s="562"/>
      <c r="N88" s="562"/>
      <c r="O88" s="562"/>
      <c r="P88" s="562"/>
      <c r="Q88" s="562"/>
      <c r="R88" s="562"/>
      <c r="S88" s="562"/>
      <c r="T88" s="562"/>
      <c r="U88" s="562"/>
      <c r="V88" s="562"/>
      <c r="W88" s="562"/>
      <c r="X88" s="562"/>
      <c r="Y88" s="562"/>
      <c r="Z88" s="562"/>
      <c r="AA88" s="562"/>
      <c r="AB88" s="562"/>
      <c r="AC88" s="562"/>
      <c r="AD88" s="562"/>
      <c r="AE88" s="562"/>
      <c r="AF88" s="562"/>
      <c r="AG88" s="562"/>
      <c r="AH88" s="562"/>
      <c r="AI88" s="562"/>
      <c r="AJ88" s="562"/>
      <c r="AK88" s="562"/>
      <c r="AL88" s="562"/>
      <c r="AM88" s="562"/>
      <c r="AN88" s="562"/>
      <c r="AO88" s="562"/>
      <c r="AP88" s="562"/>
      <c r="AQ88" s="45"/>
      <c r="AR88" s="46"/>
      <c r="AS88" s="46"/>
    </row>
    <row r="89" spans="1:45" ht="30" customHeight="1">
      <c r="A89" s="13"/>
      <c r="B89" s="47"/>
      <c r="C89" s="48"/>
      <c r="D89" s="48"/>
      <c r="E89" s="562"/>
      <c r="F89" s="562"/>
      <c r="G89" s="562"/>
      <c r="H89" s="562"/>
      <c r="I89" s="562"/>
      <c r="J89" s="562"/>
      <c r="K89" s="562"/>
      <c r="L89" s="562"/>
      <c r="M89" s="562"/>
      <c r="N89" s="562"/>
      <c r="O89" s="562"/>
      <c r="P89" s="562"/>
      <c r="Q89" s="562"/>
      <c r="R89" s="562"/>
      <c r="S89" s="562"/>
      <c r="T89" s="562"/>
      <c r="U89" s="562"/>
      <c r="V89" s="562"/>
      <c r="W89" s="562"/>
      <c r="X89" s="562"/>
      <c r="Y89" s="562"/>
      <c r="Z89" s="562"/>
      <c r="AA89" s="562"/>
      <c r="AB89" s="562"/>
      <c r="AC89" s="562"/>
      <c r="AD89" s="562"/>
      <c r="AE89" s="562"/>
      <c r="AF89" s="562"/>
      <c r="AG89" s="562"/>
      <c r="AH89" s="562"/>
      <c r="AI89" s="562"/>
      <c r="AJ89" s="562"/>
      <c r="AK89" s="562"/>
      <c r="AL89" s="562"/>
      <c r="AM89" s="562"/>
      <c r="AN89" s="562"/>
      <c r="AO89" s="562"/>
      <c r="AP89" s="562"/>
      <c r="AQ89" s="45"/>
      <c r="AR89" s="46"/>
      <c r="AS89" s="46"/>
    </row>
    <row r="90" spans="1:45" ht="30" customHeight="1">
      <c r="A90" s="13"/>
      <c r="B90" s="561" t="s">
        <v>123</v>
      </c>
      <c r="C90" s="561"/>
      <c r="D90" s="561"/>
      <c r="E90" s="562" t="s">
        <v>177</v>
      </c>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45"/>
      <c r="AR90" s="46"/>
      <c r="AS90" s="46"/>
    </row>
    <row r="91" spans="1:45" ht="30" customHeight="1">
      <c r="A91" s="13"/>
      <c r="B91" s="49"/>
      <c r="C91" s="49"/>
      <c r="D91" s="49"/>
      <c r="E91" s="562"/>
      <c r="F91" s="562"/>
      <c r="G91" s="562"/>
      <c r="H91" s="562"/>
      <c r="I91" s="562"/>
      <c r="J91" s="562"/>
      <c r="K91" s="562"/>
      <c r="L91" s="562"/>
      <c r="M91" s="562"/>
      <c r="N91" s="562"/>
      <c r="O91" s="562"/>
      <c r="P91" s="562"/>
      <c r="Q91" s="562"/>
      <c r="R91" s="562"/>
      <c r="S91" s="562"/>
      <c r="T91" s="562"/>
      <c r="U91" s="562"/>
      <c r="V91" s="562"/>
      <c r="W91" s="562"/>
      <c r="X91" s="562"/>
      <c r="Y91" s="562"/>
      <c r="Z91" s="562"/>
      <c r="AA91" s="562"/>
      <c r="AB91" s="562"/>
      <c r="AC91" s="562"/>
      <c r="AD91" s="562"/>
      <c r="AE91" s="562"/>
      <c r="AF91" s="562"/>
      <c r="AG91" s="562"/>
      <c r="AH91" s="562"/>
      <c r="AI91" s="562"/>
      <c r="AJ91" s="562"/>
      <c r="AK91" s="562"/>
      <c r="AL91" s="562"/>
      <c r="AM91" s="562"/>
      <c r="AN91" s="562"/>
      <c r="AO91" s="562"/>
      <c r="AP91" s="562"/>
      <c r="AQ91" s="45"/>
      <c r="AR91" s="50"/>
      <c r="AS91" s="50"/>
    </row>
    <row r="92" spans="1:45" ht="30" customHeight="1">
      <c r="A92" s="13"/>
      <c r="B92" s="49"/>
      <c r="C92" s="49"/>
      <c r="D92" s="49"/>
      <c r="E92" s="562"/>
      <c r="F92" s="562"/>
      <c r="G92" s="562"/>
      <c r="H92" s="562"/>
      <c r="I92" s="562"/>
      <c r="J92" s="562"/>
      <c r="K92" s="562"/>
      <c r="L92" s="562"/>
      <c r="M92" s="562"/>
      <c r="N92" s="562"/>
      <c r="O92" s="562"/>
      <c r="P92" s="562"/>
      <c r="Q92" s="562"/>
      <c r="R92" s="562"/>
      <c r="S92" s="562"/>
      <c r="T92" s="562"/>
      <c r="U92" s="562"/>
      <c r="V92" s="562"/>
      <c r="W92" s="562"/>
      <c r="X92" s="562"/>
      <c r="Y92" s="562"/>
      <c r="Z92" s="562"/>
      <c r="AA92" s="562"/>
      <c r="AB92" s="562"/>
      <c r="AC92" s="562"/>
      <c r="AD92" s="562"/>
      <c r="AE92" s="562"/>
      <c r="AF92" s="562"/>
      <c r="AG92" s="562"/>
      <c r="AH92" s="562"/>
      <c r="AI92" s="562"/>
      <c r="AJ92" s="562"/>
      <c r="AK92" s="562"/>
      <c r="AL92" s="562"/>
      <c r="AM92" s="562"/>
      <c r="AN92" s="562"/>
      <c r="AO92" s="562"/>
      <c r="AP92" s="562"/>
      <c r="AQ92" s="45"/>
      <c r="AR92" s="50"/>
      <c r="AS92" s="50"/>
    </row>
    <row r="93" spans="1:45" ht="30" customHeight="1">
      <c r="A93" s="13"/>
      <c r="B93" s="49"/>
      <c r="C93" s="49"/>
      <c r="D93" s="49"/>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45"/>
      <c r="AR93" s="50"/>
      <c r="AS93" s="50"/>
    </row>
    <row r="94" spans="1:45" ht="30" customHeight="1">
      <c r="A94" s="13"/>
      <c r="B94" s="49"/>
      <c r="C94" s="49"/>
      <c r="D94" s="49"/>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45"/>
      <c r="AR94" s="50"/>
      <c r="AS94" s="50"/>
    </row>
    <row r="95" spans="1:45" ht="30" customHeight="1">
      <c r="A95" s="13"/>
      <c r="B95" s="49"/>
      <c r="C95" s="49"/>
      <c r="D95" s="49"/>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45"/>
      <c r="AR95" s="50"/>
      <c r="AS95" s="50"/>
    </row>
    <row r="96" spans="1:45" ht="30" customHeight="1">
      <c r="A96" s="13"/>
      <c r="B96" s="49"/>
      <c r="C96" s="49"/>
      <c r="D96" s="49"/>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45"/>
      <c r="AR96" s="50"/>
      <c r="AS96" s="50"/>
    </row>
    <row r="97" spans="1:48" ht="30" customHeight="1">
      <c r="A97" s="13"/>
      <c r="B97" s="49"/>
      <c r="C97" s="49"/>
      <c r="D97" s="49"/>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45"/>
      <c r="AR97" s="50"/>
      <c r="AS97" s="50"/>
    </row>
    <row r="98" spans="1:48" ht="30" customHeight="1">
      <c r="A98" s="13"/>
      <c r="B98" s="49"/>
      <c r="C98" s="49"/>
      <c r="D98" s="49"/>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45"/>
      <c r="AR98" s="50"/>
      <c r="AS98" s="50"/>
    </row>
    <row r="99" spans="1:48" ht="30" customHeight="1">
      <c r="A99" s="308"/>
      <c r="B99" s="51"/>
      <c r="C99" s="51"/>
      <c r="D99" s="51"/>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1"/>
      <c r="AR99" s="50"/>
      <c r="AS99" s="50"/>
    </row>
    <row r="100" spans="1:48" ht="15" customHeight="1" collapsed="1">
      <c r="A100" s="545"/>
      <c r="B100" s="545"/>
      <c r="C100" s="545"/>
      <c r="D100" s="545"/>
      <c r="E100" s="545"/>
      <c r="F100" s="545"/>
      <c r="G100" s="545"/>
      <c r="H100" s="545"/>
      <c r="I100" s="545"/>
      <c r="J100" s="545"/>
      <c r="K100" s="545"/>
      <c r="L100" s="545"/>
      <c r="M100" s="545"/>
      <c r="N100" s="545"/>
      <c r="O100" s="545"/>
      <c r="P100" s="545"/>
      <c r="Q100" s="545"/>
      <c r="R100" s="545"/>
      <c r="S100" s="545"/>
      <c r="T100" s="545"/>
      <c r="U100" s="545"/>
      <c r="V100" s="545"/>
      <c r="W100" s="545"/>
      <c r="X100" s="545"/>
      <c r="Y100" s="545"/>
      <c r="Z100" s="545"/>
      <c r="AA100" s="545"/>
      <c r="AB100" s="545"/>
      <c r="AC100" s="545"/>
      <c r="AD100" s="545"/>
      <c r="AE100" s="545"/>
      <c r="AF100" s="545"/>
      <c r="AG100" s="545"/>
      <c r="AH100" s="545"/>
      <c r="AI100" s="545"/>
      <c r="AJ100" s="545"/>
      <c r="AK100" s="545"/>
      <c r="AL100" s="545"/>
      <c r="AM100" s="545"/>
      <c r="AN100" s="545"/>
      <c r="AO100" s="545"/>
      <c r="AP100" s="545"/>
      <c r="AQ100" s="545"/>
      <c r="AR100" s="545"/>
      <c r="AS100" s="150"/>
      <c r="AT100" s="454" t="s">
        <v>611</v>
      </c>
    </row>
    <row r="101" spans="1:48" ht="20" hidden="1" outlineLevel="1">
      <c r="A101" s="564" t="s">
        <v>79</v>
      </c>
      <c r="B101" s="564"/>
      <c r="C101" s="564"/>
      <c r="D101" s="564"/>
      <c r="E101" s="564"/>
      <c r="F101" s="564"/>
      <c r="G101" s="564"/>
      <c r="H101" s="564"/>
      <c r="I101" s="564"/>
      <c r="J101" s="564"/>
      <c r="K101" s="564"/>
      <c r="L101" s="564"/>
      <c r="M101" s="564"/>
      <c r="N101" s="564"/>
      <c r="O101" s="564"/>
      <c r="P101" s="564"/>
      <c r="Q101" s="564"/>
      <c r="R101" s="564"/>
      <c r="S101" s="564"/>
      <c r="T101" s="564"/>
      <c r="U101" s="564"/>
      <c r="V101" s="564"/>
      <c r="W101" s="564"/>
      <c r="X101" s="564"/>
      <c r="Y101" s="564"/>
      <c r="Z101" s="564"/>
      <c r="AA101" s="564"/>
      <c r="AB101" s="564"/>
      <c r="AC101" s="564"/>
      <c r="AD101" s="564"/>
      <c r="AE101" s="544"/>
      <c r="AF101" s="544"/>
      <c r="AG101" s="544"/>
      <c r="AH101" s="544"/>
      <c r="AI101" s="544"/>
      <c r="AJ101" s="544"/>
      <c r="AK101" s="544"/>
      <c r="AL101" s="544"/>
      <c r="AM101" s="544"/>
      <c r="AN101" s="544"/>
      <c r="AO101" s="544"/>
      <c r="AP101" s="544"/>
      <c r="AQ101" s="544"/>
      <c r="AR101" s="11"/>
      <c r="AS101" s="11"/>
    </row>
    <row r="102" spans="1:48" ht="20" hidden="1" outlineLevel="1">
      <c r="A102" s="13"/>
      <c r="B102" s="13"/>
      <c r="C102" s="13"/>
      <c r="D102" s="14"/>
      <c r="E102" s="14"/>
      <c r="F102" s="15"/>
      <c r="G102" s="15"/>
      <c r="H102" s="13"/>
      <c r="I102" s="13"/>
      <c r="J102" s="13"/>
      <c r="K102" s="13"/>
      <c r="L102" s="13"/>
      <c r="M102" s="13"/>
      <c r="N102" s="13"/>
      <c r="O102" s="13"/>
      <c r="P102" s="13"/>
      <c r="Q102" s="13"/>
      <c r="R102" s="13"/>
      <c r="S102" s="13"/>
      <c r="T102" s="13"/>
      <c r="U102" s="13"/>
      <c r="V102" s="13"/>
      <c r="W102" s="13"/>
      <c r="X102" s="13"/>
      <c r="Y102" s="13"/>
      <c r="Z102" s="13"/>
      <c r="AA102" s="13"/>
      <c r="AB102" s="16"/>
      <c r="AC102" s="16"/>
      <c r="AD102" s="42"/>
      <c r="AE102" s="16"/>
      <c r="AF102" s="543">
        <v>2025</v>
      </c>
      <c r="AG102" s="543"/>
      <c r="AH102" s="543"/>
      <c r="AI102" s="543"/>
      <c r="AJ102" s="19" t="s">
        <v>65</v>
      </c>
      <c r="AK102" s="542"/>
      <c r="AL102" s="542"/>
      <c r="AM102" s="19" t="s">
        <v>72</v>
      </c>
      <c r="AN102" s="542"/>
      <c r="AO102" s="542"/>
      <c r="AP102" s="19" t="s">
        <v>66</v>
      </c>
      <c r="AQ102" s="33"/>
      <c r="AR102" s="11"/>
      <c r="AS102" s="11"/>
      <c r="AT102" s="153" t="s">
        <v>135</v>
      </c>
    </row>
    <row r="103" spans="1:48" ht="20.25" hidden="1" customHeight="1" outlineLevel="1">
      <c r="A103" s="13"/>
      <c r="B103" s="541" t="s">
        <v>170</v>
      </c>
      <c r="C103" s="541"/>
      <c r="D103" s="541"/>
      <c r="E103" s="541"/>
      <c r="F103" s="541"/>
      <c r="G103" s="541"/>
      <c r="H103" s="541"/>
      <c r="I103" s="541"/>
      <c r="J103" s="541"/>
      <c r="K103" s="541"/>
      <c r="L103" s="541"/>
      <c r="M103" s="541"/>
      <c r="N103" s="541"/>
      <c r="O103" s="541"/>
      <c r="P103" s="541"/>
      <c r="Q103" s="541"/>
      <c r="R103" s="541"/>
      <c r="S103" s="541"/>
      <c r="T103" s="541"/>
      <c r="U103" s="541"/>
      <c r="V103" s="541"/>
      <c r="W103" s="541"/>
      <c r="X103" s="541"/>
      <c r="Y103" s="541"/>
      <c r="Z103" s="541"/>
      <c r="AA103" s="541"/>
      <c r="AB103" s="541"/>
      <c r="AC103" s="541"/>
      <c r="AD103" s="541"/>
      <c r="AE103" s="541"/>
      <c r="AF103" s="541"/>
      <c r="AG103" s="541"/>
      <c r="AH103" s="541"/>
      <c r="AI103" s="541"/>
      <c r="AJ103" s="541"/>
      <c r="AK103" s="541"/>
      <c r="AL103" s="541"/>
      <c r="AM103" s="541"/>
      <c r="AN103" s="541"/>
      <c r="AO103" s="541"/>
      <c r="AP103" s="541"/>
      <c r="AQ103" s="33"/>
      <c r="AR103" s="11"/>
      <c r="AS103" s="11"/>
      <c r="AT103" s="153"/>
    </row>
    <row r="104" spans="1:48" ht="20" hidden="1" outlineLevel="1">
      <c r="A104" s="13"/>
      <c r="B104" s="13"/>
      <c r="C104" s="13"/>
      <c r="D104" s="14"/>
      <c r="E104" s="14"/>
      <c r="F104" s="15"/>
      <c r="G104" s="15"/>
      <c r="H104" s="13"/>
      <c r="I104" s="13"/>
      <c r="J104" s="13"/>
      <c r="K104" s="13"/>
      <c r="L104" s="13"/>
      <c r="M104" s="13"/>
      <c r="N104" s="13"/>
      <c r="O104" s="13"/>
      <c r="P104" s="13"/>
      <c r="Q104" s="13"/>
      <c r="R104" s="13"/>
      <c r="S104" s="13"/>
      <c r="T104" s="13"/>
      <c r="U104" s="13"/>
      <c r="V104" s="13"/>
      <c r="W104" s="13"/>
      <c r="X104" s="13"/>
      <c r="Y104" s="13"/>
      <c r="Z104" s="13"/>
      <c r="AA104" s="13"/>
      <c r="AB104" s="16"/>
      <c r="AC104" s="16"/>
      <c r="AD104" s="42"/>
      <c r="AE104" s="16"/>
      <c r="AF104" s="116"/>
      <c r="AG104" s="116"/>
      <c r="AH104" s="116"/>
      <c r="AI104" s="116"/>
      <c r="AJ104" s="19"/>
      <c r="AK104" s="117"/>
      <c r="AL104" s="117"/>
      <c r="AM104" s="19"/>
      <c r="AN104" s="117"/>
      <c r="AO104" s="117"/>
      <c r="AP104" s="19"/>
      <c r="AQ104" s="33"/>
      <c r="AR104" s="11"/>
      <c r="AS104" s="11"/>
      <c r="AT104" s="153"/>
    </row>
    <row r="105" spans="1:48" ht="20" hidden="1" outlineLevel="1">
      <c r="A105" s="13"/>
      <c r="B105" s="13"/>
      <c r="C105" s="13"/>
      <c r="D105" s="14"/>
      <c r="E105" s="14"/>
      <c r="F105" s="15"/>
      <c r="G105" s="15"/>
      <c r="H105" s="13"/>
      <c r="I105" s="13"/>
      <c r="J105" s="13"/>
      <c r="K105" s="13"/>
      <c r="L105" s="13"/>
      <c r="M105" s="13"/>
      <c r="N105" s="13"/>
      <c r="O105" s="13"/>
      <c r="P105" s="13"/>
      <c r="Q105" s="13"/>
      <c r="R105" s="13"/>
      <c r="S105" s="13"/>
      <c r="T105" s="13"/>
      <c r="U105" s="13"/>
      <c r="V105" s="13"/>
      <c r="W105" s="13"/>
      <c r="X105" s="13"/>
      <c r="Y105" s="13"/>
      <c r="Z105" s="13"/>
      <c r="AA105" s="13"/>
      <c r="AB105" s="16"/>
      <c r="AC105" s="16"/>
      <c r="AD105" s="42"/>
      <c r="AE105" s="16"/>
      <c r="AF105" s="116"/>
      <c r="AG105" s="116"/>
      <c r="AH105" s="116"/>
      <c r="AI105" s="116"/>
      <c r="AJ105" s="19"/>
      <c r="AK105" s="117"/>
      <c r="AL105" s="117"/>
      <c r="AM105" s="19"/>
      <c r="AN105" s="117"/>
      <c r="AO105" s="117"/>
      <c r="AP105" s="19"/>
      <c r="AQ105" s="33"/>
      <c r="AR105" s="11"/>
      <c r="AS105" s="11"/>
      <c r="AT105" s="153"/>
    </row>
    <row r="106" spans="1:48" ht="20" hidden="1" outlineLevel="1">
      <c r="A106" s="42"/>
      <c r="B106" s="19" t="s">
        <v>176</v>
      </c>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11"/>
      <c r="AS106" s="11"/>
      <c r="AT106" s="154"/>
    </row>
    <row r="107" spans="1:48" ht="30" hidden="1" customHeight="1" outlineLevel="1">
      <c r="A107" s="13"/>
      <c r="B107" s="552" t="s">
        <v>80</v>
      </c>
      <c r="C107" s="553"/>
      <c r="D107" s="553"/>
      <c r="E107" s="553"/>
      <c r="F107" s="553"/>
      <c r="G107" s="553"/>
      <c r="H107" s="553"/>
      <c r="I107" s="554"/>
      <c r="J107" s="552" t="s">
        <v>81</v>
      </c>
      <c r="K107" s="553"/>
      <c r="L107" s="553"/>
      <c r="M107" s="553"/>
      <c r="N107" s="553"/>
      <c r="O107" s="553"/>
      <c r="P107" s="554"/>
      <c r="Q107" s="546" t="s">
        <v>82</v>
      </c>
      <c r="R107" s="563"/>
      <c r="S107" s="563"/>
      <c r="T107" s="563"/>
      <c r="U107" s="563"/>
      <c r="V107" s="563"/>
      <c r="W107" s="563"/>
      <c r="X107" s="547"/>
      <c r="Y107" s="552" t="s">
        <v>83</v>
      </c>
      <c r="Z107" s="553"/>
      <c r="AA107" s="553"/>
      <c r="AB107" s="553"/>
      <c r="AC107" s="553"/>
      <c r="AD107" s="553"/>
      <c r="AE107" s="553"/>
      <c r="AF107" s="553"/>
      <c r="AG107" s="554"/>
      <c r="AH107" s="552" t="s">
        <v>84</v>
      </c>
      <c r="AI107" s="553"/>
      <c r="AJ107" s="553"/>
      <c r="AK107" s="553"/>
      <c r="AL107" s="553"/>
      <c r="AM107" s="553"/>
      <c r="AN107" s="553"/>
      <c r="AO107" s="553"/>
      <c r="AP107" s="554"/>
      <c r="AQ107" s="16"/>
      <c r="AR107" s="43"/>
      <c r="AS107" s="43"/>
      <c r="AT107" s="154"/>
    </row>
    <row r="108" spans="1:48" ht="22.5" hidden="1" customHeight="1" outlineLevel="1">
      <c r="A108" s="13"/>
      <c r="B108" s="555"/>
      <c r="C108" s="556"/>
      <c r="D108" s="556"/>
      <c r="E108" s="556"/>
      <c r="F108" s="556"/>
      <c r="G108" s="556"/>
      <c r="H108" s="556"/>
      <c r="I108" s="557"/>
      <c r="J108" s="555"/>
      <c r="K108" s="556"/>
      <c r="L108" s="556"/>
      <c r="M108" s="556"/>
      <c r="N108" s="556"/>
      <c r="O108" s="556"/>
      <c r="P108" s="557"/>
      <c r="Q108" s="546" t="s">
        <v>85</v>
      </c>
      <c r="R108" s="547"/>
      <c r="S108" s="546" t="s">
        <v>65</v>
      </c>
      <c r="T108" s="547"/>
      <c r="U108" s="546" t="s">
        <v>72</v>
      </c>
      <c r="V108" s="547"/>
      <c r="W108" s="546" t="s">
        <v>75</v>
      </c>
      <c r="X108" s="547"/>
      <c r="Y108" s="555"/>
      <c r="Z108" s="556"/>
      <c r="AA108" s="556"/>
      <c r="AB108" s="556"/>
      <c r="AC108" s="556"/>
      <c r="AD108" s="556"/>
      <c r="AE108" s="556"/>
      <c r="AF108" s="556"/>
      <c r="AG108" s="557"/>
      <c r="AH108" s="555"/>
      <c r="AI108" s="556"/>
      <c r="AJ108" s="556"/>
      <c r="AK108" s="556"/>
      <c r="AL108" s="556"/>
      <c r="AM108" s="556"/>
      <c r="AN108" s="556"/>
      <c r="AO108" s="556"/>
      <c r="AP108" s="557"/>
      <c r="AQ108" s="13"/>
      <c r="AR108" s="11"/>
      <c r="AS108" s="11"/>
      <c r="AT108" s="154"/>
    </row>
    <row r="109" spans="1:48" ht="25.5" hidden="1" outlineLevel="1">
      <c r="A109" s="13"/>
      <c r="B109" s="558"/>
      <c r="C109" s="559"/>
      <c r="D109" s="559"/>
      <c r="E109" s="559"/>
      <c r="F109" s="559"/>
      <c r="G109" s="559"/>
      <c r="H109" s="559"/>
      <c r="I109" s="560"/>
      <c r="J109" s="558"/>
      <c r="K109" s="559"/>
      <c r="L109" s="559"/>
      <c r="M109" s="559"/>
      <c r="N109" s="559"/>
      <c r="O109" s="559"/>
      <c r="P109" s="560"/>
      <c r="Q109" s="550"/>
      <c r="R109" s="551"/>
      <c r="S109" s="548"/>
      <c r="T109" s="549"/>
      <c r="U109" s="548"/>
      <c r="V109" s="549"/>
      <c r="W109" s="548"/>
      <c r="X109" s="549"/>
      <c r="Y109" s="558"/>
      <c r="Z109" s="559"/>
      <c r="AA109" s="559"/>
      <c r="AB109" s="559"/>
      <c r="AC109" s="559"/>
      <c r="AD109" s="559"/>
      <c r="AE109" s="559"/>
      <c r="AF109" s="559"/>
      <c r="AG109" s="560"/>
      <c r="AH109" s="558"/>
      <c r="AI109" s="559"/>
      <c r="AJ109" s="559"/>
      <c r="AK109" s="559"/>
      <c r="AL109" s="559"/>
      <c r="AM109" s="559"/>
      <c r="AN109" s="559"/>
      <c r="AO109" s="559"/>
      <c r="AP109" s="560"/>
      <c r="AQ109" s="44"/>
      <c r="AR109" s="11"/>
      <c r="AS109" s="11"/>
      <c r="AT109" s="155" t="s">
        <v>205</v>
      </c>
      <c r="AU109" s="63"/>
      <c r="AV109" s="64"/>
    </row>
    <row r="110" spans="1:48" ht="25.5" hidden="1" outlineLevel="1">
      <c r="A110" s="13"/>
      <c r="B110" s="558"/>
      <c r="C110" s="559"/>
      <c r="D110" s="559"/>
      <c r="E110" s="559"/>
      <c r="F110" s="559"/>
      <c r="G110" s="559"/>
      <c r="H110" s="559"/>
      <c r="I110" s="560"/>
      <c r="J110" s="558"/>
      <c r="K110" s="559"/>
      <c r="L110" s="559"/>
      <c r="M110" s="559"/>
      <c r="N110" s="559"/>
      <c r="O110" s="559"/>
      <c r="P110" s="560"/>
      <c r="Q110" s="550"/>
      <c r="R110" s="551"/>
      <c r="S110" s="548"/>
      <c r="T110" s="549"/>
      <c r="U110" s="548"/>
      <c r="V110" s="549"/>
      <c r="W110" s="548"/>
      <c r="X110" s="549"/>
      <c r="Y110" s="558"/>
      <c r="Z110" s="559"/>
      <c r="AA110" s="559"/>
      <c r="AB110" s="559"/>
      <c r="AC110" s="559"/>
      <c r="AD110" s="559"/>
      <c r="AE110" s="559"/>
      <c r="AF110" s="559"/>
      <c r="AG110" s="560"/>
      <c r="AH110" s="558"/>
      <c r="AI110" s="559"/>
      <c r="AJ110" s="559"/>
      <c r="AK110" s="559"/>
      <c r="AL110" s="559"/>
      <c r="AM110" s="559"/>
      <c r="AN110" s="559"/>
      <c r="AO110" s="559"/>
      <c r="AP110" s="560"/>
      <c r="AQ110" s="44"/>
      <c r="AR110" s="11"/>
      <c r="AS110" s="11"/>
      <c r="AT110" s="155" t="s">
        <v>531</v>
      </c>
      <c r="AV110" s="64"/>
    </row>
    <row r="111" spans="1:48" ht="25.5" hidden="1" outlineLevel="1">
      <c r="A111" s="13"/>
      <c r="B111" s="558"/>
      <c r="C111" s="559"/>
      <c r="D111" s="559"/>
      <c r="E111" s="559"/>
      <c r="F111" s="559"/>
      <c r="G111" s="559"/>
      <c r="H111" s="559"/>
      <c r="I111" s="560"/>
      <c r="J111" s="558"/>
      <c r="K111" s="559"/>
      <c r="L111" s="559"/>
      <c r="M111" s="559"/>
      <c r="N111" s="559"/>
      <c r="O111" s="559"/>
      <c r="P111" s="560"/>
      <c r="Q111" s="550"/>
      <c r="R111" s="551"/>
      <c r="S111" s="548"/>
      <c r="T111" s="549"/>
      <c r="U111" s="548"/>
      <c r="V111" s="549"/>
      <c r="W111" s="548"/>
      <c r="X111" s="549"/>
      <c r="Y111" s="558"/>
      <c r="Z111" s="559"/>
      <c r="AA111" s="559"/>
      <c r="AB111" s="559"/>
      <c r="AC111" s="559"/>
      <c r="AD111" s="559"/>
      <c r="AE111" s="559"/>
      <c r="AF111" s="559"/>
      <c r="AG111" s="560"/>
      <c r="AH111" s="558"/>
      <c r="AI111" s="559"/>
      <c r="AJ111" s="559"/>
      <c r="AK111" s="559"/>
      <c r="AL111" s="559"/>
      <c r="AM111" s="559"/>
      <c r="AN111" s="559"/>
      <c r="AO111" s="559"/>
      <c r="AP111" s="560"/>
      <c r="AQ111" s="44"/>
      <c r="AR111" s="11"/>
      <c r="AS111" s="11"/>
      <c r="AT111" s="155" t="s">
        <v>124</v>
      </c>
      <c r="AU111" s="63"/>
    </row>
    <row r="112" spans="1:48" ht="25.5" hidden="1" outlineLevel="1">
      <c r="A112" s="13"/>
      <c r="B112" s="558"/>
      <c r="C112" s="559"/>
      <c r="D112" s="559"/>
      <c r="E112" s="559"/>
      <c r="F112" s="559"/>
      <c r="G112" s="559"/>
      <c r="H112" s="559"/>
      <c r="I112" s="560"/>
      <c r="J112" s="558"/>
      <c r="K112" s="559"/>
      <c r="L112" s="559"/>
      <c r="M112" s="559"/>
      <c r="N112" s="559"/>
      <c r="O112" s="559"/>
      <c r="P112" s="560"/>
      <c r="Q112" s="550"/>
      <c r="R112" s="551"/>
      <c r="S112" s="548"/>
      <c r="T112" s="549"/>
      <c r="U112" s="548"/>
      <c r="V112" s="549"/>
      <c r="W112" s="548"/>
      <c r="X112" s="549"/>
      <c r="Y112" s="558"/>
      <c r="Z112" s="559"/>
      <c r="AA112" s="559"/>
      <c r="AB112" s="559"/>
      <c r="AC112" s="559"/>
      <c r="AD112" s="559"/>
      <c r="AE112" s="559"/>
      <c r="AF112" s="559"/>
      <c r="AG112" s="560"/>
      <c r="AH112" s="558"/>
      <c r="AI112" s="559"/>
      <c r="AJ112" s="559"/>
      <c r="AK112" s="559"/>
      <c r="AL112" s="559"/>
      <c r="AM112" s="559"/>
      <c r="AN112" s="559"/>
      <c r="AO112" s="559"/>
      <c r="AP112" s="560"/>
      <c r="AQ112" s="44"/>
      <c r="AR112" s="11"/>
      <c r="AS112" s="11"/>
    </row>
    <row r="113" spans="1:45" ht="25.5" hidden="1" outlineLevel="1">
      <c r="A113" s="13"/>
      <c r="B113" s="558"/>
      <c r="C113" s="559"/>
      <c r="D113" s="559"/>
      <c r="E113" s="559"/>
      <c r="F113" s="559"/>
      <c r="G113" s="559"/>
      <c r="H113" s="559"/>
      <c r="I113" s="560"/>
      <c r="J113" s="558"/>
      <c r="K113" s="559"/>
      <c r="L113" s="559"/>
      <c r="M113" s="559"/>
      <c r="N113" s="559"/>
      <c r="O113" s="559"/>
      <c r="P113" s="560"/>
      <c r="Q113" s="550"/>
      <c r="R113" s="551"/>
      <c r="S113" s="548"/>
      <c r="T113" s="549"/>
      <c r="U113" s="548"/>
      <c r="V113" s="549"/>
      <c r="W113" s="548"/>
      <c r="X113" s="549"/>
      <c r="Y113" s="558"/>
      <c r="Z113" s="559"/>
      <c r="AA113" s="559"/>
      <c r="AB113" s="559"/>
      <c r="AC113" s="559"/>
      <c r="AD113" s="559"/>
      <c r="AE113" s="559"/>
      <c r="AF113" s="559"/>
      <c r="AG113" s="560"/>
      <c r="AH113" s="558"/>
      <c r="AI113" s="559"/>
      <c r="AJ113" s="559"/>
      <c r="AK113" s="559"/>
      <c r="AL113" s="559"/>
      <c r="AM113" s="559"/>
      <c r="AN113" s="559"/>
      <c r="AO113" s="559"/>
      <c r="AP113" s="560"/>
      <c r="AQ113" s="44"/>
      <c r="AR113" s="11"/>
      <c r="AS113" s="11"/>
    </row>
    <row r="114" spans="1:45" ht="25.5" hidden="1" outlineLevel="1">
      <c r="A114" s="13"/>
      <c r="B114" s="558"/>
      <c r="C114" s="559"/>
      <c r="D114" s="559"/>
      <c r="E114" s="559"/>
      <c r="F114" s="559"/>
      <c r="G114" s="559"/>
      <c r="H114" s="559"/>
      <c r="I114" s="560"/>
      <c r="J114" s="558"/>
      <c r="K114" s="559"/>
      <c r="L114" s="559"/>
      <c r="M114" s="559"/>
      <c r="N114" s="559"/>
      <c r="O114" s="559"/>
      <c r="P114" s="560"/>
      <c r="Q114" s="550"/>
      <c r="R114" s="551"/>
      <c r="S114" s="548"/>
      <c r="T114" s="549"/>
      <c r="U114" s="548"/>
      <c r="V114" s="549"/>
      <c r="W114" s="548"/>
      <c r="X114" s="549"/>
      <c r="Y114" s="558"/>
      <c r="Z114" s="559"/>
      <c r="AA114" s="559"/>
      <c r="AB114" s="559"/>
      <c r="AC114" s="559"/>
      <c r="AD114" s="559"/>
      <c r="AE114" s="559"/>
      <c r="AF114" s="559"/>
      <c r="AG114" s="560"/>
      <c r="AH114" s="558"/>
      <c r="AI114" s="559"/>
      <c r="AJ114" s="559"/>
      <c r="AK114" s="559"/>
      <c r="AL114" s="559"/>
      <c r="AM114" s="559"/>
      <c r="AN114" s="559"/>
      <c r="AO114" s="559"/>
      <c r="AP114" s="560"/>
      <c r="AQ114" s="44"/>
      <c r="AR114" s="11"/>
      <c r="AS114" s="11"/>
    </row>
    <row r="115" spans="1:45" ht="25.5" hidden="1" outlineLevel="1">
      <c r="A115" s="13"/>
      <c r="B115" s="558"/>
      <c r="C115" s="559"/>
      <c r="D115" s="559"/>
      <c r="E115" s="559"/>
      <c r="F115" s="559"/>
      <c r="G115" s="559"/>
      <c r="H115" s="559"/>
      <c r="I115" s="560"/>
      <c r="J115" s="558"/>
      <c r="K115" s="559"/>
      <c r="L115" s="559"/>
      <c r="M115" s="559"/>
      <c r="N115" s="559"/>
      <c r="O115" s="559"/>
      <c r="P115" s="560"/>
      <c r="Q115" s="550"/>
      <c r="R115" s="551"/>
      <c r="S115" s="548"/>
      <c r="T115" s="549"/>
      <c r="U115" s="548"/>
      <c r="V115" s="549"/>
      <c r="W115" s="548"/>
      <c r="X115" s="549"/>
      <c r="Y115" s="558"/>
      <c r="Z115" s="559"/>
      <c r="AA115" s="559"/>
      <c r="AB115" s="559"/>
      <c r="AC115" s="559"/>
      <c r="AD115" s="559"/>
      <c r="AE115" s="559"/>
      <c r="AF115" s="559"/>
      <c r="AG115" s="560"/>
      <c r="AH115" s="558"/>
      <c r="AI115" s="559"/>
      <c r="AJ115" s="559"/>
      <c r="AK115" s="559"/>
      <c r="AL115" s="559"/>
      <c r="AM115" s="559"/>
      <c r="AN115" s="559"/>
      <c r="AO115" s="559"/>
      <c r="AP115" s="560"/>
      <c r="AQ115" s="44"/>
      <c r="AR115" s="11"/>
      <c r="AS115" s="11"/>
    </row>
    <row r="116" spans="1:45" ht="25.5" hidden="1" outlineLevel="1">
      <c r="A116" s="13"/>
      <c r="B116" s="558"/>
      <c r="C116" s="559"/>
      <c r="D116" s="559"/>
      <c r="E116" s="559"/>
      <c r="F116" s="559"/>
      <c r="G116" s="559"/>
      <c r="H116" s="559"/>
      <c r="I116" s="560"/>
      <c r="J116" s="558"/>
      <c r="K116" s="559"/>
      <c r="L116" s="559"/>
      <c r="M116" s="559"/>
      <c r="N116" s="559"/>
      <c r="O116" s="559"/>
      <c r="P116" s="560"/>
      <c r="Q116" s="550"/>
      <c r="R116" s="551"/>
      <c r="S116" s="548"/>
      <c r="T116" s="549"/>
      <c r="U116" s="548"/>
      <c r="V116" s="549"/>
      <c r="W116" s="548"/>
      <c r="X116" s="549"/>
      <c r="Y116" s="558"/>
      <c r="Z116" s="559"/>
      <c r="AA116" s="559"/>
      <c r="AB116" s="559"/>
      <c r="AC116" s="559"/>
      <c r="AD116" s="559"/>
      <c r="AE116" s="559"/>
      <c r="AF116" s="559"/>
      <c r="AG116" s="560"/>
      <c r="AH116" s="558"/>
      <c r="AI116" s="559"/>
      <c r="AJ116" s="559"/>
      <c r="AK116" s="559"/>
      <c r="AL116" s="559"/>
      <c r="AM116" s="559"/>
      <c r="AN116" s="559"/>
      <c r="AO116" s="559"/>
      <c r="AP116" s="560"/>
      <c r="AQ116" s="44"/>
      <c r="AR116" s="11"/>
      <c r="AS116" s="11"/>
    </row>
    <row r="117" spans="1:45" ht="25.5" hidden="1" outlineLevel="1">
      <c r="A117" s="13"/>
      <c r="B117" s="558"/>
      <c r="C117" s="559"/>
      <c r="D117" s="559"/>
      <c r="E117" s="559"/>
      <c r="F117" s="559"/>
      <c r="G117" s="559"/>
      <c r="H117" s="559"/>
      <c r="I117" s="560"/>
      <c r="J117" s="558"/>
      <c r="K117" s="559"/>
      <c r="L117" s="559"/>
      <c r="M117" s="559"/>
      <c r="N117" s="559"/>
      <c r="O117" s="559"/>
      <c r="P117" s="560"/>
      <c r="Q117" s="550"/>
      <c r="R117" s="551"/>
      <c r="S117" s="548"/>
      <c r="T117" s="549"/>
      <c r="U117" s="548"/>
      <c r="V117" s="549"/>
      <c r="W117" s="548"/>
      <c r="X117" s="549"/>
      <c r="Y117" s="558"/>
      <c r="Z117" s="559"/>
      <c r="AA117" s="559"/>
      <c r="AB117" s="559"/>
      <c r="AC117" s="559"/>
      <c r="AD117" s="559"/>
      <c r="AE117" s="559"/>
      <c r="AF117" s="559"/>
      <c r="AG117" s="560"/>
      <c r="AH117" s="558"/>
      <c r="AI117" s="559"/>
      <c r="AJ117" s="559"/>
      <c r="AK117" s="559"/>
      <c r="AL117" s="559"/>
      <c r="AM117" s="559"/>
      <c r="AN117" s="559"/>
      <c r="AO117" s="559"/>
      <c r="AP117" s="560"/>
      <c r="AQ117" s="44"/>
      <c r="AR117" s="11"/>
      <c r="AS117" s="11"/>
    </row>
    <row r="118" spans="1:45" ht="25.5" hidden="1" outlineLevel="1">
      <c r="A118" s="13"/>
      <c r="B118" s="558"/>
      <c r="C118" s="559"/>
      <c r="D118" s="559"/>
      <c r="E118" s="559"/>
      <c r="F118" s="559"/>
      <c r="G118" s="559"/>
      <c r="H118" s="559"/>
      <c r="I118" s="560"/>
      <c r="J118" s="558"/>
      <c r="K118" s="559"/>
      <c r="L118" s="559"/>
      <c r="M118" s="559"/>
      <c r="N118" s="559"/>
      <c r="O118" s="559"/>
      <c r="P118" s="560"/>
      <c r="Q118" s="550"/>
      <c r="R118" s="551"/>
      <c r="S118" s="548"/>
      <c r="T118" s="549"/>
      <c r="U118" s="548"/>
      <c r="V118" s="549"/>
      <c r="W118" s="548"/>
      <c r="X118" s="549"/>
      <c r="Y118" s="558"/>
      <c r="Z118" s="559"/>
      <c r="AA118" s="559"/>
      <c r="AB118" s="559"/>
      <c r="AC118" s="559"/>
      <c r="AD118" s="559"/>
      <c r="AE118" s="559"/>
      <c r="AF118" s="559"/>
      <c r="AG118" s="560"/>
      <c r="AH118" s="558"/>
      <c r="AI118" s="559"/>
      <c r="AJ118" s="559"/>
      <c r="AK118" s="559"/>
      <c r="AL118" s="559"/>
      <c r="AM118" s="559"/>
      <c r="AN118" s="559"/>
      <c r="AO118" s="559"/>
      <c r="AP118" s="560"/>
      <c r="AQ118" s="44"/>
      <c r="AR118" s="11"/>
      <c r="AS118" s="11"/>
    </row>
    <row r="119" spans="1:45" ht="25.5" hidden="1" outlineLevel="1">
      <c r="A119" s="13"/>
      <c r="B119" s="558"/>
      <c r="C119" s="559"/>
      <c r="D119" s="559"/>
      <c r="E119" s="559"/>
      <c r="F119" s="559"/>
      <c r="G119" s="559"/>
      <c r="H119" s="559"/>
      <c r="I119" s="560"/>
      <c r="J119" s="558"/>
      <c r="K119" s="559"/>
      <c r="L119" s="559"/>
      <c r="M119" s="559"/>
      <c r="N119" s="559"/>
      <c r="O119" s="559"/>
      <c r="P119" s="560"/>
      <c r="Q119" s="550"/>
      <c r="R119" s="551"/>
      <c r="S119" s="548"/>
      <c r="T119" s="549"/>
      <c r="U119" s="548"/>
      <c r="V119" s="549"/>
      <c r="W119" s="548"/>
      <c r="X119" s="549"/>
      <c r="Y119" s="558"/>
      <c r="Z119" s="559"/>
      <c r="AA119" s="559"/>
      <c r="AB119" s="559"/>
      <c r="AC119" s="559"/>
      <c r="AD119" s="559"/>
      <c r="AE119" s="559"/>
      <c r="AF119" s="559"/>
      <c r="AG119" s="560"/>
      <c r="AH119" s="558"/>
      <c r="AI119" s="559"/>
      <c r="AJ119" s="559"/>
      <c r="AK119" s="559"/>
      <c r="AL119" s="559"/>
      <c r="AM119" s="559"/>
      <c r="AN119" s="559"/>
      <c r="AO119" s="559"/>
      <c r="AP119" s="560"/>
      <c r="AQ119" s="44"/>
      <c r="AR119" s="11"/>
      <c r="AS119" s="11"/>
    </row>
    <row r="120" spans="1:45" ht="25.5" hidden="1" outlineLevel="1">
      <c r="A120" s="13"/>
      <c r="B120" s="558"/>
      <c r="C120" s="559"/>
      <c r="D120" s="559"/>
      <c r="E120" s="559"/>
      <c r="F120" s="559"/>
      <c r="G120" s="559"/>
      <c r="H120" s="559"/>
      <c r="I120" s="560"/>
      <c r="J120" s="558"/>
      <c r="K120" s="559"/>
      <c r="L120" s="559"/>
      <c r="M120" s="559"/>
      <c r="N120" s="559"/>
      <c r="O120" s="559"/>
      <c r="P120" s="560"/>
      <c r="Q120" s="550"/>
      <c r="R120" s="551"/>
      <c r="S120" s="548"/>
      <c r="T120" s="549"/>
      <c r="U120" s="548"/>
      <c r="V120" s="549"/>
      <c r="W120" s="548"/>
      <c r="X120" s="549"/>
      <c r="Y120" s="558"/>
      <c r="Z120" s="559"/>
      <c r="AA120" s="559"/>
      <c r="AB120" s="559"/>
      <c r="AC120" s="559"/>
      <c r="AD120" s="559"/>
      <c r="AE120" s="559"/>
      <c r="AF120" s="559"/>
      <c r="AG120" s="560"/>
      <c r="AH120" s="558"/>
      <c r="AI120" s="559"/>
      <c r="AJ120" s="559"/>
      <c r="AK120" s="559"/>
      <c r="AL120" s="559"/>
      <c r="AM120" s="559"/>
      <c r="AN120" s="559"/>
      <c r="AO120" s="559"/>
      <c r="AP120" s="560"/>
      <c r="AQ120" s="44"/>
      <c r="AR120" s="11"/>
      <c r="AS120" s="11"/>
    </row>
    <row r="121" spans="1:45" ht="25.5" hidden="1" outlineLevel="1">
      <c r="A121" s="13"/>
      <c r="B121" s="558"/>
      <c r="C121" s="559"/>
      <c r="D121" s="559"/>
      <c r="E121" s="559"/>
      <c r="F121" s="559"/>
      <c r="G121" s="559"/>
      <c r="H121" s="559"/>
      <c r="I121" s="560"/>
      <c r="J121" s="558"/>
      <c r="K121" s="559"/>
      <c r="L121" s="559"/>
      <c r="M121" s="559"/>
      <c r="N121" s="559"/>
      <c r="O121" s="559"/>
      <c r="P121" s="560"/>
      <c r="Q121" s="550"/>
      <c r="R121" s="551"/>
      <c r="S121" s="548"/>
      <c r="T121" s="549"/>
      <c r="U121" s="548"/>
      <c r="V121" s="549"/>
      <c r="W121" s="548"/>
      <c r="X121" s="549"/>
      <c r="Y121" s="558"/>
      <c r="Z121" s="559"/>
      <c r="AA121" s="559"/>
      <c r="AB121" s="559"/>
      <c r="AC121" s="559"/>
      <c r="AD121" s="559"/>
      <c r="AE121" s="559"/>
      <c r="AF121" s="559"/>
      <c r="AG121" s="560"/>
      <c r="AH121" s="558"/>
      <c r="AI121" s="559"/>
      <c r="AJ121" s="559"/>
      <c r="AK121" s="559"/>
      <c r="AL121" s="559"/>
      <c r="AM121" s="559"/>
      <c r="AN121" s="559"/>
      <c r="AO121" s="559"/>
      <c r="AP121" s="560"/>
      <c r="AQ121" s="44"/>
      <c r="AR121" s="11"/>
      <c r="AS121" s="11"/>
    </row>
    <row r="122" spans="1:45" ht="25.5" hidden="1" outlineLevel="1">
      <c r="A122" s="13"/>
      <c r="B122" s="558"/>
      <c r="C122" s="559"/>
      <c r="D122" s="559"/>
      <c r="E122" s="559"/>
      <c r="F122" s="559"/>
      <c r="G122" s="559"/>
      <c r="H122" s="559"/>
      <c r="I122" s="560"/>
      <c r="J122" s="558"/>
      <c r="K122" s="559"/>
      <c r="L122" s="559"/>
      <c r="M122" s="559"/>
      <c r="N122" s="559"/>
      <c r="O122" s="559"/>
      <c r="P122" s="560"/>
      <c r="Q122" s="550"/>
      <c r="R122" s="551"/>
      <c r="S122" s="548"/>
      <c r="T122" s="549"/>
      <c r="U122" s="548"/>
      <c r="V122" s="549"/>
      <c r="W122" s="548"/>
      <c r="X122" s="549"/>
      <c r="Y122" s="558"/>
      <c r="Z122" s="559"/>
      <c r="AA122" s="559"/>
      <c r="AB122" s="559"/>
      <c r="AC122" s="559"/>
      <c r="AD122" s="559"/>
      <c r="AE122" s="559"/>
      <c r="AF122" s="559"/>
      <c r="AG122" s="560"/>
      <c r="AH122" s="558"/>
      <c r="AI122" s="559"/>
      <c r="AJ122" s="559"/>
      <c r="AK122" s="559"/>
      <c r="AL122" s="559"/>
      <c r="AM122" s="559"/>
      <c r="AN122" s="559"/>
      <c r="AO122" s="559"/>
      <c r="AP122" s="560"/>
      <c r="AQ122" s="44"/>
      <c r="AR122" s="11"/>
      <c r="AS122" s="11"/>
    </row>
    <row r="123" spans="1:45" ht="25.5" hidden="1" outlineLevel="1">
      <c r="A123" s="13"/>
      <c r="B123" s="558"/>
      <c r="C123" s="559"/>
      <c r="D123" s="559"/>
      <c r="E123" s="559"/>
      <c r="F123" s="559"/>
      <c r="G123" s="559"/>
      <c r="H123" s="559"/>
      <c r="I123" s="560"/>
      <c r="J123" s="558"/>
      <c r="K123" s="559"/>
      <c r="L123" s="559"/>
      <c r="M123" s="559"/>
      <c r="N123" s="559"/>
      <c r="O123" s="559"/>
      <c r="P123" s="560"/>
      <c r="Q123" s="550"/>
      <c r="R123" s="551"/>
      <c r="S123" s="548"/>
      <c r="T123" s="549"/>
      <c r="U123" s="548"/>
      <c r="V123" s="549"/>
      <c r="W123" s="548"/>
      <c r="X123" s="549"/>
      <c r="Y123" s="558"/>
      <c r="Z123" s="559"/>
      <c r="AA123" s="559"/>
      <c r="AB123" s="559"/>
      <c r="AC123" s="559"/>
      <c r="AD123" s="559"/>
      <c r="AE123" s="559"/>
      <c r="AF123" s="559"/>
      <c r="AG123" s="560"/>
      <c r="AH123" s="558"/>
      <c r="AI123" s="559"/>
      <c r="AJ123" s="559"/>
      <c r="AK123" s="559"/>
      <c r="AL123" s="559"/>
      <c r="AM123" s="559"/>
      <c r="AN123" s="559"/>
      <c r="AO123" s="559"/>
      <c r="AP123" s="560"/>
      <c r="AQ123" s="44"/>
      <c r="AR123" s="11"/>
      <c r="AS123" s="11"/>
    </row>
    <row r="124" spans="1:45" ht="25.5" hidden="1" outlineLevel="1">
      <c r="A124" s="13"/>
      <c r="B124" s="558"/>
      <c r="C124" s="559"/>
      <c r="D124" s="559"/>
      <c r="E124" s="559"/>
      <c r="F124" s="559"/>
      <c r="G124" s="559"/>
      <c r="H124" s="559"/>
      <c r="I124" s="560"/>
      <c r="J124" s="558"/>
      <c r="K124" s="559"/>
      <c r="L124" s="559"/>
      <c r="M124" s="559"/>
      <c r="N124" s="559"/>
      <c r="O124" s="559"/>
      <c r="P124" s="560"/>
      <c r="Q124" s="550"/>
      <c r="R124" s="551"/>
      <c r="S124" s="548"/>
      <c r="T124" s="549"/>
      <c r="U124" s="548"/>
      <c r="V124" s="549"/>
      <c r="W124" s="548"/>
      <c r="X124" s="549"/>
      <c r="Y124" s="558"/>
      <c r="Z124" s="559"/>
      <c r="AA124" s="559"/>
      <c r="AB124" s="559"/>
      <c r="AC124" s="559"/>
      <c r="AD124" s="559"/>
      <c r="AE124" s="559"/>
      <c r="AF124" s="559"/>
      <c r="AG124" s="560"/>
      <c r="AH124" s="558"/>
      <c r="AI124" s="559"/>
      <c r="AJ124" s="559"/>
      <c r="AK124" s="559"/>
      <c r="AL124" s="559"/>
      <c r="AM124" s="559"/>
      <c r="AN124" s="559"/>
      <c r="AO124" s="559"/>
      <c r="AP124" s="560"/>
      <c r="AQ124" s="44"/>
      <c r="AR124" s="11"/>
      <c r="AS124" s="11"/>
    </row>
    <row r="125" spans="1:45" ht="25.5" hidden="1" outlineLevel="1">
      <c r="A125" s="13"/>
      <c r="B125" s="558"/>
      <c r="C125" s="559"/>
      <c r="D125" s="559"/>
      <c r="E125" s="559"/>
      <c r="F125" s="559"/>
      <c r="G125" s="559"/>
      <c r="H125" s="559"/>
      <c r="I125" s="560"/>
      <c r="J125" s="558"/>
      <c r="K125" s="559"/>
      <c r="L125" s="559"/>
      <c r="M125" s="559"/>
      <c r="N125" s="559"/>
      <c r="O125" s="559"/>
      <c r="P125" s="560"/>
      <c r="Q125" s="550"/>
      <c r="R125" s="551"/>
      <c r="S125" s="548"/>
      <c r="T125" s="549"/>
      <c r="U125" s="548"/>
      <c r="V125" s="549"/>
      <c r="W125" s="548"/>
      <c r="X125" s="549"/>
      <c r="Y125" s="558"/>
      <c r="Z125" s="559"/>
      <c r="AA125" s="559"/>
      <c r="AB125" s="559"/>
      <c r="AC125" s="559"/>
      <c r="AD125" s="559"/>
      <c r="AE125" s="559"/>
      <c r="AF125" s="559"/>
      <c r="AG125" s="560"/>
      <c r="AH125" s="558"/>
      <c r="AI125" s="559"/>
      <c r="AJ125" s="559"/>
      <c r="AK125" s="559"/>
      <c r="AL125" s="559"/>
      <c r="AM125" s="559"/>
      <c r="AN125" s="559"/>
      <c r="AO125" s="559"/>
      <c r="AP125" s="560"/>
      <c r="AQ125" s="44"/>
      <c r="AR125" s="11"/>
      <c r="AS125" s="11"/>
    </row>
    <row r="126" spans="1:45" ht="25.5" hidden="1" outlineLevel="1">
      <c r="A126" s="13"/>
      <c r="B126" s="558"/>
      <c r="C126" s="559"/>
      <c r="D126" s="559"/>
      <c r="E126" s="559"/>
      <c r="F126" s="559"/>
      <c r="G126" s="559"/>
      <c r="H126" s="559"/>
      <c r="I126" s="560"/>
      <c r="J126" s="558"/>
      <c r="K126" s="559"/>
      <c r="L126" s="559"/>
      <c r="M126" s="559"/>
      <c r="N126" s="559"/>
      <c r="O126" s="559"/>
      <c r="P126" s="560"/>
      <c r="Q126" s="550"/>
      <c r="R126" s="551"/>
      <c r="S126" s="548"/>
      <c r="T126" s="549"/>
      <c r="U126" s="548"/>
      <c r="V126" s="549"/>
      <c r="W126" s="548"/>
      <c r="X126" s="549"/>
      <c r="Y126" s="558"/>
      <c r="Z126" s="559"/>
      <c r="AA126" s="559"/>
      <c r="AB126" s="559"/>
      <c r="AC126" s="559"/>
      <c r="AD126" s="559"/>
      <c r="AE126" s="559"/>
      <c r="AF126" s="559"/>
      <c r="AG126" s="560"/>
      <c r="AH126" s="558"/>
      <c r="AI126" s="559"/>
      <c r="AJ126" s="559"/>
      <c r="AK126" s="559"/>
      <c r="AL126" s="559"/>
      <c r="AM126" s="559"/>
      <c r="AN126" s="559"/>
      <c r="AO126" s="559"/>
      <c r="AP126" s="560"/>
      <c r="AQ126" s="44"/>
      <c r="AR126" s="11"/>
      <c r="AS126" s="11"/>
    </row>
    <row r="127" spans="1:45" ht="25.5" hidden="1" outlineLevel="1">
      <c r="A127" s="13"/>
      <c r="B127" s="558"/>
      <c r="C127" s="559"/>
      <c r="D127" s="559"/>
      <c r="E127" s="559"/>
      <c r="F127" s="559"/>
      <c r="G127" s="559"/>
      <c r="H127" s="559"/>
      <c r="I127" s="560"/>
      <c r="J127" s="558"/>
      <c r="K127" s="559"/>
      <c r="L127" s="559"/>
      <c r="M127" s="559"/>
      <c r="N127" s="559"/>
      <c r="O127" s="559"/>
      <c r="P127" s="560"/>
      <c r="Q127" s="550"/>
      <c r="R127" s="551"/>
      <c r="S127" s="548"/>
      <c r="T127" s="549"/>
      <c r="U127" s="548"/>
      <c r="V127" s="549"/>
      <c r="W127" s="548"/>
      <c r="X127" s="549"/>
      <c r="Y127" s="558"/>
      <c r="Z127" s="559"/>
      <c r="AA127" s="559"/>
      <c r="AB127" s="559"/>
      <c r="AC127" s="559"/>
      <c r="AD127" s="559"/>
      <c r="AE127" s="559"/>
      <c r="AF127" s="559"/>
      <c r="AG127" s="560"/>
      <c r="AH127" s="558"/>
      <c r="AI127" s="559"/>
      <c r="AJ127" s="559"/>
      <c r="AK127" s="559"/>
      <c r="AL127" s="559"/>
      <c r="AM127" s="559"/>
      <c r="AN127" s="559"/>
      <c r="AO127" s="559"/>
      <c r="AP127" s="560"/>
      <c r="AQ127" s="44"/>
      <c r="AR127" s="11"/>
      <c r="AS127" s="11"/>
    </row>
    <row r="128" spans="1:45" ht="25.5" hidden="1" outlineLevel="1">
      <c r="A128" s="13"/>
      <c r="B128" s="558"/>
      <c r="C128" s="559"/>
      <c r="D128" s="559"/>
      <c r="E128" s="559"/>
      <c r="F128" s="559"/>
      <c r="G128" s="559"/>
      <c r="H128" s="559"/>
      <c r="I128" s="560"/>
      <c r="J128" s="558"/>
      <c r="K128" s="559"/>
      <c r="L128" s="559"/>
      <c r="M128" s="559"/>
      <c r="N128" s="559"/>
      <c r="O128" s="559"/>
      <c r="P128" s="560"/>
      <c r="Q128" s="550"/>
      <c r="R128" s="551"/>
      <c r="S128" s="548"/>
      <c r="T128" s="549"/>
      <c r="U128" s="548"/>
      <c r="V128" s="549"/>
      <c r="W128" s="548"/>
      <c r="X128" s="549"/>
      <c r="Y128" s="558"/>
      <c r="Z128" s="559"/>
      <c r="AA128" s="559"/>
      <c r="AB128" s="559"/>
      <c r="AC128" s="559"/>
      <c r="AD128" s="559"/>
      <c r="AE128" s="559"/>
      <c r="AF128" s="559"/>
      <c r="AG128" s="560"/>
      <c r="AH128" s="558"/>
      <c r="AI128" s="559"/>
      <c r="AJ128" s="559"/>
      <c r="AK128" s="559"/>
      <c r="AL128" s="559"/>
      <c r="AM128" s="559"/>
      <c r="AN128" s="559"/>
      <c r="AO128" s="559"/>
      <c r="AP128" s="560"/>
      <c r="AQ128" s="44"/>
      <c r="AR128" s="11"/>
      <c r="AS128" s="11"/>
    </row>
    <row r="129" spans="1:45" ht="25.5" hidden="1" outlineLevel="1">
      <c r="A129" s="13"/>
      <c r="B129" s="558"/>
      <c r="C129" s="559"/>
      <c r="D129" s="559"/>
      <c r="E129" s="559"/>
      <c r="F129" s="559"/>
      <c r="G129" s="559"/>
      <c r="H129" s="559"/>
      <c r="I129" s="560"/>
      <c r="J129" s="558"/>
      <c r="K129" s="559"/>
      <c r="L129" s="559"/>
      <c r="M129" s="559"/>
      <c r="N129" s="559"/>
      <c r="O129" s="559"/>
      <c r="P129" s="560"/>
      <c r="Q129" s="550"/>
      <c r="R129" s="551"/>
      <c r="S129" s="548"/>
      <c r="T129" s="549"/>
      <c r="U129" s="548"/>
      <c r="V129" s="549"/>
      <c r="W129" s="548"/>
      <c r="X129" s="549"/>
      <c r="Y129" s="558"/>
      <c r="Z129" s="559"/>
      <c r="AA129" s="559"/>
      <c r="AB129" s="559"/>
      <c r="AC129" s="559"/>
      <c r="AD129" s="559"/>
      <c r="AE129" s="559"/>
      <c r="AF129" s="559"/>
      <c r="AG129" s="560"/>
      <c r="AH129" s="558"/>
      <c r="AI129" s="559"/>
      <c r="AJ129" s="559"/>
      <c r="AK129" s="559"/>
      <c r="AL129" s="559"/>
      <c r="AM129" s="559"/>
      <c r="AN129" s="559"/>
      <c r="AO129" s="559"/>
      <c r="AP129" s="560"/>
      <c r="AQ129" s="44"/>
      <c r="AR129" s="11"/>
      <c r="AS129" s="11"/>
    </row>
    <row r="130" spans="1:45" ht="25.5" hidden="1" outlineLevel="1">
      <c r="A130" s="13"/>
      <c r="B130" s="558"/>
      <c r="C130" s="559"/>
      <c r="D130" s="559"/>
      <c r="E130" s="559"/>
      <c r="F130" s="559"/>
      <c r="G130" s="559"/>
      <c r="H130" s="559"/>
      <c r="I130" s="560"/>
      <c r="J130" s="558"/>
      <c r="K130" s="559"/>
      <c r="L130" s="559"/>
      <c r="M130" s="559"/>
      <c r="N130" s="559"/>
      <c r="O130" s="559"/>
      <c r="P130" s="560"/>
      <c r="Q130" s="550"/>
      <c r="R130" s="551"/>
      <c r="S130" s="548"/>
      <c r="T130" s="549"/>
      <c r="U130" s="548"/>
      <c r="V130" s="549"/>
      <c r="W130" s="548"/>
      <c r="X130" s="549"/>
      <c r="Y130" s="558"/>
      <c r="Z130" s="559"/>
      <c r="AA130" s="559"/>
      <c r="AB130" s="559"/>
      <c r="AC130" s="559"/>
      <c r="AD130" s="559"/>
      <c r="AE130" s="559"/>
      <c r="AF130" s="559"/>
      <c r="AG130" s="560"/>
      <c r="AH130" s="558"/>
      <c r="AI130" s="559"/>
      <c r="AJ130" s="559"/>
      <c r="AK130" s="559"/>
      <c r="AL130" s="559"/>
      <c r="AM130" s="559"/>
      <c r="AN130" s="559"/>
      <c r="AO130" s="559"/>
      <c r="AP130" s="560"/>
      <c r="AQ130" s="44"/>
      <c r="AR130" s="11"/>
      <c r="AS130" s="11"/>
    </row>
    <row r="131" spans="1:45" ht="25.5" hidden="1" outlineLevel="1">
      <c r="A131" s="13"/>
      <c r="B131" s="558"/>
      <c r="C131" s="559"/>
      <c r="D131" s="559"/>
      <c r="E131" s="559"/>
      <c r="F131" s="559"/>
      <c r="G131" s="559"/>
      <c r="H131" s="559"/>
      <c r="I131" s="560"/>
      <c r="J131" s="558"/>
      <c r="K131" s="559"/>
      <c r="L131" s="559"/>
      <c r="M131" s="559"/>
      <c r="N131" s="559"/>
      <c r="O131" s="559"/>
      <c r="P131" s="560"/>
      <c r="Q131" s="550"/>
      <c r="R131" s="551"/>
      <c r="S131" s="548"/>
      <c r="T131" s="549"/>
      <c r="U131" s="548"/>
      <c r="V131" s="549"/>
      <c r="W131" s="548"/>
      <c r="X131" s="549"/>
      <c r="Y131" s="558"/>
      <c r="Z131" s="559"/>
      <c r="AA131" s="559"/>
      <c r="AB131" s="559"/>
      <c r="AC131" s="559"/>
      <c r="AD131" s="559"/>
      <c r="AE131" s="559"/>
      <c r="AF131" s="559"/>
      <c r="AG131" s="560"/>
      <c r="AH131" s="558"/>
      <c r="AI131" s="559"/>
      <c r="AJ131" s="559"/>
      <c r="AK131" s="559"/>
      <c r="AL131" s="559"/>
      <c r="AM131" s="559"/>
      <c r="AN131" s="559"/>
      <c r="AO131" s="559"/>
      <c r="AP131" s="560"/>
      <c r="AQ131" s="44"/>
      <c r="AR131" s="11"/>
      <c r="AS131" s="11"/>
    </row>
    <row r="132" spans="1:45" ht="25.5" hidden="1" outlineLevel="1">
      <c r="A132" s="13"/>
      <c r="B132" s="558"/>
      <c r="C132" s="559"/>
      <c r="D132" s="559"/>
      <c r="E132" s="559"/>
      <c r="F132" s="559"/>
      <c r="G132" s="559"/>
      <c r="H132" s="559"/>
      <c r="I132" s="560"/>
      <c r="J132" s="558"/>
      <c r="K132" s="559"/>
      <c r="L132" s="559"/>
      <c r="M132" s="559"/>
      <c r="N132" s="559"/>
      <c r="O132" s="559"/>
      <c r="P132" s="560"/>
      <c r="Q132" s="550"/>
      <c r="R132" s="551"/>
      <c r="S132" s="548"/>
      <c r="T132" s="549"/>
      <c r="U132" s="548"/>
      <c r="V132" s="549"/>
      <c r="W132" s="548"/>
      <c r="X132" s="549"/>
      <c r="Y132" s="558"/>
      <c r="Z132" s="559"/>
      <c r="AA132" s="559"/>
      <c r="AB132" s="559"/>
      <c r="AC132" s="559"/>
      <c r="AD132" s="559"/>
      <c r="AE132" s="559"/>
      <c r="AF132" s="559"/>
      <c r="AG132" s="560"/>
      <c r="AH132" s="558"/>
      <c r="AI132" s="559"/>
      <c r="AJ132" s="559"/>
      <c r="AK132" s="559"/>
      <c r="AL132" s="559"/>
      <c r="AM132" s="559"/>
      <c r="AN132" s="559"/>
      <c r="AO132" s="559"/>
      <c r="AP132" s="560"/>
      <c r="AQ132" s="44"/>
      <c r="AR132" s="11"/>
      <c r="AS132" s="11"/>
    </row>
    <row r="133" spans="1:45" ht="25.5" hidden="1" outlineLevel="1">
      <c r="A133" s="13"/>
      <c r="B133" s="558"/>
      <c r="C133" s="559"/>
      <c r="D133" s="559"/>
      <c r="E133" s="559"/>
      <c r="F133" s="559"/>
      <c r="G133" s="559"/>
      <c r="H133" s="559"/>
      <c r="I133" s="560"/>
      <c r="J133" s="558"/>
      <c r="K133" s="559"/>
      <c r="L133" s="559"/>
      <c r="M133" s="559"/>
      <c r="N133" s="559"/>
      <c r="O133" s="559"/>
      <c r="P133" s="560"/>
      <c r="Q133" s="550"/>
      <c r="R133" s="551"/>
      <c r="S133" s="548"/>
      <c r="T133" s="549"/>
      <c r="U133" s="548"/>
      <c r="V133" s="549"/>
      <c r="W133" s="548"/>
      <c r="X133" s="549"/>
      <c r="Y133" s="558"/>
      <c r="Z133" s="559"/>
      <c r="AA133" s="559"/>
      <c r="AB133" s="559"/>
      <c r="AC133" s="559"/>
      <c r="AD133" s="559"/>
      <c r="AE133" s="559"/>
      <c r="AF133" s="559"/>
      <c r="AG133" s="560"/>
      <c r="AH133" s="558"/>
      <c r="AI133" s="559"/>
      <c r="AJ133" s="559"/>
      <c r="AK133" s="559"/>
      <c r="AL133" s="559"/>
      <c r="AM133" s="559"/>
      <c r="AN133" s="559"/>
      <c r="AO133" s="559"/>
      <c r="AP133" s="560"/>
      <c r="AQ133" s="44"/>
      <c r="AR133" s="11"/>
      <c r="AS133" s="11"/>
    </row>
    <row r="134" spans="1:45" ht="25.5" hidden="1" outlineLevel="1">
      <c r="A134" s="13"/>
      <c r="B134" s="558"/>
      <c r="C134" s="559"/>
      <c r="D134" s="559"/>
      <c r="E134" s="559"/>
      <c r="F134" s="559"/>
      <c r="G134" s="559"/>
      <c r="H134" s="559"/>
      <c r="I134" s="560"/>
      <c r="J134" s="558"/>
      <c r="K134" s="559"/>
      <c r="L134" s="559"/>
      <c r="M134" s="559"/>
      <c r="N134" s="559"/>
      <c r="O134" s="559"/>
      <c r="P134" s="560"/>
      <c r="Q134" s="550"/>
      <c r="R134" s="551"/>
      <c r="S134" s="548"/>
      <c r="T134" s="549"/>
      <c r="U134" s="548"/>
      <c r="V134" s="549"/>
      <c r="W134" s="548"/>
      <c r="X134" s="549"/>
      <c r="Y134" s="558"/>
      <c r="Z134" s="559"/>
      <c r="AA134" s="559"/>
      <c r="AB134" s="559"/>
      <c r="AC134" s="559"/>
      <c r="AD134" s="559"/>
      <c r="AE134" s="559"/>
      <c r="AF134" s="559"/>
      <c r="AG134" s="560"/>
      <c r="AH134" s="558"/>
      <c r="AI134" s="559"/>
      <c r="AJ134" s="559"/>
      <c r="AK134" s="559"/>
      <c r="AL134" s="559"/>
      <c r="AM134" s="559"/>
      <c r="AN134" s="559"/>
      <c r="AO134" s="559"/>
      <c r="AP134" s="560"/>
      <c r="AQ134" s="44"/>
      <c r="AR134" s="11"/>
      <c r="AS134" s="11"/>
    </row>
    <row r="135" spans="1:45" ht="25.5" hidden="1" outlineLevel="1">
      <c r="A135" s="13"/>
      <c r="B135" s="558"/>
      <c r="C135" s="559"/>
      <c r="D135" s="559"/>
      <c r="E135" s="559"/>
      <c r="F135" s="559"/>
      <c r="G135" s="559"/>
      <c r="H135" s="559"/>
      <c r="I135" s="560"/>
      <c r="J135" s="558"/>
      <c r="K135" s="559"/>
      <c r="L135" s="559"/>
      <c r="M135" s="559"/>
      <c r="N135" s="559"/>
      <c r="O135" s="559"/>
      <c r="P135" s="560"/>
      <c r="Q135" s="550"/>
      <c r="R135" s="551"/>
      <c r="S135" s="548"/>
      <c r="T135" s="549"/>
      <c r="U135" s="548"/>
      <c r="V135" s="549"/>
      <c r="W135" s="548"/>
      <c r="X135" s="549"/>
      <c r="Y135" s="558"/>
      <c r="Z135" s="559"/>
      <c r="AA135" s="559"/>
      <c r="AB135" s="559"/>
      <c r="AC135" s="559"/>
      <c r="AD135" s="559"/>
      <c r="AE135" s="559"/>
      <c r="AF135" s="559"/>
      <c r="AG135" s="560"/>
      <c r="AH135" s="558"/>
      <c r="AI135" s="559"/>
      <c r="AJ135" s="559"/>
      <c r="AK135" s="559"/>
      <c r="AL135" s="559"/>
      <c r="AM135" s="559"/>
      <c r="AN135" s="559"/>
      <c r="AO135" s="559"/>
      <c r="AP135" s="560"/>
      <c r="AQ135" s="44"/>
      <c r="AR135" s="11"/>
      <c r="AS135" s="11"/>
    </row>
    <row r="136" spans="1:45" ht="25.5" hidden="1" outlineLevel="1">
      <c r="A136" s="13"/>
      <c r="B136" s="558"/>
      <c r="C136" s="559"/>
      <c r="D136" s="559"/>
      <c r="E136" s="559"/>
      <c r="F136" s="559"/>
      <c r="G136" s="559"/>
      <c r="H136" s="559"/>
      <c r="I136" s="560"/>
      <c r="J136" s="558"/>
      <c r="K136" s="559"/>
      <c r="L136" s="559"/>
      <c r="M136" s="559"/>
      <c r="N136" s="559"/>
      <c r="O136" s="559"/>
      <c r="P136" s="560"/>
      <c r="Q136" s="550"/>
      <c r="R136" s="551"/>
      <c r="S136" s="548"/>
      <c r="T136" s="549"/>
      <c r="U136" s="548"/>
      <c r="V136" s="549"/>
      <c r="W136" s="548"/>
      <c r="X136" s="549"/>
      <c r="Y136" s="558"/>
      <c r="Z136" s="559"/>
      <c r="AA136" s="559"/>
      <c r="AB136" s="559"/>
      <c r="AC136" s="559"/>
      <c r="AD136" s="559"/>
      <c r="AE136" s="559"/>
      <c r="AF136" s="559"/>
      <c r="AG136" s="560"/>
      <c r="AH136" s="558"/>
      <c r="AI136" s="559"/>
      <c r="AJ136" s="559"/>
      <c r="AK136" s="559"/>
      <c r="AL136" s="559"/>
      <c r="AM136" s="559"/>
      <c r="AN136" s="559"/>
      <c r="AO136" s="559"/>
      <c r="AP136" s="560"/>
      <c r="AQ136" s="44"/>
      <c r="AR136" s="11"/>
      <c r="AS136" s="11"/>
    </row>
    <row r="137" spans="1:45" ht="25.5" hidden="1" outlineLevel="1">
      <c r="A137" s="13"/>
      <c r="B137" s="558"/>
      <c r="C137" s="559"/>
      <c r="D137" s="559"/>
      <c r="E137" s="559"/>
      <c r="F137" s="559"/>
      <c r="G137" s="559"/>
      <c r="H137" s="559"/>
      <c r="I137" s="560"/>
      <c r="J137" s="558"/>
      <c r="K137" s="559"/>
      <c r="L137" s="559"/>
      <c r="M137" s="559"/>
      <c r="N137" s="559"/>
      <c r="O137" s="559"/>
      <c r="P137" s="560"/>
      <c r="Q137" s="550"/>
      <c r="R137" s="551"/>
      <c r="S137" s="548"/>
      <c r="T137" s="549"/>
      <c r="U137" s="548"/>
      <c r="V137" s="549"/>
      <c r="W137" s="548"/>
      <c r="X137" s="549"/>
      <c r="Y137" s="558"/>
      <c r="Z137" s="559"/>
      <c r="AA137" s="559"/>
      <c r="AB137" s="559"/>
      <c r="AC137" s="559"/>
      <c r="AD137" s="559"/>
      <c r="AE137" s="559"/>
      <c r="AF137" s="559"/>
      <c r="AG137" s="560"/>
      <c r="AH137" s="558"/>
      <c r="AI137" s="559"/>
      <c r="AJ137" s="559"/>
      <c r="AK137" s="559"/>
      <c r="AL137" s="559"/>
      <c r="AM137" s="559"/>
      <c r="AN137" s="559"/>
      <c r="AO137" s="559"/>
      <c r="AP137" s="560"/>
      <c r="AQ137" s="44"/>
      <c r="AR137" s="11"/>
      <c r="AS137" s="11"/>
    </row>
    <row r="138" spans="1:45" ht="25.5" hidden="1" outlineLevel="1">
      <c r="A138" s="13"/>
      <c r="B138" s="558"/>
      <c r="C138" s="559"/>
      <c r="D138" s="559"/>
      <c r="E138" s="559"/>
      <c r="F138" s="559"/>
      <c r="G138" s="559"/>
      <c r="H138" s="559"/>
      <c r="I138" s="560"/>
      <c r="J138" s="558"/>
      <c r="K138" s="559"/>
      <c r="L138" s="559"/>
      <c r="M138" s="559"/>
      <c r="N138" s="559"/>
      <c r="O138" s="559"/>
      <c r="P138" s="560"/>
      <c r="Q138" s="550"/>
      <c r="R138" s="551"/>
      <c r="S138" s="548"/>
      <c r="T138" s="549"/>
      <c r="U138" s="548"/>
      <c r="V138" s="549"/>
      <c r="W138" s="548"/>
      <c r="X138" s="549"/>
      <c r="Y138" s="558"/>
      <c r="Z138" s="559"/>
      <c r="AA138" s="559"/>
      <c r="AB138" s="559"/>
      <c r="AC138" s="559"/>
      <c r="AD138" s="559"/>
      <c r="AE138" s="559"/>
      <c r="AF138" s="559"/>
      <c r="AG138" s="560"/>
      <c r="AH138" s="558"/>
      <c r="AI138" s="559"/>
      <c r="AJ138" s="559"/>
      <c r="AK138" s="559"/>
      <c r="AL138" s="559"/>
      <c r="AM138" s="559"/>
      <c r="AN138" s="559"/>
      <c r="AO138" s="559"/>
      <c r="AP138" s="560"/>
      <c r="AQ138" s="44"/>
      <c r="AR138" s="11"/>
      <c r="AS138" s="11"/>
    </row>
    <row r="139" spans="1:45" ht="15.75" hidden="1" customHeight="1" outlineLevel="1">
      <c r="A139" s="13"/>
      <c r="B139" s="13"/>
      <c r="C139" s="13"/>
      <c r="D139" s="14"/>
      <c r="E139" s="14"/>
      <c r="F139" s="15"/>
      <c r="G139" s="15"/>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9"/>
      <c r="AJ139" s="16"/>
      <c r="AK139" s="19"/>
      <c r="AL139" s="13"/>
      <c r="AM139" s="13"/>
      <c r="AN139" s="13"/>
      <c r="AO139" s="13"/>
      <c r="AP139" s="13"/>
      <c r="AQ139" s="13"/>
      <c r="AR139" s="11"/>
      <c r="AS139" s="11"/>
    </row>
    <row r="140" spans="1:45" ht="30" hidden="1" customHeight="1" outlineLevel="1">
      <c r="A140" s="13"/>
      <c r="B140" s="561" t="s">
        <v>86</v>
      </c>
      <c r="C140" s="561"/>
      <c r="D140" s="561"/>
      <c r="E140" s="562" t="s">
        <v>171</v>
      </c>
      <c r="F140" s="562"/>
      <c r="G140" s="562"/>
      <c r="H140" s="562"/>
      <c r="I140" s="562"/>
      <c r="J140" s="562"/>
      <c r="K140" s="562"/>
      <c r="L140" s="562"/>
      <c r="M140" s="562"/>
      <c r="N140" s="562"/>
      <c r="O140" s="562"/>
      <c r="P140" s="562"/>
      <c r="Q140" s="562"/>
      <c r="R140" s="562"/>
      <c r="S140" s="562"/>
      <c r="T140" s="562"/>
      <c r="U140" s="562"/>
      <c r="V140" s="562"/>
      <c r="W140" s="562"/>
      <c r="X140" s="562"/>
      <c r="Y140" s="562"/>
      <c r="Z140" s="562"/>
      <c r="AA140" s="562"/>
      <c r="AB140" s="562"/>
      <c r="AC140" s="562"/>
      <c r="AD140" s="562"/>
      <c r="AE140" s="562"/>
      <c r="AF140" s="562"/>
      <c r="AG140" s="562"/>
      <c r="AH140" s="562"/>
      <c r="AI140" s="562"/>
      <c r="AJ140" s="562"/>
      <c r="AK140" s="562"/>
      <c r="AL140" s="562"/>
      <c r="AM140" s="562"/>
      <c r="AN140" s="562"/>
      <c r="AO140" s="562"/>
      <c r="AP140" s="562"/>
      <c r="AQ140" s="45"/>
      <c r="AR140" s="46"/>
      <c r="AS140" s="46"/>
    </row>
    <row r="141" spans="1:45" ht="30" hidden="1" customHeight="1" outlineLevel="1">
      <c r="A141" s="13"/>
      <c r="B141" s="47"/>
      <c r="C141" s="48"/>
      <c r="D141" s="48"/>
      <c r="E141" s="562"/>
      <c r="F141" s="562"/>
      <c r="G141" s="562"/>
      <c r="H141" s="562"/>
      <c r="I141" s="562"/>
      <c r="J141" s="562"/>
      <c r="K141" s="562"/>
      <c r="L141" s="562"/>
      <c r="M141" s="562"/>
      <c r="N141" s="562"/>
      <c r="O141" s="562"/>
      <c r="P141" s="562"/>
      <c r="Q141" s="562"/>
      <c r="R141" s="562"/>
      <c r="S141" s="562"/>
      <c r="T141" s="562"/>
      <c r="U141" s="562"/>
      <c r="V141" s="562"/>
      <c r="W141" s="562"/>
      <c r="X141" s="562"/>
      <c r="Y141" s="562"/>
      <c r="Z141" s="562"/>
      <c r="AA141" s="562"/>
      <c r="AB141" s="562"/>
      <c r="AC141" s="562"/>
      <c r="AD141" s="562"/>
      <c r="AE141" s="562"/>
      <c r="AF141" s="562"/>
      <c r="AG141" s="562"/>
      <c r="AH141" s="562"/>
      <c r="AI141" s="562"/>
      <c r="AJ141" s="562"/>
      <c r="AK141" s="562"/>
      <c r="AL141" s="562"/>
      <c r="AM141" s="562"/>
      <c r="AN141" s="562"/>
      <c r="AO141" s="562"/>
      <c r="AP141" s="562"/>
      <c r="AQ141" s="45"/>
      <c r="AR141" s="46"/>
      <c r="AS141" s="46"/>
    </row>
    <row r="142" spans="1:45" ht="30" hidden="1" customHeight="1" outlineLevel="1">
      <c r="A142" s="13"/>
      <c r="B142" s="561" t="s">
        <v>123</v>
      </c>
      <c r="C142" s="561"/>
      <c r="D142" s="561"/>
      <c r="E142" s="562" t="s">
        <v>177</v>
      </c>
      <c r="F142" s="562"/>
      <c r="G142" s="562"/>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2"/>
      <c r="AJ142" s="562"/>
      <c r="AK142" s="562"/>
      <c r="AL142" s="562"/>
      <c r="AM142" s="562"/>
      <c r="AN142" s="562"/>
      <c r="AO142" s="562"/>
      <c r="AP142" s="562"/>
      <c r="AQ142" s="45"/>
      <c r="AR142" s="46"/>
      <c r="AS142" s="46"/>
    </row>
    <row r="143" spans="1:45" ht="30" hidden="1" customHeight="1" outlineLevel="1">
      <c r="A143" s="13"/>
      <c r="B143" s="49"/>
      <c r="C143" s="49"/>
      <c r="D143" s="49"/>
      <c r="E143" s="562"/>
      <c r="F143" s="562"/>
      <c r="G143" s="562"/>
      <c r="H143" s="562"/>
      <c r="I143" s="562"/>
      <c r="J143" s="562"/>
      <c r="K143" s="562"/>
      <c r="L143" s="562"/>
      <c r="M143" s="562"/>
      <c r="N143" s="562"/>
      <c r="O143" s="562"/>
      <c r="P143" s="562"/>
      <c r="Q143" s="562"/>
      <c r="R143" s="562"/>
      <c r="S143" s="562"/>
      <c r="T143" s="562"/>
      <c r="U143" s="562"/>
      <c r="V143" s="562"/>
      <c r="W143" s="562"/>
      <c r="X143" s="562"/>
      <c r="Y143" s="562"/>
      <c r="Z143" s="562"/>
      <c r="AA143" s="562"/>
      <c r="AB143" s="562"/>
      <c r="AC143" s="562"/>
      <c r="AD143" s="562"/>
      <c r="AE143" s="562"/>
      <c r="AF143" s="562"/>
      <c r="AG143" s="562"/>
      <c r="AH143" s="562"/>
      <c r="AI143" s="562"/>
      <c r="AJ143" s="562"/>
      <c r="AK143" s="562"/>
      <c r="AL143" s="562"/>
      <c r="AM143" s="562"/>
      <c r="AN143" s="562"/>
      <c r="AO143" s="562"/>
      <c r="AP143" s="562"/>
      <c r="AQ143" s="45"/>
      <c r="AR143" s="50"/>
      <c r="AS143" s="50"/>
    </row>
    <row r="144" spans="1:45" ht="30" hidden="1" customHeight="1" outlineLevel="1">
      <c r="A144" s="13"/>
      <c r="B144" s="49"/>
      <c r="C144" s="49"/>
      <c r="D144" s="49"/>
      <c r="E144" s="562"/>
      <c r="F144" s="562"/>
      <c r="G144" s="562"/>
      <c r="H144" s="562"/>
      <c r="I144" s="562"/>
      <c r="J144" s="562"/>
      <c r="K144" s="562"/>
      <c r="L144" s="562"/>
      <c r="M144" s="562"/>
      <c r="N144" s="562"/>
      <c r="O144" s="562"/>
      <c r="P144" s="562"/>
      <c r="Q144" s="562"/>
      <c r="R144" s="562"/>
      <c r="S144" s="562"/>
      <c r="T144" s="562"/>
      <c r="U144" s="562"/>
      <c r="V144" s="562"/>
      <c r="W144" s="562"/>
      <c r="X144" s="562"/>
      <c r="Y144" s="562"/>
      <c r="Z144" s="562"/>
      <c r="AA144" s="562"/>
      <c r="AB144" s="562"/>
      <c r="AC144" s="562"/>
      <c r="AD144" s="562"/>
      <c r="AE144" s="562"/>
      <c r="AF144" s="562"/>
      <c r="AG144" s="562"/>
      <c r="AH144" s="562"/>
      <c r="AI144" s="562"/>
      <c r="AJ144" s="562"/>
      <c r="AK144" s="562"/>
      <c r="AL144" s="562"/>
      <c r="AM144" s="562"/>
      <c r="AN144" s="562"/>
      <c r="AO144" s="562"/>
      <c r="AP144" s="562"/>
      <c r="AQ144" s="45"/>
      <c r="AR144" s="50"/>
      <c r="AS144" s="50"/>
    </row>
    <row r="145" spans="1:46" ht="30" hidden="1" customHeight="1" outlineLevel="1">
      <c r="A145" s="13"/>
      <c r="B145" s="49"/>
      <c r="C145" s="49"/>
      <c r="D145" s="49"/>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45"/>
      <c r="AR145" s="50"/>
      <c r="AS145" s="50"/>
    </row>
    <row r="146" spans="1:46" ht="30" hidden="1" customHeight="1" outlineLevel="1">
      <c r="A146" s="13"/>
      <c r="B146" s="49"/>
      <c r="C146" s="49"/>
      <c r="D146" s="49"/>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45"/>
      <c r="AR146" s="50"/>
      <c r="AS146" s="50"/>
    </row>
    <row r="147" spans="1:46" ht="30" hidden="1" customHeight="1" outlineLevel="1">
      <c r="A147" s="13"/>
      <c r="B147" s="49"/>
      <c r="C147" s="49"/>
      <c r="D147" s="49"/>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45"/>
      <c r="AR147" s="50"/>
      <c r="AS147" s="50"/>
    </row>
    <row r="148" spans="1:46" ht="30" hidden="1" customHeight="1" outlineLevel="1">
      <c r="A148" s="13"/>
      <c r="B148" s="49"/>
      <c r="C148" s="49"/>
      <c r="D148" s="49"/>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45"/>
      <c r="AR148" s="50"/>
      <c r="AS148" s="50"/>
    </row>
    <row r="149" spans="1:46" ht="30" hidden="1" customHeight="1" outlineLevel="1">
      <c r="A149" s="13"/>
      <c r="B149" s="49"/>
      <c r="C149" s="49"/>
      <c r="D149" s="49"/>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45"/>
      <c r="AR149" s="50"/>
      <c r="AS149" s="50"/>
    </row>
    <row r="150" spans="1:46" ht="30" hidden="1" customHeight="1" outlineLevel="1">
      <c r="A150" s="13"/>
      <c r="B150" s="49"/>
      <c r="C150" s="49"/>
      <c r="D150" s="49"/>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45"/>
      <c r="AR150" s="50"/>
      <c r="AS150" s="50"/>
    </row>
    <row r="151" spans="1:46" ht="24.75" hidden="1" customHeight="1" outlineLevel="1">
      <c r="A151" s="308"/>
      <c r="B151" s="51"/>
      <c r="C151" s="51"/>
      <c r="D151" s="51"/>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1"/>
      <c r="AR151" s="50"/>
      <c r="AS151" s="50"/>
      <c r="AT151" s="454"/>
    </row>
    <row r="152" spans="1:46" ht="15" customHeight="1" collapsed="1">
      <c r="A152" s="545"/>
      <c r="B152" s="545"/>
      <c r="C152" s="545"/>
      <c r="D152" s="545"/>
      <c r="E152" s="545"/>
      <c r="F152" s="545"/>
      <c r="G152" s="545"/>
      <c r="H152" s="545"/>
      <c r="I152" s="545"/>
      <c r="J152" s="545"/>
      <c r="K152" s="545"/>
      <c r="L152" s="545"/>
      <c r="M152" s="545"/>
      <c r="N152" s="545"/>
      <c r="O152" s="545"/>
      <c r="P152" s="545"/>
      <c r="Q152" s="545"/>
      <c r="R152" s="545"/>
      <c r="S152" s="545"/>
      <c r="T152" s="545"/>
      <c r="U152" s="545"/>
      <c r="V152" s="545"/>
      <c r="W152" s="545"/>
      <c r="X152" s="545"/>
      <c r="Y152" s="545"/>
      <c r="Z152" s="545"/>
      <c r="AA152" s="545"/>
      <c r="AB152" s="545"/>
      <c r="AC152" s="545"/>
      <c r="AD152" s="545"/>
      <c r="AE152" s="545"/>
      <c r="AF152" s="545"/>
      <c r="AG152" s="545"/>
      <c r="AH152" s="545"/>
      <c r="AI152" s="545"/>
      <c r="AJ152" s="545"/>
      <c r="AK152" s="545"/>
      <c r="AL152" s="545"/>
      <c r="AM152" s="545"/>
      <c r="AN152" s="545"/>
      <c r="AO152" s="545"/>
      <c r="AP152" s="545"/>
      <c r="AQ152" s="545"/>
      <c r="AR152" s="545"/>
      <c r="AS152" s="150"/>
      <c r="AT152" s="454" t="s">
        <v>611</v>
      </c>
    </row>
    <row r="153" spans="1:46" ht="20" hidden="1" outlineLevel="1">
      <c r="A153" s="564" t="s">
        <v>79</v>
      </c>
      <c r="B153" s="564"/>
      <c r="C153" s="564"/>
      <c r="D153" s="564"/>
      <c r="E153" s="564"/>
      <c r="F153" s="564"/>
      <c r="G153" s="564"/>
      <c r="H153" s="564"/>
      <c r="I153" s="564"/>
      <c r="J153" s="564"/>
      <c r="K153" s="564"/>
      <c r="L153" s="564"/>
      <c r="M153" s="564"/>
      <c r="N153" s="564"/>
      <c r="O153" s="564"/>
      <c r="P153" s="564"/>
      <c r="Q153" s="564"/>
      <c r="R153" s="564"/>
      <c r="S153" s="564"/>
      <c r="T153" s="564"/>
      <c r="U153" s="564"/>
      <c r="V153" s="564"/>
      <c r="W153" s="564"/>
      <c r="X153" s="564"/>
      <c r="Y153" s="564"/>
      <c r="Z153" s="564"/>
      <c r="AA153" s="564"/>
      <c r="AB153" s="564"/>
      <c r="AC153" s="564"/>
      <c r="AD153" s="564"/>
      <c r="AE153" s="544"/>
      <c r="AF153" s="544"/>
      <c r="AG153" s="544"/>
      <c r="AH153" s="544"/>
      <c r="AI153" s="544"/>
      <c r="AJ153" s="544"/>
      <c r="AK153" s="544"/>
      <c r="AL153" s="544"/>
      <c r="AM153" s="544"/>
      <c r="AN153" s="544"/>
      <c r="AO153" s="544"/>
      <c r="AP153" s="544"/>
      <c r="AQ153" s="544"/>
      <c r="AR153" s="11"/>
      <c r="AS153" s="11"/>
    </row>
    <row r="154" spans="1:46" ht="20" hidden="1" outlineLevel="1">
      <c r="A154" s="13"/>
      <c r="B154" s="13"/>
      <c r="C154" s="13"/>
      <c r="D154" s="14"/>
      <c r="E154" s="14"/>
      <c r="F154" s="15"/>
      <c r="G154" s="15"/>
      <c r="H154" s="13"/>
      <c r="I154" s="13"/>
      <c r="J154" s="13"/>
      <c r="K154" s="13"/>
      <c r="L154" s="13"/>
      <c r="M154" s="13"/>
      <c r="N154" s="13"/>
      <c r="O154" s="13"/>
      <c r="P154" s="13"/>
      <c r="Q154" s="13"/>
      <c r="R154" s="13"/>
      <c r="S154" s="13"/>
      <c r="T154" s="13"/>
      <c r="U154" s="13"/>
      <c r="V154" s="13"/>
      <c r="W154" s="13"/>
      <c r="X154" s="13"/>
      <c r="Y154" s="13"/>
      <c r="Z154" s="13"/>
      <c r="AA154" s="13"/>
      <c r="AB154" s="16"/>
      <c r="AC154" s="16"/>
      <c r="AD154" s="42"/>
      <c r="AE154" s="16"/>
      <c r="AF154" s="543">
        <v>2025</v>
      </c>
      <c r="AG154" s="543"/>
      <c r="AH154" s="543"/>
      <c r="AI154" s="543"/>
      <c r="AJ154" s="19" t="s">
        <v>65</v>
      </c>
      <c r="AK154" s="542"/>
      <c r="AL154" s="542"/>
      <c r="AM154" s="19" t="s">
        <v>72</v>
      </c>
      <c r="AN154" s="542"/>
      <c r="AO154" s="542"/>
      <c r="AP154" s="19" t="s">
        <v>66</v>
      </c>
      <c r="AQ154" s="33"/>
      <c r="AR154" s="11"/>
      <c r="AS154" s="11"/>
      <c r="AT154" s="153" t="s">
        <v>135</v>
      </c>
    </row>
    <row r="155" spans="1:46" ht="20.25" hidden="1" customHeight="1" outlineLevel="1">
      <c r="A155" s="13"/>
      <c r="B155" s="541" t="s">
        <v>170</v>
      </c>
      <c r="C155" s="541"/>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41"/>
      <c r="AE155" s="541"/>
      <c r="AF155" s="541"/>
      <c r="AG155" s="541"/>
      <c r="AH155" s="541"/>
      <c r="AI155" s="541"/>
      <c r="AJ155" s="541"/>
      <c r="AK155" s="541"/>
      <c r="AL155" s="541"/>
      <c r="AM155" s="541"/>
      <c r="AN155" s="541"/>
      <c r="AO155" s="541"/>
      <c r="AP155" s="541"/>
      <c r="AQ155" s="33"/>
      <c r="AR155" s="11"/>
      <c r="AS155" s="11"/>
      <c r="AT155" s="153"/>
    </row>
    <row r="156" spans="1:46" ht="20" hidden="1" outlineLevel="1">
      <c r="A156" s="13"/>
      <c r="B156" s="13"/>
      <c r="C156" s="13"/>
      <c r="D156" s="14"/>
      <c r="E156" s="14"/>
      <c r="F156" s="15"/>
      <c r="G156" s="15"/>
      <c r="H156" s="13"/>
      <c r="I156" s="13"/>
      <c r="J156" s="13"/>
      <c r="K156" s="13"/>
      <c r="L156" s="13"/>
      <c r="M156" s="13"/>
      <c r="N156" s="13"/>
      <c r="O156" s="13"/>
      <c r="P156" s="13"/>
      <c r="Q156" s="13"/>
      <c r="R156" s="13"/>
      <c r="S156" s="13"/>
      <c r="T156" s="13"/>
      <c r="U156" s="13"/>
      <c r="V156" s="13"/>
      <c r="W156" s="13"/>
      <c r="X156" s="13"/>
      <c r="Y156" s="13"/>
      <c r="Z156" s="13"/>
      <c r="AA156" s="13"/>
      <c r="AB156" s="16"/>
      <c r="AC156" s="16"/>
      <c r="AD156" s="42"/>
      <c r="AE156" s="16"/>
      <c r="AF156" s="116"/>
      <c r="AG156" s="116"/>
      <c r="AH156" s="116"/>
      <c r="AI156" s="116"/>
      <c r="AJ156" s="19"/>
      <c r="AK156" s="117"/>
      <c r="AL156" s="117"/>
      <c r="AM156" s="19"/>
      <c r="AN156" s="117"/>
      <c r="AO156" s="117"/>
      <c r="AP156" s="19"/>
      <c r="AQ156" s="33"/>
      <c r="AR156" s="11"/>
      <c r="AS156" s="11"/>
      <c r="AT156" s="153"/>
    </row>
    <row r="157" spans="1:46" ht="20" hidden="1" outlineLevel="1">
      <c r="A157" s="13"/>
      <c r="B157" s="13"/>
      <c r="C157" s="13"/>
      <c r="D157" s="14"/>
      <c r="E157" s="14"/>
      <c r="F157" s="15"/>
      <c r="G157" s="15"/>
      <c r="H157" s="13"/>
      <c r="I157" s="13"/>
      <c r="J157" s="13"/>
      <c r="K157" s="13"/>
      <c r="L157" s="13"/>
      <c r="M157" s="13"/>
      <c r="N157" s="13"/>
      <c r="O157" s="13"/>
      <c r="P157" s="13"/>
      <c r="Q157" s="13"/>
      <c r="R157" s="13"/>
      <c r="S157" s="13"/>
      <c r="T157" s="13"/>
      <c r="U157" s="13"/>
      <c r="V157" s="13"/>
      <c r="W157" s="13"/>
      <c r="X157" s="13"/>
      <c r="Y157" s="13"/>
      <c r="Z157" s="13"/>
      <c r="AA157" s="13"/>
      <c r="AB157" s="16"/>
      <c r="AC157" s="16"/>
      <c r="AD157" s="42"/>
      <c r="AE157" s="16"/>
      <c r="AF157" s="116"/>
      <c r="AG157" s="116"/>
      <c r="AH157" s="116"/>
      <c r="AI157" s="116"/>
      <c r="AJ157" s="19"/>
      <c r="AK157" s="117"/>
      <c r="AL157" s="117"/>
      <c r="AM157" s="19"/>
      <c r="AN157" s="117"/>
      <c r="AO157" s="117"/>
      <c r="AP157" s="19"/>
      <c r="AQ157" s="33"/>
      <c r="AR157" s="11"/>
      <c r="AS157" s="11"/>
      <c r="AT157" s="153"/>
    </row>
    <row r="158" spans="1:46" ht="20" hidden="1" outlineLevel="1">
      <c r="A158" s="42"/>
      <c r="B158" s="19" t="s">
        <v>176</v>
      </c>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11"/>
      <c r="AS158" s="11"/>
      <c r="AT158" s="154"/>
    </row>
    <row r="159" spans="1:46" ht="30" hidden="1" customHeight="1" outlineLevel="1">
      <c r="A159" s="13"/>
      <c r="B159" s="552" t="s">
        <v>80</v>
      </c>
      <c r="C159" s="553"/>
      <c r="D159" s="553"/>
      <c r="E159" s="553"/>
      <c r="F159" s="553"/>
      <c r="G159" s="553"/>
      <c r="H159" s="553"/>
      <c r="I159" s="554"/>
      <c r="J159" s="552" t="s">
        <v>81</v>
      </c>
      <c r="K159" s="553"/>
      <c r="L159" s="553"/>
      <c r="M159" s="553"/>
      <c r="N159" s="553"/>
      <c r="O159" s="553"/>
      <c r="P159" s="554"/>
      <c r="Q159" s="546" t="s">
        <v>82</v>
      </c>
      <c r="R159" s="563"/>
      <c r="S159" s="563"/>
      <c r="T159" s="563"/>
      <c r="U159" s="563"/>
      <c r="V159" s="563"/>
      <c r="W159" s="563"/>
      <c r="X159" s="547"/>
      <c r="Y159" s="552" t="s">
        <v>83</v>
      </c>
      <c r="Z159" s="553"/>
      <c r="AA159" s="553"/>
      <c r="AB159" s="553"/>
      <c r="AC159" s="553"/>
      <c r="AD159" s="553"/>
      <c r="AE159" s="553"/>
      <c r="AF159" s="553"/>
      <c r="AG159" s="554"/>
      <c r="AH159" s="552" t="s">
        <v>84</v>
      </c>
      <c r="AI159" s="553"/>
      <c r="AJ159" s="553"/>
      <c r="AK159" s="553"/>
      <c r="AL159" s="553"/>
      <c r="AM159" s="553"/>
      <c r="AN159" s="553"/>
      <c r="AO159" s="553"/>
      <c r="AP159" s="554"/>
      <c r="AQ159" s="16"/>
      <c r="AR159" s="43"/>
      <c r="AS159" s="43"/>
      <c r="AT159" s="154"/>
    </row>
    <row r="160" spans="1:46" ht="22.5" hidden="1" customHeight="1" outlineLevel="1">
      <c r="A160" s="13"/>
      <c r="B160" s="555"/>
      <c r="C160" s="556"/>
      <c r="D160" s="556"/>
      <c r="E160" s="556"/>
      <c r="F160" s="556"/>
      <c r="G160" s="556"/>
      <c r="H160" s="556"/>
      <c r="I160" s="557"/>
      <c r="J160" s="555"/>
      <c r="K160" s="556"/>
      <c r="L160" s="556"/>
      <c r="M160" s="556"/>
      <c r="N160" s="556"/>
      <c r="O160" s="556"/>
      <c r="P160" s="557"/>
      <c r="Q160" s="546" t="s">
        <v>85</v>
      </c>
      <c r="R160" s="547"/>
      <c r="S160" s="546" t="s">
        <v>65</v>
      </c>
      <c r="T160" s="547"/>
      <c r="U160" s="546" t="s">
        <v>72</v>
      </c>
      <c r="V160" s="547"/>
      <c r="W160" s="546" t="s">
        <v>75</v>
      </c>
      <c r="X160" s="547"/>
      <c r="Y160" s="555"/>
      <c r="Z160" s="556"/>
      <c r="AA160" s="556"/>
      <c r="AB160" s="556"/>
      <c r="AC160" s="556"/>
      <c r="AD160" s="556"/>
      <c r="AE160" s="556"/>
      <c r="AF160" s="556"/>
      <c r="AG160" s="557"/>
      <c r="AH160" s="555"/>
      <c r="AI160" s="556"/>
      <c r="AJ160" s="556"/>
      <c r="AK160" s="556"/>
      <c r="AL160" s="556"/>
      <c r="AM160" s="556"/>
      <c r="AN160" s="556"/>
      <c r="AO160" s="556"/>
      <c r="AP160" s="557"/>
      <c r="AQ160" s="13"/>
      <c r="AR160" s="11"/>
      <c r="AS160" s="11"/>
      <c r="AT160" s="154"/>
    </row>
    <row r="161" spans="1:48" ht="25.5" hidden="1" outlineLevel="1">
      <c r="A161" s="13"/>
      <c r="B161" s="558"/>
      <c r="C161" s="559"/>
      <c r="D161" s="559"/>
      <c r="E161" s="559"/>
      <c r="F161" s="559"/>
      <c r="G161" s="559"/>
      <c r="H161" s="559"/>
      <c r="I161" s="560"/>
      <c r="J161" s="558"/>
      <c r="K161" s="559"/>
      <c r="L161" s="559"/>
      <c r="M161" s="559"/>
      <c r="N161" s="559"/>
      <c r="O161" s="559"/>
      <c r="P161" s="560"/>
      <c r="Q161" s="550"/>
      <c r="R161" s="551"/>
      <c r="S161" s="548"/>
      <c r="T161" s="549"/>
      <c r="U161" s="548"/>
      <c r="V161" s="549"/>
      <c r="W161" s="548"/>
      <c r="X161" s="549"/>
      <c r="Y161" s="558"/>
      <c r="Z161" s="559"/>
      <c r="AA161" s="559"/>
      <c r="AB161" s="559"/>
      <c r="AC161" s="559"/>
      <c r="AD161" s="559"/>
      <c r="AE161" s="559"/>
      <c r="AF161" s="559"/>
      <c r="AG161" s="560"/>
      <c r="AH161" s="558"/>
      <c r="AI161" s="559"/>
      <c r="AJ161" s="559"/>
      <c r="AK161" s="559"/>
      <c r="AL161" s="559"/>
      <c r="AM161" s="559"/>
      <c r="AN161" s="559"/>
      <c r="AO161" s="559"/>
      <c r="AP161" s="560"/>
      <c r="AQ161" s="44"/>
      <c r="AR161" s="11"/>
      <c r="AS161" s="11"/>
      <c r="AT161" s="155" t="s">
        <v>205</v>
      </c>
      <c r="AU161" s="63"/>
      <c r="AV161" s="64"/>
    </row>
    <row r="162" spans="1:48" ht="25.5" hidden="1" outlineLevel="1">
      <c r="A162" s="13"/>
      <c r="B162" s="558"/>
      <c r="C162" s="559"/>
      <c r="D162" s="559"/>
      <c r="E162" s="559"/>
      <c r="F162" s="559"/>
      <c r="G162" s="559"/>
      <c r="H162" s="559"/>
      <c r="I162" s="560"/>
      <c r="J162" s="558"/>
      <c r="K162" s="559"/>
      <c r="L162" s="559"/>
      <c r="M162" s="559"/>
      <c r="N162" s="559"/>
      <c r="O162" s="559"/>
      <c r="P162" s="560"/>
      <c r="Q162" s="550"/>
      <c r="R162" s="551"/>
      <c r="S162" s="548"/>
      <c r="T162" s="549"/>
      <c r="U162" s="548"/>
      <c r="V162" s="549"/>
      <c r="W162" s="548"/>
      <c r="X162" s="549"/>
      <c r="Y162" s="558"/>
      <c r="Z162" s="559"/>
      <c r="AA162" s="559"/>
      <c r="AB162" s="559"/>
      <c r="AC162" s="559"/>
      <c r="AD162" s="559"/>
      <c r="AE162" s="559"/>
      <c r="AF162" s="559"/>
      <c r="AG162" s="560"/>
      <c r="AH162" s="558"/>
      <c r="AI162" s="559"/>
      <c r="AJ162" s="559"/>
      <c r="AK162" s="559"/>
      <c r="AL162" s="559"/>
      <c r="AM162" s="559"/>
      <c r="AN162" s="559"/>
      <c r="AO162" s="559"/>
      <c r="AP162" s="560"/>
      <c r="AQ162" s="44"/>
      <c r="AR162" s="11"/>
      <c r="AS162" s="11"/>
      <c r="AT162" s="155" t="s">
        <v>531</v>
      </c>
      <c r="AV162" s="64"/>
    </row>
    <row r="163" spans="1:48" ht="25.5" hidden="1" outlineLevel="1">
      <c r="A163" s="13"/>
      <c r="B163" s="558"/>
      <c r="C163" s="559"/>
      <c r="D163" s="559"/>
      <c r="E163" s="559"/>
      <c r="F163" s="559"/>
      <c r="G163" s="559"/>
      <c r="H163" s="559"/>
      <c r="I163" s="560"/>
      <c r="J163" s="558"/>
      <c r="K163" s="559"/>
      <c r="L163" s="559"/>
      <c r="M163" s="559"/>
      <c r="N163" s="559"/>
      <c r="O163" s="559"/>
      <c r="P163" s="560"/>
      <c r="Q163" s="550"/>
      <c r="R163" s="551"/>
      <c r="S163" s="548"/>
      <c r="T163" s="549"/>
      <c r="U163" s="548"/>
      <c r="V163" s="549"/>
      <c r="W163" s="548"/>
      <c r="X163" s="549"/>
      <c r="Y163" s="558"/>
      <c r="Z163" s="559"/>
      <c r="AA163" s="559"/>
      <c r="AB163" s="559"/>
      <c r="AC163" s="559"/>
      <c r="AD163" s="559"/>
      <c r="AE163" s="559"/>
      <c r="AF163" s="559"/>
      <c r="AG163" s="560"/>
      <c r="AH163" s="558"/>
      <c r="AI163" s="559"/>
      <c r="AJ163" s="559"/>
      <c r="AK163" s="559"/>
      <c r="AL163" s="559"/>
      <c r="AM163" s="559"/>
      <c r="AN163" s="559"/>
      <c r="AO163" s="559"/>
      <c r="AP163" s="560"/>
      <c r="AQ163" s="44"/>
      <c r="AR163" s="11"/>
      <c r="AS163" s="11"/>
      <c r="AT163" s="155" t="s">
        <v>124</v>
      </c>
      <c r="AU163" s="63"/>
    </row>
    <row r="164" spans="1:48" ht="25.5" hidden="1" outlineLevel="1">
      <c r="A164" s="13"/>
      <c r="B164" s="558"/>
      <c r="C164" s="559"/>
      <c r="D164" s="559"/>
      <c r="E164" s="559"/>
      <c r="F164" s="559"/>
      <c r="G164" s="559"/>
      <c r="H164" s="559"/>
      <c r="I164" s="560"/>
      <c r="J164" s="558"/>
      <c r="K164" s="559"/>
      <c r="L164" s="559"/>
      <c r="M164" s="559"/>
      <c r="N164" s="559"/>
      <c r="O164" s="559"/>
      <c r="P164" s="560"/>
      <c r="Q164" s="550"/>
      <c r="R164" s="551"/>
      <c r="S164" s="548"/>
      <c r="T164" s="549"/>
      <c r="U164" s="548"/>
      <c r="V164" s="549"/>
      <c r="W164" s="548"/>
      <c r="X164" s="549"/>
      <c r="Y164" s="558"/>
      <c r="Z164" s="559"/>
      <c r="AA164" s="559"/>
      <c r="AB164" s="559"/>
      <c r="AC164" s="559"/>
      <c r="AD164" s="559"/>
      <c r="AE164" s="559"/>
      <c r="AF164" s="559"/>
      <c r="AG164" s="560"/>
      <c r="AH164" s="558"/>
      <c r="AI164" s="559"/>
      <c r="AJ164" s="559"/>
      <c r="AK164" s="559"/>
      <c r="AL164" s="559"/>
      <c r="AM164" s="559"/>
      <c r="AN164" s="559"/>
      <c r="AO164" s="559"/>
      <c r="AP164" s="560"/>
      <c r="AQ164" s="44"/>
      <c r="AR164" s="11"/>
      <c r="AS164" s="11"/>
    </row>
    <row r="165" spans="1:48" ht="25.5" hidden="1" outlineLevel="1">
      <c r="A165" s="13"/>
      <c r="B165" s="558"/>
      <c r="C165" s="559"/>
      <c r="D165" s="559"/>
      <c r="E165" s="559"/>
      <c r="F165" s="559"/>
      <c r="G165" s="559"/>
      <c r="H165" s="559"/>
      <c r="I165" s="560"/>
      <c r="J165" s="558"/>
      <c r="K165" s="559"/>
      <c r="L165" s="559"/>
      <c r="M165" s="559"/>
      <c r="N165" s="559"/>
      <c r="O165" s="559"/>
      <c r="P165" s="560"/>
      <c r="Q165" s="550"/>
      <c r="R165" s="551"/>
      <c r="S165" s="548"/>
      <c r="T165" s="549"/>
      <c r="U165" s="548"/>
      <c r="V165" s="549"/>
      <c r="W165" s="548"/>
      <c r="X165" s="549"/>
      <c r="Y165" s="558"/>
      <c r="Z165" s="559"/>
      <c r="AA165" s="559"/>
      <c r="AB165" s="559"/>
      <c r="AC165" s="559"/>
      <c r="AD165" s="559"/>
      <c r="AE165" s="559"/>
      <c r="AF165" s="559"/>
      <c r="AG165" s="560"/>
      <c r="AH165" s="558"/>
      <c r="AI165" s="559"/>
      <c r="AJ165" s="559"/>
      <c r="AK165" s="559"/>
      <c r="AL165" s="559"/>
      <c r="AM165" s="559"/>
      <c r="AN165" s="559"/>
      <c r="AO165" s="559"/>
      <c r="AP165" s="560"/>
      <c r="AQ165" s="44"/>
      <c r="AR165" s="11"/>
      <c r="AS165" s="11"/>
    </row>
    <row r="166" spans="1:48" ht="25.5" hidden="1" outlineLevel="1">
      <c r="A166" s="13"/>
      <c r="B166" s="558"/>
      <c r="C166" s="559"/>
      <c r="D166" s="559"/>
      <c r="E166" s="559"/>
      <c r="F166" s="559"/>
      <c r="G166" s="559"/>
      <c r="H166" s="559"/>
      <c r="I166" s="560"/>
      <c r="J166" s="558"/>
      <c r="K166" s="559"/>
      <c r="L166" s="559"/>
      <c r="M166" s="559"/>
      <c r="N166" s="559"/>
      <c r="O166" s="559"/>
      <c r="P166" s="560"/>
      <c r="Q166" s="550"/>
      <c r="R166" s="551"/>
      <c r="S166" s="548"/>
      <c r="T166" s="549"/>
      <c r="U166" s="548"/>
      <c r="V166" s="549"/>
      <c r="W166" s="548"/>
      <c r="X166" s="549"/>
      <c r="Y166" s="558"/>
      <c r="Z166" s="559"/>
      <c r="AA166" s="559"/>
      <c r="AB166" s="559"/>
      <c r="AC166" s="559"/>
      <c r="AD166" s="559"/>
      <c r="AE166" s="559"/>
      <c r="AF166" s="559"/>
      <c r="AG166" s="560"/>
      <c r="AH166" s="558"/>
      <c r="AI166" s="559"/>
      <c r="AJ166" s="559"/>
      <c r="AK166" s="559"/>
      <c r="AL166" s="559"/>
      <c r="AM166" s="559"/>
      <c r="AN166" s="559"/>
      <c r="AO166" s="559"/>
      <c r="AP166" s="560"/>
      <c r="AQ166" s="44"/>
      <c r="AR166" s="11"/>
      <c r="AS166" s="11"/>
    </row>
    <row r="167" spans="1:48" ht="25.5" hidden="1" outlineLevel="1">
      <c r="A167" s="13"/>
      <c r="B167" s="558"/>
      <c r="C167" s="559"/>
      <c r="D167" s="559"/>
      <c r="E167" s="559"/>
      <c r="F167" s="559"/>
      <c r="G167" s="559"/>
      <c r="H167" s="559"/>
      <c r="I167" s="560"/>
      <c r="J167" s="558"/>
      <c r="K167" s="559"/>
      <c r="L167" s="559"/>
      <c r="M167" s="559"/>
      <c r="N167" s="559"/>
      <c r="O167" s="559"/>
      <c r="P167" s="560"/>
      <c r="Q167" s="550"/>
      <c r="R167" s="551"/>
      <c r="S167" s="548"/>
      <c r="T167" s="549"/>
      <c r="U167" s="548"/>
      <c r="V167" s="549"/>
      <c r="W167" s="548"/>
      <c r="X167" s="549"/>
      <c r="Y167" s="558"/>
      <c r="Z167" s="559"/>
      <c r="AA167" s="559"/>
      <c r="AB167" s="559"/>
      <c r="AC167" s="559"/>
      <c r="AD167" s="559"/>
      <c r="AE167" s="559"/>
      <c r="AF167" s="559"/>
      <c r="AG167" s="560"/>
      <c r="AH167" s="558"/>
      <c r="AI167" s="559"/>
      <c r="AJ167" s="559"/>
      <c r="AK167" s="559"/>
      <c r="AL167" s="559"/>
      <c r="AM167" s="559"/>
      <c r="AN167" s="559"/>
      <c r="AO167" s="559"/>
      <c r="AP167" s="560"/>
      <c r="AQ167" s="44"/>
      <c r="AR167" s="11"/>
      <c r="AS167" s="11"/>
    </row>
    <row r="168" spans="1:48" ht="25.5" hidden="1" outlineLevel="1">
      <c r="A168" s="13"/>
      <c r="B168" s="558"/>
      <c r="C168" s="559"/>
      <c r="D168" s="559"/>
      <c r="E168" s="559"/>
      <c r="F168" s="559"/>
      <c r="G168" s="559"/>
      <c r="H168" s="559"/>
      <c r="I168" s="560"/>
      <c r="J168" s="558"/>
      <c r="K168" s="559"/>
      <c r="L168" s="559"/>
      <c r="M168" s="559"/>
      <c r="N168" s="559"/>
      <c r="O168" s="559"/>
      <c r="P168" s="560"/>
      <c r="Q168" s="550"/>
      <c r="R168" s="551"/>
      <c r="S168" s="548"/>
      <c r="T168" s="549"/>
      <c r="U168" s="548"/>
      <c r="V168" s="549"/>
      <c r="W168" s="548"/>
      <c r="X168" s="549"/>
      <c r="Y168" s="558"/>
      <c r="Z168" s="559"/>
      <c r="AA168" s="559"/>
      <c r="AB168" s="559"/>
      <c r="AC168" s="559"/>
      <c r="AD168" s="559"/>
      <c r="AE168" s="559"/>
      <c r="AF168" s="559"/>
      <c r="AG168" s="560"/>
      <c r="AH168" s="558"/>
      <c r="AI168" s="559"/>
      <c r="AJ168" s="559"/>
      <c r="AK168" s="559"/>
      <c r="AL168" s="559"/>
      <c r="AM168" s="559"/>
      <c r="AN168" s="559"/>
      <c r="AO168" s="559"/>
      <c r="AP168" s="560"/>
      <c r="AQ168" s="44"/>
      <c r="AR168" s="11"/>
      <c r="AS168" s="11"/>
    </row>
    <row r="169" spans="1:48" ht="25.5" hidden="1" outlineLevel="1">
      <c r="A169" s="13"/>
      <c r="B169" s="558"/>
      <c r="C169" s="559"/>
      <c r="D169" s="559"/>
      <c r="E169" s="559"/>
      <c r="F169" s="559"/>
      <c r="G169" s="559"/>
      <c r="H169" s="559"/>
      <c r="I169" s="560"/>
      <c r="J169" s="558"/>
      <c r="K169" s="559"/>
      <c r="L169" s="559"/>
      <c r="M169" s="559"/>
      <c r="N169" s="559"/>
      <c r="O169" s="559"/>
      <c r="P169" s="560"/>
      <c r="Q169" s="550"/>
      <c r="R169" s="551"/>
      <c r="S169" s="548"/>
      <c r="T169" s="549"/>
      <c r="U169" s="548"/>
      <c r="V169" s="549"/>
      <c r="W169" s="548"/>
      <c r="X169" s="549"/>
      <c r="Y169" s="558"/>
      <c r="Z169" s="559"/>
      <c r="AA169" s="559"/>
      <c r="AB169" s="559"/>
      <c r="AC169" s="559"/>
      <c r="AD169" s="559"/>
      <c r="AE169" s="559"/>
      <c r="AF169" s="559"/>
      <c r="AG169" s="560"/>
      <c r="AH169" s="558"/>
      <c r="AI169" s="559"/>
      <c r="AJ169" s="559"/>
      <c r="AK169" s="559"/>
      <c r="AL169" s="559"/>
      <c r="AM169" s="559"/>
      <c r="AN169" s="559"/>
      <c r="AO169" s="559"/>
      <c r="AP169" s="560"/>
      <c r="AQ169" s="44"/>
      <c r="AR169" s="11"/>
      <c r="AS169" s="11"/>
    </row>
    <row r="170" spans="1:48" ht="25.5" hidden="1" outlineLevel="1">
      <c r="A170" s="13"/>
      <c r="B170" s="558"/>
      <c r="C170" s="559"/>
      <c r="D170" s="559"/>
      <c r="E170" s="559"/>
      <c r="F170" s="559"/>
      <c r="G170" s="559"/>
      <c r="H170" s="559"/>
      <c r="I170" s="560"/>
      <c r="J170" s="558"/>
      <c r="K170" s="559"/>
      <c r="L170" s="559"/>
      <c r="M170" s="559"/>
      <c r="N170" s="559"/>
      <c r="O170" s="559"/>
      <c r="P170" s="560"/>
      <c r="Q170" s="550"/>
      <c r="R170" s="551"/>
      <c r="S170" s="548"/>
      <c r="T170" s="549"/>
      <c r="U170" s="548"/>
      <c r="V170" s="549"/>
      <c r="W170" s="548"/>
      <c r="X170" s="549"/>
      <c r="Y170" s="558"/>
      <c r="Z170" s="559"/>
      <c r="AA170" s="559"/>
      <c r="AB170" s="559"/>
      <c r="AC170" s="559"/>
      <c r="AD170" s="559"/>
      <c r="AE170" s="559"/>
      <c r="AF170" s="559"/>
      <c r="AG170" s="560"/>
      <c r="AH170" s="558"/>
      <c r="AI170" s="559"/>
      <c r="AJ170" s="559"/>
      <c r="AK170" s="559"/>
      <c r="AL170" s="559"/>
      <c r="AM170" s="559"/>
      <c r="AN170" s="559"/>
      <c r="AO170" s="559"/>
      <c r="AP170" s="560"/>
      <c r="AQ170" s="44"/>
      <c r="AR170" s="11"/>
      <c r="AS170" s="11"/>
    </row>
    <row r="171" spans="1:48" ht="25.5" hidden="1" outlineLevel="1">
      <c r="A171" s="13"/>
      <c r="B171" s="558"/>
      <c r="C171" s="559"/>
      <c r="D171" s="559"/>
      <c r="E171" s="559"/>
      <c r="F171" s="559"/>
      <c r="G171" s="559"/>
      <c r="H171" s="559"/>
      <c r="I171" s="560"/>
      <c r="J171" s="558"/>
      <c r="K171" s="559"/>
      <c r="L171" s="559"/>
      <c r="M171" s="559"/>
      <c r="N171" s="559"/>
      <c r="O171" s="559"/>
      <c r="P171" s="560"/>
      <c r="Q171" s="550"/>
      <c r="R171" s="551"/>
      <c r="S171" s="548"/>
      <c r="T171" s="549"/>
      <c r="U171" s="548"/>
      <c r="V171" s="549"/>
      <c r="W171" s="548"/>
      <c r="X171" s="549"/>
      <c r="Y171" s="558"/>
      <c r="Z171" s="559"/>
      <c r="AA171" s="559"/>
      <c r="AB171" s="559"/>
      <c r="AC171" s="559"/>
      <c r="AD171" s="559"/>
      <c r="AE171" s="559"/>
      <c r="AF171" s="559"/>
      <c r="AG171" s="560"/>
      <c r="AH171" s="558"/>
      <c r="AI171" s="559"/>
      <c r="AJ171" s="559"/>
      <c r="AK171" s="559"/>
      <c r="AL171" s="559"/>
      <c r="AM171" s="559"/>
      <c r="AN171" s="559"/>
      <c r="AO171" s="559"/>
      <c r="AP171" s="560"/>
      <c r="AQ171" s="44"/>
      <c r="AR171" s="11"/>
      <c r="AS171" s="11"/>
    </row>
    <row r="172" spans="1:48" ht="25.5" hidden="1" outlineLevel="1">
      <c r="A172" s="13"/>
      <c r="B172" s="558"/>
      <c r="C172" s="559"/>
      <c r="D172" s="559"/>
      <c r="E172" s="559"/>
      <c r="F172" s="559"/>
      <c r="G172" s="559"/>
      <c r="H172" s="559"/>
      <c r="I172" s="560"/>
      <c r="J172" s="558"/>
      <c r="K172" s="559"/>
      <c r="L172" s="559"/>
      <c r="M172" s="559"/>
      <c r="N172" s="559"/>
      <c r="O172" s="559"/>
      <c r="P172" s="560"/>
      <c r="Q172" s="550"/>
      <c r="R172" s="551"/>
      <c r="S172" s="548"/>
      <c r="T172" s="549"/>
      <c r="U172" s="548"/>
      <c r="V172" s="549"/>
      <c r="W172" s="548"/>
      <c r="X172" s="549"/>
      <c r="Y172" s="558"/>
      <c r="Z172" s="559"/>
      <c r="AA172" s="559"/>
      <c r="AB172" s="559"/>
      <c r="AC172" s="559"/>
      <c r="AD172" s="559"/>
      <c r="AE172" s="559"/>
      <c r="AF172" s="559"/>
      <c r="AG172" s="560"/>
      <c r="AH172" s="558"/>
      <c r="AI172" s="559"/>
      <c r="AJ172" s="559"/>
      <c r="AK172" s="559"/>
      <c r="AL172" s="559"/>
      <c r="AM172" s="559"/>
      <c r="AN172" s="559"/>
      <c r="AO172" s="559"/>
      <c r="AP172" s="560"/>
      <c r="AQ172" s="44"/>
      <c r="AR172" s="11"/>
      <c r="AS172" s="11"/>
    </row>
    <row r="173" spans="1:48" ht="25.5" hidden="1" outlineLevel="1">
      <c r="A173" s="13"/>
      <c r="B173" s="558"/>
      <c r="C173" s="559"/>
      <c r="D173" s="559"/>
      <c r="E173" s="559"/>
      <c r="F173" s="559"/>
      <c r="G173" s="559"/>
      <c r="H173" s="559"/>
      <c r="I173" s="560"/>
      <c r="J173" s="558"/>
      <c r="K173" s="559"/>
      <c r="L173" s="559"/>
      <c r="M173" s="559"/>
      <c r="N173" s="559"/>
      <c r="O173" s="559"/>
      <c r="P173" s="560"/>
      <c r="Q173" s="550"/>
      <c r="R173" s="551"/>
      <c r="S173" s="548"/>
      <c r="T173" s="549"/>
      <c r="U173" s="548"/>
      <c r="V173" s="549"/>
      <c r="W173" s="548"/>
      <c r="X173" s="549"/>
      <c r="Y173" s="558"/>
      <c r="Z173" s="559"/>
      <c r="AA173" s="559"/>
      <c r="AB173" s="559"/>
      <c r="AC173" s="559"/>
      <c r="AD173" s="559"/>
      <c r="AE173" s="559"/>
      <c r="AF173" s="559"/>
      <c r="AG173" s="560"/>
      <c r="AH173" s="558"/>
      <c r="AI173" s="559"/>
      <c r="AJ173" s="559"/>
      <c r="AK173" s="559"/>
      <c r="AL173" s="559"/>
      <c r="AM173" s="559"/>
      <c r="AN173" s="559"/>
      <c r="AO173" s="559"/>
      <c r="AP173" s="560"/>
      <c r="AQ173" s="44"/>
      <c r="AR173" s="11"/>
      <c r="AS173" s="11"/>
    </row>
    <row r="174" spans="1:48" ht="25.5" hidden="1" outlineLevel="1">
      <c r="A174" s="13"/>
      <c r="B174" s="558"/>
      <c r="C174" s="559"/>
      <c r="D174" s="559"/>
      <c r="E174" s="559"/>
      <c r="F174" s="559"/>
      <c r="G174" s="559"/>
      <c r="H174" s="559"/>
      <c r="I174" s="560"/>
      <c r="J174" s="558"/>
      <c r="K174" s="559"/>
      <c r="L174" s="559"/>
      <c r="M174" s="559"/>
      <c r="N174" s="559"/>
      <c r="O174" s="559"/>
      <c r="P174" s="560"/>
      <c r="Q174" s="550"/>
      <c r="R174" s="551"/>
      <c r="S174" s="548"/>
      <c r="T174" s="549"/>
      <c r="U174" s="548"/>
      <c r="V174" s="549"/>
      <c r="W174" s="548"/>
      <c r="X174" s="549"/>
      <c r="Y174" s="558"/>
      <c r="Z174" s="559"/>
      <c r="AA174" s="559"/>
      <c r="AB174" s="559"/>
      <c r="AC174" s="559"/>
      <c r="AD174" s="559"/>
      <c r="AE174" s="559"/>
      <c r="AF174" s="559"/>
      <c r="AG174" s="560"/>
      <c r="AH174" s="558"/>
      <c r="AI174" s="559"/>
      <c r="AJ174" s="559"/>
      <c r="AK174" s="559"/>
      <c r="AL174" s="559"/>
      <c r="AM174" s="559"/>
      <c r="AN174" s="559"/>
      <c r="AO174" s="559"/>
      <c r="AP174" s="560"/>
      <c r="AQ174" s="44"/>
      <c r="AR174" s="11"/>
      <c r="AS174" s="11"/>
    </row>
    <row r="175" spans="1:48" ht="25.5" hidden="1" outlineLevel="1">
      <c r="A175" s="13"/>
      <c r="B175" s="558"/>
      <c r="C175" s="559"/>
      <c r="D175" s="559"/>
      <c r="E175" s="559"/>
      <c r="F175" s="559"/>
      <c r="G175" s="559"/>
      <c r="H175" s="559"/>
      <c r="I175" s="560"/>
      <c r="J175" s="558"/>
      <c r="K175" s="559"/>
      <c r="L175" s="559"/>
      <c r="M175" s="559"/>
      <c r="N175" s="559"/>
      <c r="O175" s="559"/>
      <c r="P175" s="560"/>
      <c r="Q175" s="550"/>
      <c r="R175" s="551"/>
      <c r="S175" s="548"/>
      <c r="T175" s="549"/>
      <c r="U175" s="548"/>
      <c r="V175" s="549"/>
      <c r="W175" s="548"/>
      <c r="X175" s="549"/>
      <c r="Y175" s="558"/>
      <c r="Z175" s="559"/>
      <c r="AA175" s="559"/>
      <c r="AB175" s="559"/>
      <c r="AC175" s="559"/>
      <c r="AD175" s="559"/>
      <c r="AE175" s="559"/>
      <c r="AF175" s="559"/>
      <c r="AG175" s="560"/>
      <c r="AH175" s="558"/>
      <c r="AI175" s="559"/>
      <c r="AJ175" s="559"/>
      <c r="AK175" s="559"/>
      <c r="AL175" s="559"/>
      <c r="AM175" s="559"/>
      <c r="AN175" s="559"/>
      <c r="AO175" s="559"/>
      <c r="AP175" s="560"/>
      <c r="AQ175" s="44"/>
      <c r="AR175" s="11"/>
      <c r="AS175" s="11"/>
    </row>
    <row r="176" spans="1:48" ht="25.5" hidden="1" outlineLevel="1">
      <c r="A176" s="13"/>
      <c r="B176" s="558"/>
      <c r="C176" s="559"/>
      <c r="D176" s="559"/>
      <c r="E176" s="559"/>
      <c r="F176" s="559"/>
      <c r="G176" s="559"/>
      <c r="H176" s="559"/>
      <c r="I176" s="560"/>
      <c r="J176" s="558"/>
      <c r="K176" s="559"/>
      <c r="L176" s="559"/>
      <c r="M176" s="559"/>
      <c r="N176" s="559"/>
      <c r="O176" s="559"/>
      <c r="P176" s="560"/>
      <c r="Q176" s="550"/>
      <c r="R176" s="551"/>
      <c r="S176" s="548"/>
      <c r="T176" s="549"/>
      <c r="U176" s="548"/>
      <c r="V176" s="549"/>
      <c r="W176" s="548"/>
      <c r="X176" s="549"/>
      <c r="Y176" s="558"/>
      <c r="Z176" s="559"/>
      <c r="AA176" s="559"/>
      <c r="AB176" s="559"/>
      <c r="AC176" s="559"/>
      <c r="AD176" s="559"/>
      <c r="AE176" s="559"/>
      <c r="AF176" s="559"/>
      <c r="AG176" s="560"/>
      <c r="AH176" s="558"/>
      <c r="AI176" s="559"/>
      <c r="AJ176" s="559"/>
      <c r="AK176" s="559"/>
      <c r="AL176" s="559"/>
      <c r="AM176" s="559"/>
      <c r="AN176" s="559"/>
      <c r="AO176" s="559"/>
      <c r="AP176" s="560"/>
      <c r="AQ176" s="44"/>
      <c r="AR176" s="11"/>
      <c r="AS176" s="11"/>
    </row>
    <row r="177" spans="1:45" ht="25.5" hidden="1" outlineLevel="1">
      <c r="A177" s="13"/>
      <c r="B177" s="558"/>
      <c r="C177" s="559"/>
      <c r="D177" s="559"/>
      <c r="E177" s="559"/>
      <c r="F177" s="559"/>
      <c r="G177" s="559"/>
      <c r="H177" s="559"/>
      <c r="I177" s="560"/>
      <c r="J177" s="558"/>
      <c r="K177" s="559"/>
      <c r="L177" s="559"/>
      <c r="M177" s="559"/>
      <c r="N177" s="559"/>
      <c r="O177" s="559"/>
      <c r="P177" s="560"/>
      <c r="Q177" s="550"/>
      <c r="R177" s="551"/>
      <c r="S177" s="548"/>
      <c r="T177" s="549"/>
      <c r="U177" s="548"/>
      <c r="V177" s="549"/>
      <c r="W177" s="548"/>
      <c r="X177" s="549"/>
      <c r="Y177" s="558"/>
      <c r="Z177" s="559"/>
      <c r="AA177" s="559"/>
      <c r="AB177" s="559"/>
      <c r="AC177" s="559"/>
      <c r="AD177" s="559"/>
      <c r="AE177" s="559"/>
      <c r="AF177" s="559"/>
      <c r="AG177" s="560"/>
      <c r="AH177" s="558"/>
      <c r="AI177" s="559"/>
      <c r="AJ177" s="559"/>
      <c r="AK177" s="559"/>
      <c r="AL177" s="559"/>
      <c r="AM177" s="559"/>
      <c r="AN177" s="559"/>
      <c r="AO177" s="559"/>
      <c r="AP177" s="560"/>
      <c r="AQ177" s="44"/>
      <c r="AR177" s="11"/>
      <c r="AS177" s="11"/>
    </row>
    <row r="178" spans="1:45" ht="25.5" hidden="1" outlineLevel="1">
      <c r="A178" s="13"/>
      <c r="B178" s="558"/>
      <c r="C178" s="559"/>
      <c r="D178" s="559"/>
      <c r="E178" s="559"/>
      <c r="F178" s="559"/>
      <c r="G178" s="559"/>
      <c r="H178" s="559"/>
      <c r="I178" s="560"/>
      <c r="J178" s="558"/>
      <c r="K178" s="559"/>
      <c r="L178" s="559"/>
      <c r="M178" s="559"/>
      <c r="N178" s="559"/>
      <c r="O178" s="559"/>
      <c r="P178" s="560"/>
      <c r="Q178" s="550"/>
      <c r="R178" s="551"/>
      <c r="S178" s="548"/>
      <c r="T178" s="549"/>
      <c r="U178" s="548"/>
      <c r="V178" s="549"/>
      <c r="W178" s="548"/>
      <c r="X178" s="549"/>
      <c r="Y178" s="558"/>
      <c r="Z178" s="559"/>
      <c r="AA178" s="559"/>
      <c r="AB178" s="559"/>
      <c r="AC178" s="559"/>
      <c r="AD178" s="559"/>
      <c r="AE178" s="559"/>
      <c r="AF178" s="559"/>
      <c r="AG178" s="560"/>
      <c r="AH178" s="558"/>
      <c r="AI178" s="559"/>
      <c r="AJ178" s="559"/>
      <c r="AK178" s="559"/>
      <c r="AL178" s="559"/>
      <c r="AM178" s="559"/>
      <c r="AN178" s="559"/>
      <c r="AO178" s="559"/>
      <c r="AP178" s="560"/>
      <c r="AQ178" s="44"/>
      <c r="AR178" s="11"/>
      <c r="AS178" s="11"/>
    </row>
    <row r="179" spans="1:45" ht="25.5" hidden="1" outlineLevel="1">
      <c r="A179" s="13"/>
      <c r="B179" s="558"/>
      <c r="C179" s="559"/>
      <c r="D179" s="559"/>
      <c r="E179" s="559"/>
      <c r="F179" s="559"/>
      <c r="G179" s="559"/>
      <c r="H179" s="559"/>
      <c r="I179" s="560"/>
      <c r="J179" s="558"/>
      <c r="K179" s="559"/>
      <c r="L179" s="559"/>
      <c r="M179" s="559"/>
      <c r="N179" s="559"/>
      <c r="O179" s="559"/>
      <c r="P179" s="560"/>
      <c r="Q179" s="550"/>
      <c r="R179" s="551"/>
      <c r="S179" s="548"/>
      <c r="T179" s="549"/>
      <c r="U179" s="548"/>
      <c r="V179" s="549"/>
      <c r="W179" s="548"/>
      <c r="X179" s="549"/>
      <c r="Y179" s="558"/>
      <c r="Z179" s="559"/>
      <c r="AA179" s="559"/>
      <c r="AB179" s="559"/>
      <c r="AC179" s="559"/>
      <c r="AD179" s="559"/>
      <c r="AE179" s="559"/>
      <c r="AF179" s="559"/>
      <c r="AG179" s="560"/>
      <c r="AH179" s="558"/>
      <c r="AI179" s="559"/>
      <c r="AJ179" s="559"/>
      <c r="AK179" s="559"/>
      <c r="AL179" s="559"/>
      <c r="AM179" s="559"/>
      <c r="AN179" s="559"/>
      <c r="AO179" s="559"/>
      <c r="AP179" s="560"/>
      <c r="AQ179" s="44"/>
      <c r="AR179" s="11"/>
      <c r="AS179" s="11"/>
    </row>
    <row r="180" spans="1:45" ht="25.5" hidden="1" outlineLevel="1">
      <c r="A180" s="13"/>
      <c r="B180" s="558"/>
      <c r="C180" s="559"/>
      <c r="D180" s="559"/>
      <c r="E180" s="559"/>
      <c r="F180" s="559"/>
      <c r="G180" s="559"/>
      <c r="H180" s="559"/>
      <c r="I180" s="560"/>
      <c r="J180" s="558"/>
      <c r="K180" s="559"/>
      <c r="L180" s="559"/>
      <c r="M180" s="559"/>
      <c r="N180" s="559"/>
      <c r="O180" s="559"/>
      <c r="P180" s="560"/>
      <c r="Q180" s="550"/>
      <c r="R180" s="551"/>
      <c r="S180" s="548"/>
      <c r="T180" s="549"/>
      <c r="U180" s="548"/>
      <c r="V180" s="549"/>
      <c r="W180" s="548"/>
      <c r="X180" s="549"/>
      <c r="Y180" s="558"/>
      <c r="Z180" s="559"/>
      <c r="AA180" s="559"/>
      <c r="AB180" s="559"/>
      <c r="AC180" s="559"/>
      <c r="AD180" s="559"/>
      <c r="AE180" s="559"/>
      <c r="AF180" s="559"/>
      <c r="AG180" s="560"/>
      <c r="AH180" s="558"/>
      <c r="AI180" s="559"/>
      <c r="AJ180" s="559"/>
      <c r="AK180" s="559"/>
      <c r="AL180" s="559"/>
      <c r="AM180" s="559"/>
      <c r="AN180" s="559"/>
      <c r="AO180" s="559"/>
      <c r="AP180" s="560"/>
      <c r="AQ180" s="44"/>
      <c r="AR180" s="11"/>
      <c r="AS180" s="11"/>
    </row>
    <row r="181" spans="1:45" ht="25.5" hidden="1" outlineLevel="1">
      <c r="A181" s="13"/>
      <c r="B181" s="558"/>
      <c r="C181" s="559"/>
      <c r="D181" s="559"/>
      <c r="E181" s="559"/>
      <c r="F181" s="559"/>
      <c r="G181" s="559"/>
      <c r="H181" s="559"/>
      <c r="I181" s="560"/>
      <c r="J181" s="558"/>
      <c r="K181" s="559"/>
      <c r="L181" s="559"/>
      <c r="M181" s="559"/>
      <c r="N181" s="559"/>
      <c r="O181" s="559"/>
      <c r="P181" s="560"/>
      <c r="Q181" s="550"/>
      <c r="R181" s="551"/>
      <c r="S181" s="548"/>
      <c r="T181" s="549"/>
      <c r="U181" s="548"/>
      <c r="V181" s="549"/>
      <c r="W181" s="548"/>
      <c r="X181" s="549"/>
      <c r="Y181" s="558"/>
      <c r="Z181" s="559"/>
      <c r="AA181" s="559"/>
      <c r="AB181" s="559"/>
      <c r="AC181" s="559"/>
      <c r="AD181" s="559"/>
      <c r="AE181" s="559"/>
      <c r="AF181" s="559"/>
      <c r="AG181" s="560"/>
      <c r="AH181" s="558"/>
      <c r="AI181" s="559"/>
      <c r="AJ181" s="559"/>
      <c r="AK181" s="559"/>
      <c r="AL181" s="559"/>
      <c r="AM181" s="559"/>
      <c r="AN181" s="559"/>
      <c r="AO181" s="559"/>
      <c r="AP181" s="560"/>
      <c r="AQ181" s="44"/>
      <c r="AR181" s="11"/>
      <c r="AS181" s="11"/>
    </row>
    <row r="182" spans="1:45" ht="25.5" hidden="1" outlineLevel="1">
      <c r="A182" s="13"/>
      <c r="B182" s="558"/>
      <c r="C182" s="559"/>
      <c r="D182" s="559"/>
      <c r="E182" s="559"/>
      <c r="F182" s="559"/>
      <c r="G182" s="559"/>
      <c r="H182" s="559"/>
      <c r="I182" s="560"/>
      <c r="J182" s="558"/>
      <c r="K182" s="559"/>
      <c r="L182" s="559"/>
      <c r="M182" s="559"/>
      <c r="N182" s="559"/>
      <c r="O182" s="559"/>
      <c r="P182" s="560"/>
      <c r="Q182" s="550"/>
      <c r="R182" s="551"/>
      <c r="S182" s="548"/>
      <c r="T182" s="549"/>
      <c r="U182" s="548"/>
      <c r="V182" s="549"/>
      <c r="W182" s="548"/>
      <c r="X182" s="549"/>
      <c r="Y182" s="558"/>
      <c r="Z182" s="559"/>
      <c r="AA182" s="559"/>
      <c r="AB182" s="559"/>
      <c r="AC182" s="559"/>
      <c r="AD182" s="559"/>
      <c r="AE182" s="559"/>
      <c r="AF182" s="559"/>
      <c r="AG182" s="560"/>
      <c r="AH182" s="558"/>
      <c r="AI182" s="559"/>
      <c r="AJ182" s="559"/>
      <c r="AK182" s="559"/>
      <c r="AL182" s="559"/>
      <c r="AM182" s="559"/>
      <c r="AN182" s="559"/>
      <c r="AO182" s="559"/>
      <c r="AP182" s="560"/>
      <c r="AQ182" s="44"/>
      <c r="AR182" s="11"/>
      <c r="AS182" s="11"/>
    </row>
    <row r="183" spans="1:45" ht="25.5" hidden="1" outlineLevel="1">
      <c r="A183" s="13"/>
      <c r="B183" s="558"/>
      <c r="C183" s="559"/>
      <c r="D183" s="559"/>
      <c r="E183" s="559"/>
      <c r="F183" s="559"/>
      <c r="G183" s="559"/>
      <c r="H183" s="559"/>
      <c r="I183" s="560"/>
      <c r="J183" s="558"/>
      <c r="K183" s="559"/>
      <c r="L183" s="559"/>
      <c r="M183" s="559"/>
      <c r="N183" s="559"/>
      <c r="O183" s="559"/>
      <c r="P183" s="560"/>
      <c r="Q183" s="550"/>
      <c r="R183" s="551"/>
      <c r="S183" s="548"/>
      <c r="T183" s="549"/>
      <c r="U183" s="548"/>
      <c r="V183" s="549"/>
      <c r="W183" s="548"/>
      <c r="X183" s="549"/>
      <c r="Y183" s="558"/>
      <c r="Z183" s="559"/>
      <c r="AA183" s="559"/>
      <c r="AB183" s="559"/>
      <c r="AC183" s="559"/>
      <c r="AD183" s="559"/>
      <c r="AE183" s="559"/>
      <c r="AF183" s="559"/>
      <c r="AG183" s="560"/>
      <c r="AH183" s="558"/>
      <c r="AI183" s="559"/>
      <c r="AJ183" s="559"/>
      <c r="AK183" s="559"/>
      <c r="AL183" s="559"/>
      <c r="AM183" s="559"/>
      <c r="AN183" s="559"/>
      <c r="AO183" s="559"/>
      <c r="AP183" s="560"/>
      <c r="AQ183" s="44"/>
      <c r="AR183" s="11"/>
      <c r="AS183" s="11"/>
    </row>
    <row r="184" spans="1:45" ht="25.5" hidden="1" outlineLevel="1">
      <c r="A184" s="13"/>
      <c r="B184" s="558"/>
      <c r="C184" s="559"/>
      <c r="D184" s="559"/>
      <c r="E184" s="559"/>
      <c r="F184" s="559"/>
      <c r="G184" s="559"/>
      <c r="H184" s="559"/>
      <c r="I184" s="560"/>
      <c r="J184" s="558"/>
      <c r="K184" s="559"/>
      <c r="L184" s="559"/>
      <c r="M184" s="559"/>
      <c r="N184" s="559"/>
      <c r="O184" s="559"/>
      <c r="P184" s="560"/>
      <c r="Q184" s="550"/>
      <c r="R184" s="551"/>
      <c r="S184" s="548"/>
      <c r="T184" s="549"/>
      <c r="U184" s="548"/>
      <c r="V184" s="549"/>
      <c r="W184" s="548"/>
      <c r="X184" s="549"/>
      <c r="Y184" s="558"/>
      <c r="Z184" s="559"/>
      <c r="AA184" s="559"/>
      <c r="AB184" s="559"/>
      <c r="AC184" s="559"/>
      <c r="AD184" s="559"/>
      <c r="AE184" s="559"/>
      <c r="AF184" s="559"/>
      <c r="AG184" s="560"/>
      <c r="AH184" s="558"/>
      <c r="AI184" s="559"/>
      <c r="AJ184" s="559"/>
      <c r="AK184" s="559"/>
      <c r="AL184" s="559"/>
      <c r="AM184" s="559"/>
      <c r="AN184" s="559"/>
      <c r="AO184" s="559"/>
      <c r="AP184" s="560"/>
      <c r="AQ184" s="44"/>
      <c r="AR184" s="11"/>
      <c r="AS184" s="11"/>
    </row>
    <row r="185" spans="1:45" ht="25.5" hidden="1" outlineLevel="1">
      <c r="A185" s="13"/>
      <c r="B185" s="558"/>
      <c r="C185" s="559"/>
      <c r="D185" s="559"/>
      <c r="E185" s="559"/>
      <c r="F185" s="559"/>
      <c r="G185" s="559"/>
      <c r="H185" s="559"/>
      <c r="I185" s="560"/>
      <c r="J185" s="558"/>
      <c r="K185" s="559"/>
      <c r="L185" s="559"/>
      <c r="M185" s="559"/>
      <c r="N185" s="559"/>
      <c r="O185" s="559"/>
      <c r="P185" s="560"/>
      <c r="Q185" s="550"/>
      <c r="R185" s="551"/>
      <c r="S185" s="548"/>
      <c r="T185" s="549"/>
      <c r="U185" s="548"/>
      <c r="V185" s="549"/>
      <c r="W185" s="548"/>
      <c r="X185" s="549"/>
      <c r="Y185" s="558"/>
      <c r="Z185" s="559"/>
      <c r="AA185" s="559"/>
      <c r="AB185" s="559"/>
      <c r="AC185" s="559"/>
      <c r="AD185" s="559"/>
      <c r="AE185" s="559"/>
      <c r="AF185" s="559"/>
      <c r="AG185" s="560"/>
      <c r="AH185" s="558"/>
      <c r="AI185" s="559"/>
      <c r="AJ185" s="559"/>
      <c r="AK185" s="559"/>
      <c r="AL185" s="559"/>
      <c r="AM185" s="559"/>
      <c r="AN185" s="559"/>
      <c r="AO185" s="559"/>
      <c r="AP185" s="560"/>
      <c r="AQ185" s="44"/>
      <c r="AR185" s="11"/>
      <c r="AS185" s="11"/>
    </row>
    <row r="186" spans="1:45" ht="25.5" hidden="1" outlineLevel="1">
      <c r="A186" s="13"/>
      <c r="B186" s="558"/>
      <c r="C186" s="559"/>
      <c r="D186" s="559"/>
      <c r="E186" s="559"/>
      <c r="F186" s="559"/>
      <c r="G186" s="559"/>
      <c r="H186" s="559"/>
      <c r="I186" s="560"/>
      <c r="J186" s="558"/>
      <c r="K186" s="559"/>
      <c r="L186" s="559"/>
      <c r="M186" s="559"/>
      <c r="N186" s="559"/>
      <c r="O186" s="559"/>
      <c r="P186" s="560"/>
      <c r="Q186" s="550"/>
      <c r="R186" s="551"/>
      <c r="S186" s="548"/>
      <c r="T186" s="549"/>
      <c r="U186" s="548"/>
      <c r="V186" s="549"/>
      <c r="W186" s="548"/>
      <c r="X186" s="549"/>
      <c r="Y186" s="558"/>
      <c r="Z186" s="559"/>
      <c r="AA186" s="559"/>
      <c r="AB186" s="559"/>
      <c r="AC186" s="559"/>
      <c r="AD186" s="559"/>
      <c r="AE186" s="559"/>
      <c r="AF186" s="559"/>
      <c r="AG186" s="560"/>
      <c r="AH186" s="558"/>
      <c r="AI186" s="559"/>
      <c r="AJ186" s="559"/>
      <c r="AK186" s="559"/>
      <c r="AL186" s="559"/>
      <c r="AM186" s="559"/>
      <c r="AN186" s="559"/>
      <c r="AO186" s="559"/>
      <c r="AP186" s="560"/>
      <c r="AQ186" s="44"/>
      <c r="AR186" s="11"/>
      <c r="AS186" s="11"/>
    </row>
    <row r="187" spans="1:45" ht="25.5" hidden="1" outlineLevel="1">
      <c r="A187" s="13"/>
      <c r="B187" s="558"/>
      <c r="C187" s="559"/>
      <c r="D187" s="559"/>
      <c r="E187" s="559"/>
      <c r="F187" s="559"/>
      <c r="G187" s="559"/>
      <c r="H187" s="559"/>
      <c r="I187" s="560"/>
      <c r="J187" s="558"/>
      <c r="K187" s="559"/>
      <c r="L187" s="559"/>
      <c r="M187" s="559"/>
      <c r="N187" s="559"/>
      <c r="O187" s="559"/>
      <c r="P187" s="560"/>
      <c r="Q187" s="550"/>
      <c r="R187" s="551"/>
      <c r="S187" s="548"/>
      <c r="T187" s="549"/>
      <c r="U187" s="548"/>
      <c r="V187" s="549"/>
      <c r="W187" s="548"/>
      <c r="X187" s="549"/>
      <c r="Y187" s="558"/>
      <c r="Z187" s="559"/>
      <c r="AA187" s="559"/>
      <c r="AB187" s="559"/>
      <c r="AC187" s="559"/>
      <c r="AD187" s="559"/>
      <c r="AE187" s="559"/>
      <c r="AF187" s="559"/>
      <c r="AG187" s="560"/>
      <c r="AH187" s="558"/>
      <c r="AI187" s="559"/>
      <c r="AJ187" s="559"/>
      <c r="AK187" s="559"/>
      <c r="AL187" s="559"/>
      <c r="AM187" s="559"/>
      <c r="AN187" s="559"/>
      <c r="AO187" s="559"/>
      <c r="AP187" s="560"/>
      <c r="AQ187" s="44"/>
      <c r="AR187" s="11"/>
      <c r="AS187" s="11"/>
    </row>
    <row r="188" spans="1:45" ht="25.5" hidden="1" outlineLevel="1">
      <c r="A188" s="13"/>
      <c r="B188" s="558"/>
      <c r="C188" s="559"/>
      <c r="D188" s="559"/>
      <c r="E188" s="559"/>
      <c r="F188" s="559"/>
      <c r="G188" s="559"/>
      <c r="H188" s="559"/>
      <c r="I188" s="560"/>
      <c r="J188" s="558"/>
      <c r="K188" s="559"/>
      <c r="L188" s="559"/>
      <c r="M188" s="559"/>
      <c r="N188" s="559"/>
      <c r="O188" s="559"/>
      <c r="P188" s="560"/>
      <c r="Q188" s="550"/>
      <c r="R188" s="551"/>
      <c r="S188" s="548"/>
      <c r="T188" s="549"/>
      <c r="U188" s="548"/>
      <c r="V188" s="549"/>
      <c r="W188" s="548"/>
      <c r="X188" s="549"/>
      <c r="Y188" s="558"/>
      <c r="Z188" s="559"/>
      <c r="AA188" s="559"/>
      <c r="AB188" s="559"/>
      <c r="AC188" s="559"/>
      <c r="AD188" s="559"/>
      <c r="AE188" s="559"/>
      <c r="AF188" s="559"/>
      <c r="AG188" s="560"/>
      <c r="AH188" s="558"/>
      <c r="AI188" s="559"/>
      <c r="AJ188" s="559"/>
      <c r="AK188" s="559"/>
      <c r="AL188" s="559"/>
      <c r="AM188" s="559"/>
      <c r="AN188" s="559"/>
      <c r="AO188" s="559"/>
      <c r="AP188" s="560"/>
      <c r="AQ188" s="44"/>
      <c r="AR188" s="11"/>
      <c r="AS188" s="11"/>
    </row>
    <row r="189" spans="1:45" ht="25.5" hidden="1" outlineLevel="1">
      <c r="A189" s="13"/>
      <c r="B189" s="558"/>
      <c r="C189" s="559"/>
      <c r="D189" s="559"/>
      <c r="E189" s="559"/>
      <c r="F189" s="559"/>
      <c r="G189" s="559"/>
      <c r="H189" s="559"/>
      <c r="I189" s="560"/>
      <c r="J189" s="558"/>
      <c r="K189" s="559"/>
      <c r="L189" s="559"/>
      <c r="M189" s="559"/>
      <c r="N189" s="559"/>
      <c r="O189" s="559"/>
      <c r="P189" s="560"/>
      <c r="Q189" s="550"/>
      <c r="R189" s="551"/>
      <c r="S189" s="548"/>
      <c r="T189" s="549"/>
      <c r="U189" s="548"/>
      <c r="V189" s="549"/>
      <c r="W189" s="548"/>
      <c r="X189" s="549"/>
      <c r="Y189" s="558"/>
      <c r="Z189" s="559"/>
      <c r="AA189" s="559"/>
      <c r="AB189" s="559"/>
      <c r="AC189" s="559"/>
      <c r="AD189" s="559"/>
      <c r="AE189" s="559"/>
      <c r="AF189" s="559"/>
      <c r="AG189" s="560"/>
      <c r="AH189" s="558"/>
      <c r="AI189" s="559"/>
      <c r="AJ189" s="559"/>
      <c r="AK189" s="559"/>
      <c r="AL189" s="559"/>
      <c r="AM189" s="559"/>
      <c r="AN189" s="559"/>
      <c r="AO189" s="559"/>
      <c r="AP189" s="560"/>
      <c r="AQ189" s="44"/>
      <c r="AR189" s="11"/>
      <c r="AS189" s="11"/>
    </row>
    <row r="190" spans="1:45" ht="25.5" hidden="1" outlineLevel="1">
      <c r="A190" s="13"/>
      <c r="B190" s="558"/>
      <c r="C190" s="559"/>
      <c r="D190" s="559"/>
      <c r="E190" s="559"/>
      <c r="F190" s="559"/>
      <c r="G190" s="559"/>
      <c r="H190" s="559"/>
      <c r="I190" s="560"/>
      <c r="J190" s="558"/>
      <c r="K190" s="559"/>
      <c r="L190" s="559"/>
      <c r="M190" s="559"/>
      <c r="N190" s="559"/>
      <c r="O190" s="559"/>
      <c r="P190" s="560"/>
      <c r="Q190" s="550"/>
      <c r="R190" s="551"/>
      <c r="S190" s="548"/>
      <c r="T190" s="549"/>
      <c r="U190" s="548"/>
      <c r="V190" s="549"/>
      <c r="W190" s="548"/>
      <c r="X190" s="549"/>
      <c r="Y190" s="558"/>
      <c r="Z190" s="559"/>
      <c r="AA190" s="559"/>
      <c r="AB190" s="559"/>
      <c r="AC190" s="559"/>
      <c r="AD190" s="559"/>
      <c r="AE190" s="559"/>
      <c r="AF190" s="559"/>
      <c r="AG190" s="560"/>
      <c r="AH190" s="558"/>
      <c r="AI190" s="559"/>
      <c r="AJ190" s="559"/>
      <c r="AK190" s="559"/>
      <c r="AL190" s="559"/>
      <c r="AM190" s="559"/>
      <c r="AN190" s="559"/>
      <c r="AO190" s="559"/>
      <c r="AP190" s="560"/>
      <c r="AQ190" s="44"/>
      <c r="AR190" s="11"/>
      <c r="AS190" s="11"/>
    </row>
    <row r="191" spans="1:45" ht="15.75" hidden="1" customHeight="1" outlineLevel="1">
      <c r="A191" s="13"/>
      <c r="B191" s="13"/>
      <c r="C191" s="13"/>
      <c r="D191" s="14"/>
      <c r="E191" s="14"/>
      <c r="F191" s="15"/>
      <c r="G191" s="15"/>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9"/>
      <c r="AJ191" s="16"/>
      <c r="AK191" s="19"/>
      <c r="AL191" s="13"/>
      <c r="AM191" s="13"/>
      <c r="AN191" s="13"/>
      <c r="AO191" s="13"/>
      <c r="AP191" s="13"/>
      <c r="AQ191" s="13"/>
      <c r="AR191" s="11"/>
      <c r="AS191" s="11"/>
    </row>
    <row r="192" spans="1:45" ht="30" hidden="1" customHeight="1" outlineLevel="1">
      <c r="A192" s="13"/>
      <c r="B192" s="561" t="s">
        <v>86</v>
      </c>
      <c r="C192" s="561"/>
      <c r="D192" s="561"/>
      <c r="E192" s="562" t="s">
        <v>171</v>
      </c>
      <c r="F192" s="562"/>
      <c r="G192" s="562"/>
      <c r="H192" s="562"/>
      <c r="I192" s="562"/>
      <c r="J192" s="562"/>
      <c r="K192" s="562"/>
      <c r="L192" s="562"/>
      <c r="M192" s="562"/>
      <c r="N192" s="562"/>
      <c r="O192" s="562"/>
      <c r="P192" s="562"/>
      <c r="Q192" s="562"/>
      <c r="R192" s="562"/>
      <c r="S192" s="562"/>
      <c r="T192" s="562"/>
      <c r="U192" s="562"/>
      <c r="V192" s="562"/>
      <c r="W192" s="562"/>
      <c r="X192" s="562"/>
      <c r="Y192" s="562"/>
      <c r="Z192" s="562"/>
      <c r="AA192" s="562"/>
      <c r="AB192" s="562"/>
      <c r="AC192" s="562"/>
      <c r="AD192" s="562"/>
      <c r="AE192" s="562"/>
      <c r="AF192" s="562"/>
      <c r="AG192" s="562"/>
      <c r="AH192" s="562"/>
      <c r="AI192" s="562"/>
      <c r="AJ192" s="562"/>
      <c r="AK192" s="562"/>
      <c r="AL192" s="562"/>
      <c r="AM192" s="562"/>
      <c r="AN192" s="562"/>
      <c r="AO192" s="562"/>
      <c r="AP192" s="562"/>
      <c r="AQ192" s="45"/>
      <c r="AR192" s="46"/>
      <c r="AS192" s="46"/>
    </row>
    <row r="193" spans="1:46" ht="30" hidden="1" customHeight="1" outlineLevel="1">
      <c r="A193" s="13"/>
      <c r="B193" s="47"/>
      <c r="C193" s="48"/>
      <c r="D193" s="48"/>
      <c r="E193" s="562"/>
      <c r="F193" s="562"/>
      <c r="G193" s="562"/>
      <c r="H193" s="562"/>
      <c r="I193" s="562"/>
      <c r="J193" s="562"/>
      <c r="K193" s="562"/>
      <c r="L193" s="562"/>
      <c r="M193" s="562"/>
      <c r="N193" s="562"/>
      <c r="O193" s="562"/>
      <c r="P193" s="562"/>
      <c r="Q193" s="562"/>
      <c r="R193" s="562"/>
      <c r="S193" s="562"/>
      <c r="T193" s="562"/>
      <c r="U193" s="562"/>
      <c r="V193" s="562"/>
      <c r="W193" s="562"/>
      <c r="X193" s="562"/>
      <c r="Y193" s="562"/>
      <c r="Z193" s="562"/>
      <c r="AA193" s="562"/>
      <c r="AB193" s="562"/>
      <c r="AC193" s="562"/>
      <c r="AD193" s="562"/>
      <c r="AE193" s="562"/>
      <c r="AF193" s="562"/>
      <c r="AG193" s="562"/>
      <c r="AH193" s="562"/>
      <c r="AI193" s="562"/>
      <c r="AJ193" s="562"/>
      <c r="AK193" s="562"/>
      <c r="AL193" s="562"/>
      <c r="AM193" s="562"/>
      <c r="AN193" s="562"/>
      <c r="AO193" s="562"/>
      <c r="AP193" s="562"/>
      <c r="AQ193" s="45"/>
      <c r="AR193" s="46"/>
      <c r="AS193" s="46"/>
    </row>
    <row r="194" spans="1:46" ht="30" hidden="1" customHeight="1" outlineLevel="1">
      <c r="A194" s="13"/>
      <c r="B194" s="561" t="s">
        <v>123</v>
      </c>
      <c r="C194" s="561"/>
      <c r="D194" s="561"/>
      <c r="E194" s="562" t="s">
        <v>177</v>
      </c>
      <c r="F194" s="562"/>
      <c r="G194" s="562"/>
      <c r="H194" s="562"/>
      <c r="I194" s="562"/>
      <c r="J194" s="562"/>
      <c r="K194" s="562"/>
      <c r="L194" s="562"/>
      <c r="M194" s="562"/>
      <c r="N194" s="562"/>
      <c r="O194" s="562"/>
      <c r="P194" s="562"/>
      <c r="Q194" s="562"/>
      <c r="R194" s="562"/>
      <c r="S194" s="562"/>
      <c r="T194" s="562"/>
      <c r="U194" s="562"/>
      <c r="V194" s="562"/>
      <c r="W194" s="562"/>
      <c r="X194" s="562"/>
      <c r="Y194" s="562"/>
      <c r="Z194" s="562"/>
      <c r="AA194" s="562"/>
      <c r="AB194" s="562"/>
      <c r="AC194" s="562"/>
      <c r="AD194" s="562"/>
      <c r="AE194" s="562"/>
      <c r="AF194" s="562"/>
      <c r="AG194" s="562"/>
      <c r="AH194" s="562"/>
      <c r="AI194" s="562"/>
      <c r="AJ194" s="562"/>
      <c r="AK194" s="562"/>
      <c r="AL194" s="562"/>
      <c r="AM194" s="562"/>
      <c r="AN194" s="562"/>
      <c r="AO194" s="562"/>
      <c r="AP194" s="562"/>
      <c r="AQ194" s="45"/>
      <c r="AR194" s="46"/>
      <c r="AS194" s="46"/>
    </row>
    <row r="195" spans="1:46" ht="30" hidden="1" customHeight="1" outlineLevel="1">
      <c r="A195" s="13"/>
      <c r="B195" s="49"/>
      <c r="C195" s="49"/>
      <c r="D195" s="49"/>
      <c r="E195" s="562"/>
      <c r="F195" s="562"/>
      <c r="G195" s="562"/>
      <c r="H195" s="562"/>
      <c r="I195" s="562"/>
      <c r="J195" s="562"/>
      <c r="K195" s="562"/>
      <c r="L195" s="562"/>
      <c r="M195" s="562"/>
      <c r="N195" s="562"/>
      <c r="O195" s="562"/>
      <c r="P195" s="562"/>
      <c r="Q195" s="562"/>
      <c r="R195" s="562"/>
      <c r="S195" s="562"/>
      <c r="T195" s="562"/>
      <c r="U195" s="562"/>
      <c r="V195" s="562"/>
      <c r="W195" s="562"/>
      <c r="X195" s="562"/>
      <c r="Y195" s="562"/>
      <c r="Z195" s="562"/>
      <c r="AA195" s="562"/>
      <c r="AB195" s="562"/>
      <c r="AC195" s="562"/>
      <c r="AD195" s="562"/>
      <c r="AE195" s="562"/>
      <c r="AF195" s="562"/>
      <c r="AG195" s="562"/>
      <c r="AH195" s="562"/>
      <c r="AI195" s="562"/>
      <c r="AJ195" s="562"/>
      <c r="AK195" s="562"/>
      <c r="AL195" s="562"/>
      <c r="AM195" s="562"/>
      <c r="AN195" s="562"/>
      <c r="AO195" s="562"/>
      <c r="AP195" s="562"/>
      <c r="AQ195" s="45"/>
      <c r="AR195" s="50"/>
      <c r="AS195" s="50"/>
    </row>
    <row r="196" spans="1:46" ht="30" hidden="1" customHeight="1" outlineLevel="1">
      <c r="A196" s="13"/>
      <c r="B196" s="49"/>
      <c r="C196" s="49"/>
      <c r="D196" s="49"/>
      <c r="E196" s="562"/>
      <c r="F196" s="562"/>
      <c r="G196" s="562"/>
      <c r="H196" s="562"/>
      <c r="I196" s="562"/>
      <c r="J196" s="562"/>
      <c r="K196" s="562"/>
      <c r="L196" s="562"/>
      <c r="M196" s="562"/>
      <c r="N196" s="562"/>
      <c r="O196" s="562"/>
      <c r="P196" s="562"/>
      <c r="Q196" s="562"/>
      <c r="R196" s="562"/>
      <c r="S196" s="562"/>
      <c r="T196" s="562"/>
      <c r="U196" s="562"/>
      <c r="V196" s="562"/>
      <c r="W196" s="562"/>
      <c r="X196" s="562"/>
      <c r="Y196" s="562"/>
      <c r="Z196" s="562"/>
      <c r="AA196" s="562"/>
      <c r="AB196" s="562"/>
      <c r="AC196" s="562"/>
      <c r="AD196" s="562"/>
      <c r="AE196" s="562"/>
      <c r="AF196" s="562"/>
      <c r="AG196" s="562"/>
      <c r="AH196" s="562"/>
      <c r="AI196" s="562"/>
      <c r="AJ196" s="562"/>
      <c r="AK196" s="562"/>
      <c r="AL196" s="562"/>
      <c r="AM196" s="562"/>
      <c r="AN196" s="562"/>
      <c r="AO196" s="562"/>
      <c r="AP196" s="562"/>
      <c r="AQ196" s="45"/>
      <c r="AR196" s="50"/>
      <c r="AS196" s="50"/>
    </row>
    <row r="197" spans="1:46" ht="30" hidden="1" customHeight="1" outlineLevel="1">
      <c r="A197" s="13"/>
      <c r="B197" s="49"/>
      <c r="C197" s="49"/>
      <c r="D197" s="49"/>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45"/>
      <c r="AR197" s="50"/>
      <c r="AS197" s="50"/>
    </row>
    <row r="198" spans="1:46" ht="30" hidden="1" customHeight="1" outlineLevel="1">
      <c r="A198" s="13"/>
      <c r="B198" s="49"/>
      <c r="C198" s="49"/>
      <c r="D198" s="49"/>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45"/>
      <c r="AR198" s="50"/>
      <c r="AS198" s="50"/>
    </row>
    <row r="199" spans="1:46" ht="30" hidden="1" customHeight="1" outlineLevel="1">
      <c r="A199" s="13"/>
      <c r="B199" s="49"/>
      <c r="C199" s="49"/>
      <c r="D199" s="49"/>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45"/>
      <c r="AR199" s="50"/>
      <c r="AS199" s="50"/>
    </row>
    <row r="200" spans="1:46" ht="30" hidden="1" customHeight="1" outlineLevel="1">
      <c r="A200" s="13"/>
      <c r="B200" s="49"/>
      <c r="C200" s="49"/>
      <c r="D200" s="49"/>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45"/>
      <c r="AR200" s="50"/>
      <c r="AS200" s="50"/>
    </row>
    <row r="201" spans="1:46" ht="30" hidden="1" customHeight="1" outlineLevel="1">
      <c r="A201" s="13"/>
      <c r="B201" s="49"/>
      <c r="C201" s="49"/>
      <c r="D201" s="49"/>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45"/>
      <c r="AR201" s="50"/>
      <c r="AS201" s="50"/>
    </row>
    <row r="202" spans="1:46" ht="30" hidden="1" customHeight="1" outlineLevel="1">
      <c r="A202" s="13"/>
      <c r="B202" s="49"/>
      <c r="C202" s="49"/>
      <c r="D202" s="49"/>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45"/>
      <c r="AR202" s="50"/>
      <c r="AS202" s="50"/>
    </row>
    <row r="203" spans="1:46" ht="24.75" hidden="1" customHeight="1" outlineLevel="1">
      <c r="A203" s="308"/>
      <c r="B203" s="51"/>
      <c r="C203" s="51"/>
      <c r="D203" s="51"/>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1"/>
      <c r="AR203" s="50"/>
      <c r="AS203" s="50"/>
      <c r="AT203" s="454"/>
    </row>
    <row r="204" spans="1:46" ht="15" customHeight="1" collapsed="1">
      <c r="A204" s="545"/>
      <c r="B204" s="545"/>
      <c r="C204" s="545"/>
      <c r="D204" s="545"/>
      <c r="E204" s="545"/>
      <c r="F204" s="545"/>
      <c r="G204" s="545"/>
      <c r="H204" s="545"/>
      <c r="I204" s="545"/>
      <c r="J204" s="545"/>
      <c r="K204" s="545"/>
      <c r="L204" s="545"/>
      <c r="M204" s="545"/>
      <c r="N204" s="545"/>
      <c r="O204" s="545"/>
      <c r="P204" s="545"/>
      <c r="Q204" s="545"/>
      <c r="R204" s="545"/>
      <c r="S204" s="545"/>
      <c r="T204" s="545"/>
      <c r="U204" s="545"/>
      <c r="V204" s="545"/>
      <c r="W204" s="545"/>
      <c r="X204" s="545"/>
      <c r="Y204" s="545"/>
      <c r="Z204" s="545"/>
      <c r="AA204" s="545"/>
      <c r="AB204" s="545"/>
      <c r="AC204" s="545"/>
      <c r="AD204" s="545"/>
      <c r="AE204" s="545"/>
      <c r="AF204" s="545"/>
      <c r="AG204" s="545"/>
      <c r="AH204" s="545"/>
      <c r="AI204" s="545"/>
      <c r="AJ204" s="545"/>
      <c r="AK204" s="545"/>
      <c r="AL204" s="545"/>
      <c r="AM204" s="545"/>
      <c r="AN204" s="545"/>
      <c r="AO204" s="545"/>
      <c r="AP204" s="545"/>
      <c r="AQ204" s="545"/>
      <c r="AR204" s="545"/>
      <c r="AT204" s="454" t="s">
        <v>611</v>
      </c>
    </row>
    <row r="205" spans="1:46" ht="20.25" hidden="1" customHeight="1" outlineLevel="1">
      <c r="A205" s="564" t="s">
        <v>79</v>
      </c>
      <c r="B205" s="564"/>
      <c r="C205" s="564"/>
      <c r="D205" s="564"/>
      <c r="E205" s="564"/>
      <c r="F205" s="564"/>
      <c r="G205" s="564"/>
      <c r="H205" s="564"/>
      <c r="I205" s="564"/>
      <c r="J205" s="564"/>
      <c r="K205" s="564"/>
      <c r="L205" s="564"/>
      <c r="M205" s="564"/>
      <c r="N205" s="564"/>
      <c r="O205" s="564"/>
      <c r="P205" s="564"/>
      <c r="Q205" s="564"/>
      <c r="R205" s="564"/>
      <c r="S205" s="564"/>
      <c r="T205" s="564"/>
      <c r="U205" s="564"/>
      <c r="V205" s="564"/>
      <c r="W205" s="564"/>
      <c r="X205" s="564"/>
      <c r="Y205" s="564"/>
      <c r="Z205" s="564"/>
      <c r="AA205" s="564"/>
      <c r="AB205" s="564"/>
      <c r="AC205" s="564"/>
      <c r="AD205" s="564"/>
      <c r="AE205" s="544"/>
      <c r="AF205" s="544"/>
      <c r="AG205" s="544"/>
      <c r="AH205" s="544"/>
      <c r="AI205" s="544"/>
      <c r="AJ205" s="544"/>
      <c r="AK205" s="544"/>
      <c r="AL205" s="544"/>
      <c r="AM205" s="544"/>
      <c r="AN205" s="544"/>
      <c r="AO205" s="544"/>
      <c r="AP205" s="544"/>
      <c r="AQ205" s="544"/>
      <c r="AR205" s="11"/>
    </row>
    <row r="206" spans="1:46" ht="20.25" hidden="1" customHeight="1" outlineLevel="1">
      <c r="A206" s="13"/>
      <c r="B206" s="13"/>
      <c r="C206" s="13"/>
      <c r="D206" s="14"/>
      <c r="E206" s="14"/>
      <c r="F206" s="15"/>
      <c r="G206" s="15"/>
      <c r="H206" s="13"/>
      <c r="I206" s="13"/>
      <c r="J206" s="13"/>
      <c r="K206" s="13"/>
      <c r="L206" s="13"/>
      <c r="M206" s="13"/>
      <c r="N206" s="13"/>
      <c r="O206" s="13"/>
      <c r="P206" s="13"/>
      <c r="Q206" s="13"/>
      <c r="R206" s="13"/>
      <c r="S206" s="13"/>
      <c r="T206" s="13"/>
      <c r="U206" s="13"/>
      <c r="V206" s="13"/>
      <c r="W206" s="13"/>
      <c r="X206" s="13"/>
      <c r="Y206" s="13"/>
      <c r="Z206" s="13"/>
      <c r="AA206" s="13"/>
      <c r="AB206" s="16"/>
      <c r="AC206" s="16"/>
      <c r="AD206" s="42"/>
      <c r="AE206" s="16"/>
      <c r="AF206" s="543">
        <v>2025</v>
      </c>
      <c r="AG206" s="543"/>
      <c r="AH206" s="543"/>
      <c r="AI206" s="543"/>
      <c r="AJ206" s="19" t="s">
        <v>65</v>
      </c>
      <c r="AK206" s="542"/>
      <c r="AL206" s="542"/>
      <c r="AM206" s="19" t="s">
        <v>72</v>
      </c>
      <c r="AN206" s="542"/>
      <c r="AO206" s="542"/>
      <c r="AP206" s="19" t="s">
        <v>66</v>
      </c>
      <c r="AQ206" s="33"/>
      <c r="AR206" s="11"/>
    </row>
    <row r="207" spans="1:46" ht="20.25" hidden="1" customHeight="1" outlineLevel="1">
      <c r="A207" s="13"/>
      <c r="B207" s="541" t="s">
        <v>170</v>
      </c>
      <c r="C207" s="541"/>
      <c r="D207" s="541"/>
      <c r="E207" s="541"/>
      <c r="F207" s="541"/>
      <c r="G207" s="541"/>
      <c r="H207" s="541"/>
      <c r="I207" s="541"/>
      <c r="J207" s="541"/>
      <c r="K207" s="541"/>
      <c r="L207" s="541"/>
      <c r="M207" s="541"/>
      <c r="N207" s="541"/>
      <c r="O207" s="541"/>
      <c r="P207" s="541"/>
      <c r="Q207" s="541"/>
      <c r="R207" s="541"/>
      <c r="S207" s="541"/>
      <c r="T207" s="541"/>
      <c r="U207" s="541"/>
      <c r="V207" s="541"/>
      <c r="W207" s="541"/>
      <c r="X207" s="541"/>
      <c r="Y207" s="541"/>
      <c r="Z207" s="541"/>
      <c r="AA207" s="541"/>
      <c r="AB207" s="541"/>
      <c r="AC207" s="541"/>
      <c r="AD207" s="541"/>
      <c r="AE207" s="541"/>
      <c r="AF207" s="541"/>
      <c r="AG207" s="541"/>
      <c r="AH207" s="541"/>
      <c r="AI207" s="541"/>
      <c r="AJ207" s="541"/>
      <c r="AK207" s="541"/>
      <c r="AL207" s="541"/>
      <c r="AM207" s="541"/>
      <c r="AN207" s="541"/>
      <c r="AO207" s="541"/>
      <c r="AP207" s="541"/>
      <c r="AQ207" s="33"/>
      <c r="AR207" s="11"/>
    </row>
    <row r="208" spans="1:46" ht="20.25" hidden="1" customHeight="1" outlineLevel="1">
      <c r="A208" s="13"/>
      <c r="B208" s="13"/>
      <c r="C208" s="13"/>
      <c r="D208" s="14"/>
      <c r="E208" s="14"/>
      <c r="F208" s="15"/>
      <c r="G208" s="15"/>
      <c r="H208" s="13"/>
      <c r="I208" s="13"/>
      <c r="J208" s="13"/>
      <c r="K208" s="13"/>
      <c r="L208" s="13"/>
      <c r="M208" s="13"/>
      <c r="N208" s="13"/>
      <c r="O208" s="13"/>
      <c r="P208" s="13"/>
      <c r="Q208" s="13"/>
      <c r="R208" s="13"/>
      <c r="S208" s="13"/>
      <c r="T208" s="13"/>
      <c r="U208" s="13"/>
      <c r="V208" s="13"/>
      <c r="W208" s="13"/>
      <c r="X208" s="13"/>
      <c r="Y208" s="13"/>
      <c r="Z208" s="13"/>
      <c r="AA208" s="13"/>
      <c r="AB208" s="16"/>
      <c r="AC208" s="16"/>
      <c r="AD208" s="42"/>
      <c r="AE208" s="16"/>
      <c r="AF208" s="116"/>
      <c r="AG208" s="116"/>
      <c r="AH208" s="116"/>
      <c r="AI208" s="116"/>
      <c r="AJ208" s="19"/>
      <c r="AK208" s="117"/>
      <c r="AL208" s="117"/>
      <c r="AM208" s="19"/>
      <c r="AN208" s="117"/>
      <c r="AO208" s="117"/>
      <c r="AP208" s="19"/>
      <c r="AQ208" s="33"/>
      <c r="AR208" s="11"/>
    </row>
    <row r="209" spans="1:44" ht="20.25" hidden="1" customHeight="1" outlineLevel="1">
      <c r="A209" s="13"/>
      <c r="B209" s="13"/>
      <c r="C209" s="13"/>
      <c r="D209" s="14"/>
      <c r="E209" s="14"/>
      <c r="F209" s="15"/>
      <c r="G209" s="15"/>
      <c r="H209" s="13"/>
      <c r="I209" s="13"/>
      <c r="J209" s="13"/>
      <c r="K209" s="13"/>
      <c r="L209" s="13"/>
      <c r="M209" s="13"/>
      <c r="N209" s="13"/>
      <c r="O209" s="13"/>
      <c r="P209" s="13"/>
      <c r="Q209" s="13"/>
      <c r="R209" s="13"/>
      <c r="S209" s="13"/>
      <c r="T209" s="13"/>
      <c r="U209" s="13"/>
      <c r="V209" s="13"/>
      <c r="W209" s="13"/>
      <c r="X209" s="13"/>
      <c r="Y209" s="13"/>
      <c r="Z209" s="13"/>
      <c r="AA209" s="13"/>
      <c r="AB209" s="16"/>
      <c r="AC209" s="16"/>
      <c r="AD209" s="42"/>
      <c r="AE209" s="16"/>
      <c r="AF209" s="116"/>
      <c r="AG209" s="116"/>
      <c r="AH209" s="116"/>
      <c r="AI209" s="116"/>
      <c r="AJ209" s="19"/>
      <c r="AK209" s="117"/>
      <c r="AL209" s="117"/>
      <c r="AM209" s="19"/>
      <c r="AN209" s="117"/>
      <c r="AO209" s="117"/>
      <c r="AP209" s="19"/>
      <c r="AQ209" s="33"/>
      <c r="AR209" s="11"/>
    </row>
    <row r="210" spans="1:44" ht="20.25" hidden="1" customHeight="1" outlineLevel="1">
      <c r="A210" s="42"/>
      <c r="B210" s="19" t="s">
        <v>176</v>
      </c>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11"/>
    </row>
    <row r="211" spans="1:44" ht="30" hidden="1" customHeight="1" outlineLevel="1">
      <c r="A211" s="13"/>
      <c r="B211" s="552" t="s">
        <v>80</v>
      </c>
      <c r="C211" s="553"/>
      <c r="D211" s="553"/>
      <c r="E211" s="553"/>
      <c r="F211" s="553"/>
      <c r="G211" s="553"/>
      <c r="H211" s="553"/>
      <c r="I211" s="554"/>
      <c r="J211" s="552" t="s">
        <v>81</v>
      </c>
      <c r="K211" s="553"/>
      <c r="L211" s="553"/>
      <c r="M211" s="553"/>
      <c r="N211" s="553"/>
      <c r="O211" s="553"/>
      <c r="P211" s="554"/>
      <c r="Q211" s="546" t="s">
        <v>82</v>
      </c>
      <c r="R211" s="563"/>
      <c r="S211" s="563"/>
      <c r="T211" s="563"/>
      <c r="U211" s="563"/>
      <c r="V211" s="563"/>
      <c r="W211" s="563"/>
      <c r="X211" s="547"/>
      <c r="Y211" s="552" t="s">
        <v>83</v>
      </c>
      <c r="Z211" s="553"/>
      <c r="AA211" s="553"/>
      <c r="AB211" s="553"/>
      <c r="AC211" s="553"/>
      <c r="AD211" s="553"/>
      <c r="AE211" s="553"/>
      <c r="AF211" s="553"/>
      <c r="AG211" s="554"/>
      <c r="AH211" s="552" t="s">
        <v>84</v>
      </c>
      <c r="AI211" s="553"/>
      <c r="AJ211" s="553"/>
      <c r="AK211" s="553"/>
      <c r="AL211" s="553"/>
      <c r="AM211" s="553"/>
      <c r="AN211" s="553"/>
      <c r="AO211" s="553"/>
      <c r="AP211" s="554"/>
      <c r="AQ211" s="16"/>
      <c r="AR211" s="43"/>
    </row>
    <row r="212" spans="1:44" ht="23.25" hidden="1" customHeight="1" outlineLevel="1">
      <c r="A212" s="13"/>
      <c r="B212" s="555"/>
      <c r="C212" s="556"/>
      <c r="D212" s="556"/>
      <c r="E212" s="556"/>
      <c r="F212" s="556"/>
      <c r="G212" s="556"/>
      <c r="H212" s="556"/>
      <c r="I212" s="557"/>
      <c r="J212" s="555"/>
      <c r="K212" s="556"/>
      <c r="L212" s="556"/>
      <c r="M212" s="556"/>
      <c r="N212" s="556"/>
      <c r="O212" s="556"/>
      <c r="P212" s="557"/>
      <c r="Q212" s="546" t="s">
        <v>85</v>
      </c>
      <c r="R212" s="547"/>
      <c r="S212" s="546" t="s">
        <v>65</v>
      </c>
      <c r="T212" s="547"/>
      <c r="U212" s="546" t="s">
        <v>72</v>
      </c>
      <c r="V212" s="547"/>
      <c r="W212" s="546" t="s">
        <v>75</v>
      </c>
      <c r="X212" s="547"/>
      <c r="Y212" s="555"/>
      <c r="Z212" s="556"/>
      <c r="AA212" s="556"/>
      <c r="AB212" s="556"/>
      <c r="AC212" s="556"/>
      <c r="AD212" s="556"/>
      <c r="AE212" s="556"/>
      <c r="AF212" s="556"/>
      <c r="AG212" s="557"/>
      <c r="AH212" s="555"/>
      <c r="AI212" s="556"/>
      <c r="AJ212" s="556"/>
      <c r="AK212" s="556"/>
      <c r="AL212" s="556"/>
      <c r="AM212" s="556"/>
      <c r="AN212" s="556"/>
      <c r="AO212" s="556"/>
      <c r="AP212" s="557"/>
      <c r="AQ212" s="13"/>
      <c r="AR212" s="11"/>
    </row>
    <row r="213" spans="1:44" ht="25.5" hidden="1" customHeight="1" outlineLevel="1">
      <c r="A213" s="13"/>
      <c r="B213" s="558"/>
      <c r="C213" s="559"/>
      <c r="D213" s="559"/>
      <c r="E213" s="559"/>
      <c r="F213" s="559"/>
      <c r="G213" s="559"/>
      <c r="H213" s="559"/>
      <c r="I213" s="560"/>
      <c r="J213" s="558"/>
      <c r="K213" s="559"/>
      <c r="L213" s="559"/>
      <c r="M213" s="559"/>
      <c r="N213" s="559"/>
      <c r="O213" s="559"/>
      <c r="P213" s="560"/>
      <c r="Q213" s="550"/>
      <c r="R213" s="551"/>
      <c r="S213" s="548"/>
      <c r="T213" s="549"/>
      <c r="U213" s="548"/>
      <c r="V213" s="549"/>
      <c r="W213" s="548"/>
      <c r="X213" s="549"/>
      <c r="Y213" s="558"/>
      <c r="Z213" s="559"/>
      <c r="AA213" s="559"/>
      <c r="AB213" s="559"/>
      <c r="AC213" s="559"/>
      <c r="AD213" s="559"/>
      <c r="AE213" s="559"/>
      <c r="AF213" s="559"/>
      <c r="AG213" s="560"/>
      <c r="AH213" s="558"/>
      <c r="AI213" s="559"/>
      <c r="AJ213" s="559"/>
      <c r="AK213" s="559"/>
      <c r="AL213" s="559"/>
      <c r="AM213" s="559"/>
      <c r="AN213" s="559"/>
      <c r="AO213" s="559"/>
      <c r="AP213" s="560"/>
      <c r="AQ213" s="44"/>
      <c r="AR213" s="11"/>
    </row>
    <row r="214" spans="1:44" ht="25.5" hidden="1" customHeight="1" outlineLevel="1">
      <c r="A214" s="13"/>
      <c r="B214" s="558"/>
      <c r="C214" s="559"/>
      <c r="D214" s="559"/>
      <c r="E214" s="559"/>
      <c r="F214" s="559"/>
      <c r="G214" s="559"/>
      <c r="H214" s="559"/>
      <c r="I214" s="560"/>
      <c r="J214" s="558"/>
      <c r="K214" s="559"/>
      <c r="L214" s="559"/>
      <c r="M214" s="559"/>
      <c r="N214" s="559"/>
      <c r="O214" s="559"/>
      <c r="P214" s="560"/>
      <c r="Q214" s="550"/>
      <c r="R214" s="551"/>
      <c r="S214" s="548"/>
      <c r="T214" s="549"/>
      <c r="U214" s="548"/>
      <c r="V214" s="549"/>
      <c r="W214" s="548"/>
      <c r="X214" s="549"/>
      <c r="Y214" s="558"/>
      <c r="Z214" s="559"/>
      <c r="AA214" s="559"/>
      <c r="AB214" s="559"/>
      <c r="AC214" s="559"/>
      <c r="AD214" s="559"/>
      <c r="AE214" s="559"/>
      <c r="AF214" s="559"/>
      <c r="AG214" s="560"/>
      <c r="AH214" s="558"/>
      <c r="AI214" s="559"/>
      <c r="AJ214" s="559"/>
      <c r="AK214" s="559"/>
      <c r="AL214" s="559"/>
      <c r="AM214" s="559"/>
      <c r="AN214" s="559"/>
      <c r="AO214" s="559"/>
      <c r="AP214" s="560"/>
      <c r="AQ214" s="44"/>
      <c r="AR214" s="11"/>
    </row>
    <row r="215" spans="1:44" ht="25.5" hidden="1" customHeight="1" outlineLevel="1">
      <c r="A215" s="13"/>
      <c r="B215" s="558"/>
      <c r="C215" s="559"/>
      <c r="D215" s="559"/>
      <c r="E215" s="559"/>
      <c r="F215" s="559"/>
      <c r="G215" s="559"/>
      <c r="H215" s="559"/>
      <c r="I215" s="560"/>
      <c r="J215" s="558"/>
      <c r="K215" s="559"/>
      <c r="L215" s="559"/>
      <c r="M215" s="559"/>
      <c r="N215" s="559"/>
      <c r="O215" s="559"/>
      <c r="P215" s="560"/>
      <c r="Q215" s="550"/>
      <c r="R215" s="551"/>
      <c r="S215" s="548"/>
      <c r="T215" s="549"/>
      <c r="U215" s="548"/>
      <c r="V215" s="549"/>
      <c r="W215" s="548"/>
      <c r="X215" s="549"/>
      <c r="Y215" s="558"/>
      <c r="Z215" s="559"/>
      <c r="AA215" s="559"/>
      <c r="AB215" s="559"/>
      <c r="AC215" s="559"/>
      <c r="AD215" s="559"/>
      <c r="AE215" s="559"/>
      <c r="AF215" s="559"/>
      <c r="AG215" s="560"/>
      <c r="AH215" s="558"/>
      <c r="AI215" s="559"/>
      <c r="AJ215" s="559"/>
      <c r="AK215" s="559"/>
      <c r="AL215" s="559"/>
      <c r="AM215" s="559"/>
      <c r="AN215" s="559"/>
      <c r="AO215" s="559"/>
      <c r="AP215" s="560"/>
      <c r="AQ215" s="44"/>
      <c r="AR215" s="11"/>
    </row>
    <row r="216" spans="1:44" ht="25.5" hidden="1" customHeight="1" outlineLevel="1">
      <c r="A216" s="13"/>
      <c r="B216" s="558"/>
      <c r="C216" s="559"/>
      <c r="D216" s="559"/>
      <c r="E216" s="559"/>
      <c r="F216" s="559"/>
      <c r="G216" s="559"/>
      <c r="H216" s="559"/>
      <c r="I216" s="560"/>
      <c r="J216" s="558"/>
      <c r="K216" s="559"/>
      <c r="L216" s="559"/>
      <c r="M216" s="559"/>
      <c r="N216" s="559"/>
      <c r="O216" s="559"/>
      <c r="P216" s="560"/>
      <c r="Q216" s="550"/>
      <c r="R216" s="551"/>
      <c r="S216" s="548"/>
      <c r="T216" s="549"/>
      <c r="U216" s="548"/>
      <c r="V216" s="549"/>
      <c r="W216" s="548"/>
      <c r="X216" s="549"/>
      <c r="Y216" s="558"/>
      <c r="Z216" s="559"/>
      <c r="AA216" s="559"/>
      <c r="AB216" s="559"/>
      <c r="AC216" s="559"/>
      <c r="AD216" s="559"/>
      <c r="AE216" s="559"/>
      <c r="AF216" s="559"/>
      <c r="AG216" s="560"/>
      <c r="AH216" s="558"/>
      <c r="AI216" s="559"/>
      <c r="AJ216" s="559"/>
      <c r="AK216" s="559"/>
      <c r="AL216" s="559"/>
      <c r="AM216" s="559"/>
      <c r="AN216" s="559"/>
      <c r="AO216" s="559"/>
      <c r="AP216" s="560"/>
      <c r="AQ216" s="44"/>
      <c r="AR216" s="11"/>
    </row>
    <row r="217" spans="1:44" ht="25.5" hidden="1" customHeight="1" outlineLevel="1">
      <c r="A217" s="13"/>
      <c r="B217" s="558"/>
      <c r="C217" s="559"/>
      <c r="D217" s="559"/>
      <c r="E217" s="559"/>
      <c r="F217" s="559"/>
      <c r="G217" s="559"/>
      <c r="H217" s="559"/>
      <c r="I217" s="560"/>
      <c r="J217" s="558"/>
      <c r="K217" s="559"/>
      <c r="L217" s="559"/>
      <c r="M217" s="559"/>
      <c r="N217" s="559"/>
      <c r="O217" s="559"/>
      <c r="P217" s="560"/>
      <c r="Q217" s="550"/>
      <c r="R217" s="551"/>
      <c r="S217" s="548"/>
      <c r="T217" s="549"/>
      <c r="U217" s="548"/>
      <c r="V217" s="549"/>
      <c r="W217" s="548"/>
      <c r="X217" s="549"/>
      <c r="Y217" s="558"/>
      <c r="Z217" s="559"/>
      <c r="AA217" s="559"/>
      <c r="AB217" s="559"/>
      <c r="AC217" s="559"/>
      <c r="AD217" s="559"/>
      <c r="AE217" s="559"/>
      <c r="AF217" s="559"/>
      <c r="AG217" s="560"/>
      <c r="AH217" s="558"/>
      <c r="AI217" s="559"/>
      <c r="AJ217" s="559"/>
      <c r="AK217" s="559"/>
      <c r="AL217" s="559"/>
      <c r="AM217" s="559"/>
      <c r="AN217" s="559"/>
      <c r="AO217" s="559"/>
      <c r="AP217" s="560"/>
      <c r="AQ217" s="44"/>
      <c r="AR217" s="11"/>
    </row>
    <row r="218" spans="1:44" ht="25.5" hidden="1" customHeight="1" outlineLevel="1">
      <c r="A218" s="13"/>
      <c r="B218" s="558"/>
      <c r="C218" s="559"/>
      <c r="D218" s="559"/>
      <c r="E218" s="559"/>
      <c r="F218" s="559"/>
      <c r="G218" s="559"/>
      <c r="H218" s="559"/>
      <c r="I218" s="560"/>
      <c r="J218" s="558"/>
      <c r="K218" s="559"/>
      <c r="L218" s="559"/>
      <c r="M218" s="559"/>
      <c r="N218" s="559"/>
      <c r="O218" s="559"/>
      <c r="P218" s="560"/>
      <c r="Q218" s="550"/>
      <c r="R218" s="551"/>
      <c r="S218" s="548"/>
      <c r="T218" s="549"/>
      <c r="U218" s="548"/>
      <c r="V218" s="549"/>
      <c r="W218" s="548"/>
      <c r="X218" s="549"/>
      <c r="Y218" s="558"/>
      <c r="Z218" s="559"/>
      <c r="AA218" s="559"/>
      <c r="AB218" s="559"/>
      <c r="AC218" s="559"/>
      <c r="AD218" s="559"/>
      <c r="AE218" s="559"/>
      <c r="AF218" s="559"/>
      <c r="AG218" s="560"/>
      <c r="AH218" s="558"/>
      <c r="AI218" s="559"/>
      <c r="AJ218" s="559"/>
      <c r="AK218" s="559"/>
      <c r="AL218" s="559"/>
      <c r="AM218" s="559"/>
      <c r="AN218" s="559"/>
      <c r="AO218" s="559"/>
      <c r="AP218" s="560"/>
      <c r="AQ218" s="44"/>
      <c r="AR218" s="11"/>
    </row>
    <row r="219" spans="1:44" ht="25.5" hidden="1" customHeight="1" outlineLevel="1">
      <c r="A219" s="13"/>
      <c r="B219" s="558"/>
      <c r="C219" s="559"/>
      <c r="D219" s="559"/>
      <c r="E219" s="559"/>
      <c r="F219" s="559"/>
      <c r="G219" s="559"/>
      <c r="H219" s="559"/>
      <c r="I219" s="560"/>
      <c r="J219" s="558"/>
      <c r="K219" s="559"/>
      <c r="L219" s="559"/>
      <c r="M219" s="559"/>
      <c r="N219" s="559"/>
      <c r="O219" s="559"/>
      <c r="P219" s="560"/>
      <c r="Q219" s="550"/>
      <c r="R219" s="551"/>
      <c r="S219" s="548"/>
      <c r="T219" s="549"/>
      <c r="U219" s="548"/>
      <c r="V219" s="549"/>
      <c r="W219" s="548"/>
      <c r="X219" s="549"/>
      <c r="Y219" s="558"/>
      <c r="Z219" s="559"/>
      <c r="AA219" s="559"/>
      <c r="AB219" s="559"/>
      <c r="AC219" s="559"/>
      <c r="AD219" s="559"/>
      <c r="AE219" s="559"/>
      <c r="AF219" s="559"/>
      <c r="AG219" s="560"/>
      <c r="AH219" s="558"/>
      <c r="AI219" s="559"/>
      <c r="AJ219" s="559"/>
      <c r="AK219" s="559"/>
      <c r="AL219" s="559"/>
      <c r="AM219" s="559"/>
      <c r="AN219" s="559"/>
      <c r="AO219" s="559"/>
      <c r="AP219" s="560"/>
      <c r="AQ219" s="44"/>
      <c r="AR219" s="11"/>
    </row>
    <row r="220" spans="1:44" ht="25.5" hidden="1" customHeight="1" outlineLevel="1">
      <c r="A220" s="13"/>
      <c r="B220" s="558"/>
      <c r="C220" s="559"/>
      <c r="D220" s="559"/>
      <c r="E220" s="559"/>
      <c r="F220" s="559"/>
      <c r="G220" s="559"/>
      <c r="H220" s="559"/>
      <c r="I220" s="560"/>
      <c r="J220" s="558"/>
      <c r="K220" s="559"/>
      <c r="L220" s="559"/>
      <c r="M220" s="559"/>
      <c r="N220" s="559"/>
      <c r="O220" s="559"/>
      <c r="P220" s="560"/>
      <c r="Q220" s="550"/>
      <c r="R220" s="551"/>
      <c r="S220" s="548"/>
      <c r="T220" s="549"/>
      <c r="U220" s="548"/>
      <c r="V220" s="549"/>
      <c r="W220" s="548"/>
      <c r="X220" s="549"/>
      <c r="Y220" s="558"/>
      <c r="Z220" s="559"/>
      <c r="AA220" s="559"/>
      <c r="AB220" s="559"/>
      <c r="AC220" s="559"/>
      <c r="AD220" s="559"/>
      <c r="AE220" s="559"/>
      <c r="AF220" s="559"/>
      <c r="AG220" s="560"/>
      <c r="AH220" s="558"/>
      <c r="AI220" s="559"/>
      <c r="AJ220" s="559"/>
      <c r="AK220" s="559"/>
      <c r="AL220" s="559"/>
      <c r="AM220" s="559"/>
      <c r="AN220" s="559"/>
      <c r="AO220" s="559"/>
      <c r="AP220" s="560"/>
      <c r="AQ220" s="44"/>
      <c r="AR220" s="11"/>
    </row>
    <row r="221" spans="1:44" ht="25.5" hidden="1" customHeight="1" outlineLevel="1">
      <c r="A221" s="13"/>
      <c r="B221" s="558"/>
      <c r="C221" s="559"/>
      <c r="D221" s="559"/>
      <c r="E221" s="559"/>
      <c r="F221" s="559"/>
      <c r="G221" s="559"/>
      <c r="H221" s="559"/>
      <c r="I221" s="560"/>
      <c r="J221" s="558"/>
      <c r="K221" s="559"/>
      <c r="L221" s="559"/>
      <c r="M221" s="559"/>
      <c r="N221" s="559"/>
      <c r="O221" s="559"/>
      <c r="P221" s="560"/>
      <c r="Q221" s="550"/>
      <c r="R221" s="551"/>
      <c r="S221" s="548"/>
      <c r="T221" s="549"/>
      <c r="U221" s="548"/>
      <c r="V221" s="549"/>
      <c r="W221" s="548"/>
      <c r="X221" s="549"/>
      <c r="Y221" s="558"/>
      <c r="Z221" s="559"/>
      <c r="AA221" s="559"/>
      <c r="AB221" s="559"/>
      <c r="AC221" s="559"/>
      <c r="AD221" s="559"/>
      <c r="AE221" s="559"/>
      <c r="AF221" s="559"/>
      <c r="AG221" s="560"/>
      <c r="AH221" s="558"/>
      <c r="AI221" s="559"/>
      <c r="AJ221" s="559"/>
      <c r="AK221" s="559"/>
      <c r="AL221" s="559"/>
      <c r="AM221" s="559"/>
      <c r="AN221" s="559"/>
      <c r="AO221" s="559"/>
      <c r="AP221" s="560"/>
      <c r="AQ221" s="44"/>
      <c r="AR221" s="11"/>
    </row>
    <row r="222" spans="1:44" ht="25.5" hidden="1" customHeight="1" outlineLevel="1">
      <c r="A222" s="13"/>
      <c r="B222" s="558"/>
      <c r="C222" s="559"/>
      <c r="D222" s="559"/>
      <c r="E222" s="559"/>
      <c r="F222" s="559"/>
      <c r="G222" s="559"/>
      <c r="H222" s="559"/>
      <c r="I222" s="560"/>
      <c r="J222" s="558"/>
      <c r="K222" s="559"/>
      <c r="L222" s="559"/>
      <c r="M222" s="559"/>
      <c r="N222" s="559"/>
      <c r="O222" s="559"/>
      <c r="P222" s="560"/>
      <c r="Q222" s="550"/>
      <c r="R222" s="551"/>
      <c r="S222" s="548"/>
      <c r="T222" s="549"/>
      <c r="U222" s="548"/>
      <c r="V222" s="549"/>
      <c r="W222" s="548"/>
      <c r="X222" s="549"/>
      <c r="Y222" s="558"/>
      <c r="Z222" s="559"/>
      <c r="AA222" s="559"/>
      <c r="AB222" s="559"/>
      <c r="AC222" s="559"/>
      <c r="AD222" s="559"/>
      <c r="AE222" s="559"/>
      <c r="AF222" s="559"/>
      <c r="AG222" s="560"/>
      <c r="AH222" s="558"/>
      <c r="AI222" s="559"/>
      <c r="AJ222" s="559"/>
      <c r="AK222" s="559"/>
      <c r="AL222" s="559"/>
      <c r="AM222" s="559"/>
      <c r="AN222" s="559"/>
      <c r="AO222" s="559"/>
      <c r="AP222" s="560"/>
      <c r="AQ222" s="44"/>
      <c r="AR222" s="11"/>
    </row>
    <row r="223" spans="1:44" ht="25.5" hidden="1" customHeight="1" outlineLevel="1">
      <c r="A223" s="13"/>
      <c r="B223" s="558"/>
      <c r="C223" s="559"/>
      <c r="D223" s="559"/>
      <c r="E223" s="559"/>
      <c r="F223" s="559"/>
      <c r="G223" s="559"/>
      <c r="H223" s="559"/>
      <c r="I223" s="560"/>
      <c r="J223" s="558"/>
      <c r="K223" s="559"/>
      <c r="L223" s="559"/>
      <c r="M223" s="559"/>
      <c r="N223" s="559"/>
      <c r="O223" s="559"/>
      <c r="P223" s="560"/>
      <c r="Q223" s="550"/>
      <c r="R223" s="551"/>
      <c r="S223" s="548"/>
      <c r="T223" s="549"/>
      <c r="U223" s="548"/>
      <c r="V223" s="549"/>
      <c r="W223" s="548"/>
      <c r="X223" s="549"/>
      <c r="Y223" s="558"/>
      <c r="Z223" s="559"/>
      <c r="AA223" s="559"/>
      <c r="AB223" s="559"/>
      <c r="AC223" s="559"/>
      <c r="AD223" s="559"/>
      <c r="AE223" s="559"/>
      <c r="AF223" s="559"/>
      <c r="AG223" s="560"/>
      <c r="AH223" s="558"/>
      <c r="AI223" s="559"/>
      <c r="AJ223" s="559"/>
      <c r="AK223" s="559"/>
      <c r="AL223" s="559"/>
      <c r="AM223" s="559"/>
      <c r="AN223" s="559"/>
      <c r="AO223" s="559"/>
      <c r="AP223" s="560"/>
      <c r="AQ223" s="44"/>
      <c r="AR223" s="11"/>
    </row>
    <row r="224" spans="1:44" ht="25.5" hidden="1" customHeight="1" outlineLevel="1">
      <c r="A224" s="13"/>
      <c r="B224" s="558"/>
      <c r="C224" s="559"/>
      <c r="D224" s="559"/>
      <c r="E224" s="559"/>
      <c r="F224" s="559"/>
      <c r="G224" s="559"/>
      <c r="H224" s="559"/>
      <c r="I224" s="560"/>
      <c r="J224" s="558"/>
      <c r="K224" s="559"/>
      <c r="L224" s="559"/>
      <c r="M224" s="559"/>
      <c r="N224" s="559"/>
      <c r="O224" s="559"/>
      <c r="P224" s="560"/>
      <c r="Q224" s="550"/>
      <c r="R224" s="551"/>
      <c r="S224" s="548"/>
      <c r="T224" s="549"/>
      <c r="U224" s="548"/>
      <c r="V224" s="549"/>
      <c r="W224" s="548"/>
      <c r="X224" s="549"/>
      <c r="Y224" s="558"/>
      <c r="Z224" s="559"/>
      <c r="AA224" s="559"/>
      <c r="AB224" s="559"/>
      <c r="AC224" s="559"/>
      <c r="AD224" s="559"/>
      <c r="AE224" s="559"/>
      <c r="AF224" s="559"/>
      <c r="AG224" s="560"/>
      <c r="AH224" s="558"/>
      <c r="AI224" s="559"/>
      <c r="AJ224" s="559"/>
      <c r="AK224" s="559"/>
      <c r="AL224" s="559"/>
      <c r="AM224" s="559"/>
      <c r="AN224" s="559"/>
      <c r="AO224" s="559"/>
      <c r="AP224" s="560"/>
      <c r="AQ224" s="44"/>
      <c r="AR224" s="11"/>
    </row>
    <row r="225" spans="1:44" ht="25.5" hidden="1" customHeight="1" outlineLevel="1">
      <c r="A225" s="13"/>
      <c r="B225" s="558"/>
      <c r="C225" s="559"/>
      <c r="D225" s="559"/>
      <c r="E225" s="559"/>
      <c r="F225" s="559"/>
      <c r="G225" s="559"/>
      <c r="H225" s="559"/>
      <c r="I225" s="560"/>
      <c r="J225" s="558"/>
      <c r="K225" s="559"/>
      <c r="L225" s="559"/>
      <c r="M225" s="559"/>
      <c r="N225" s="559"/>
      <c r="O225" s="559"/>
      <c r="P225" s="560"/>
      <c r="Q225" s="550"/>
      <c r="R225" s="551"/>
      <c r="S225" s="548"/>
      <c r="T225" s="549"/>
      <c r="U225" s="548"/>
      <c r="V225" s="549"/>
      <c r="W225" s="548"/>
      <c r="X225" s="549"/>
      <c r="Y225" s="558"/>
      <c r="Z225" s="559"/>
      <c r="AA225" s="559"/>
      <c r="AB225" s="559"/>
      <c r="AC225" s="559"/>
      <c r="AD225" s="559"/>
      <c r="AE225" s="559"/>
      <c r="AF225" s="559"/>
      <c r="AG225" s="560"/>
      <c r="AH225" s="558"/>
      <c r="AI225" s="559"/>
      <c r="AJ225" s="559"/>
      <c r="AK225" s="559"/>
      <c r="AL225" s="559"/>
      <c r="AM225" s="559"/>
      <c r="AN225" s="559"/>
      <c r="AO225" s="559"/>
      <c r="AP225" s="560"/>
      <c r="AQ225" s="44"/>
      <c r="AR225" s="11"/>
    </row>
    <row r="226" spans="1:44" ht="25.5" hidden="1" customHeight="1" outlineLevel="1">
      <c r="A226" s="13"/>
      <c r="B226" s="558"/>
      <c r="C226" s="559"/>
      <c r="D226" s="559"/>
      <c r="E226" s="559"/>
      <c r="F226" s="559"/>
      <c r="G226" s="559"/>
      <c r="H226" s="559"/>
      <c r="I226" s="560"/>
      <c r="J226" s="558"/>
      <c r="K226" s="559"/>
      <c r="L226" s="559"/>
      <c r="M226" s="559"/>
      <c r="N226" s="559"/>
      <c r="O226" s="559"/>
      <c r="P226" s="560"/>
      <c r="Q226" s="550"/>
      <c r="R226" s="551"/>
      <c r="S226" s="548"/>
      <c r="T226" s="549"/>
      <c r="U226" s="548"/>
      <c r="V226" s="549"/>
      <c r="W226" s="548"/>
      <c r="X226" s="549"/>
      <c r="Y226" s="558"/>
      <c r="Z226" s="559"/>
      <c r="AA226" s="559"/>
      <c r="AB226" s="559"/>
      <c r="AC226" s="559"/>
      <c r="AD226" s="559"/>
      <c r="AE226" s="559"/>
      <c r="AF226" s="559"/>
      <c r="AG226" s="560"/>
      <c r="AH226" s="558"/>
      <c r="AI226" s="559"/>
      <c r="AJ226" s="559"/>
      <c r="AK226" s="559"/>
      <c r="AL226" s="559"/>
      <c r="AM226" s="559"/>
      <c r="AN226" s="559"/>
      <c r="AO226" s="559"/>
      <c r="AP226" s="560"/>
      <c r="AQ226" s="44"/>
      <c r="AR226" s="11"/>
    </row>
    <row r="227" spans="1:44" ht="25.5" hidden="1" customHeight="1" outlineLevel="1">
      <c r="A227" s="13"/>
      <c r="B227" s="558"/>
      <c r="C227" s="559"/>
      <c r="D227" s="559"/>
      <c r="E227" s="559"/>
      <c r="F227" s="559"/>
      <c r="G227" s="559"/>
      <c r="H227" s="559"/>
      <c r="I227" s="560"/>
      <c r="J227" s="558"/>
      <c r="K227" s="559"/>
      <c r="L227" s="559"/>
      <c r="M227" s="559"/>
      <c r="N227" s="559"/>
      <c r="O227" s="559"/>
      <c r="P227" s="560"/>
      <c r="Q227" s="550"/>
      <c r="R227" s="551"/>
      <c r="S227" s="548"/>
      <c r="T227" s="549"/>
      <c r="U227" s="548"/>
      <c r="V227" s="549"/>
      <c r="W227" s="548"/>
      <c r="X227" s="549"/>
      <c r="Y227" s="558"/>
      <c r="Z227" s="559"/>
      <c r="AA227" s="559"/>
      <c r="AB227" s="559"/>
      <c r="AC227" s="559"/>
      <c r="AD227" s="559"/>
      <c r="AE227" s="559"/>
      <c r="AF227" s="559"/>
      <c r="AG227" s="560"/>
      <c r="AH227" s="558"/>
      <c r="AI227" s="559"/>
      <c r="AJ227" s="559"/>
      <c r="AK227" s="559"/>
      <c r="AL227" s="559"/>
      <c r="AM227" s="559"/>
      <c r="AN227" s="559"/>
      <c r="AO227" s="559"/>
      <c r="AP227" s="560"/>
      <c r="AQ227" s="44"/>
      <c r="AR227" s="11"/>
    </row>
    <row r="228" spans="1:44" ht="25.5" hidden="1" customHeight="1" outlineLevel="1">
      <c r="A228" s="13"/>
      <c r="B228" s="558"/>
      <c r="C228" s="559"/>
      <c r="D228" s="559"/>
      <c r="E228" s="559"/>
      <c r="F228" s="559"/>
      <c r="G228" s="559"/>
      <c r="H228" s="559"/>
      <c r="I228" s="560"/>
      <c r="J228" s="558"/>
      <c r="K228" s="559"/>
      <c r="L228" s="559"/>
      <c r="M228" s="559"/>
      <c r="N228" s="559"/>
      <c r="O228" s="559"/>
      <c r="P228" s="560"/>
      <c r="Q228" s="550"/>
      <c r="R228" s="551"/>
      <c r="S228" s="548"/>
      <c r="T228" s="549"/>
      <c r="U228" s="548"/>
      <c r="V228" s="549"/>
      <c r="W228" s="548"/>
      <c r="X228" s="549"/>
      <c r="Y228" s="558"/>
      <c r="Z228" s="559"/>
      <c r="AA228" s="559"/>
      <c r="AB228" s="559"/>
      <c r="AC228" s="559"/>
      <c r="AD228" s="559"/>
      <c r="AE228" s="559"/>
      <c r="AF228" s="559"/>
      <c r="AG228" s="560"/>
      <c r="AH228" s="558"/>
      <c r="AI228" s="559"/>
      <c r="AJ228" s="559"/>
      <c r="AK228" s="559"/>
      <c r="AL228" s="559"/>
      <c r="AM228" s="559"/>
      <c r="AN228" s="559"/>
      <c r="AO228" s="559"/>
      <c r="AP228" s="560"/>
      <c r="AQ228" s="44"/>
      <c r="AR228" s="11"/>
    </row>
    <row r="229" spans="1:44" ht="25.5" hidden="1" customHeight="1" outlineLevel="1">
      <c r="A229" s="13"/>
      <c r="B229" s="558"/>
      <c r="C229" s="559"/>
      <c r="D229" s="559"/>
      <c r="E229" s="559"/>
      <c r="F229" s="559"/>
      <c r="G229" s="559"/>
      <c r="H229" s="559"/>
      <c r="I229" s="560"/>
      <c r="J229" s="558"/>
      <c r="K229" s="559"/>
      <c r="L229" s="559"/>
      <c r="M229" s="559"/>
      <c r="N229" s="559"/>
      <c r="O229" s="559"/>
      <c r="P229" s="560"/>
      <c r="Q229" s="550"/>
      <c r="R229" s="551"/>
      <c r="S229" s="548"/>
      <c r="T229" s="549"/>
      <c r="U229" s="548"/>
      <c r="V229" s="549"/>
      <c r="W229" s="548"/>
      <c r="X229" s="549"/>
      <c r="Y229" s="558"/>
      <c r="Z229" s="559"/>
      <c r="AA229" s="559"/>
      <c r="AB229" s="559"/>
      <c r="AC229" s="559"/>
      <c r="AD229" s="559"/>
      <c r="AE229" s="559"/>
      <c r="AF229" s="559"/>
      <c r="AG229" s="560"/>
      <c r="AH229" s="558"/>
      <c r="AI229" s="559"/>
      <c r="AJ229" s="559"/>
      <c r="AK229" s="559"/>
      <c r="AL229" s="559"/>
      <c r="AM229" s="559"/>
      <c r="AN229" s="559"/>
      <c r="AO229" s="559"/>
      <c r="AP229" s="560"/>
      <c r="AQ229" s="44"/>
      <c r="AR229" s="11"/>
    </row>
    <row r="230" spans="1:44" ht="25.5" hidden="1" customHeight="1" outlineLevel="1">
      <c r="A230" s="13"/>
      <c r="B230" s="558"/>
      <c r="C230" s="559"/>
      <c r="D230" s="559"/>
      <c r="E230" s="559"/>
      <c r="F230" s="559"/>
      <c r="G230" s="559"/>
      <c r="H230" s="559"/>
      <c r="I230" s="560"/>
      <c r="J230" s="558"/>
      <c r="K230" s="559"/>
      <c r="L230" s="559"/>
      <c r="M230" s="559"/>
      <c r="N230" s="559"/>
      <c r="O230" s="559"/>
      <c r="P230" s="560"/>
      <c r="Q230" s="550"/>
      <c r="R230" s="551"/>
      <c r="S230" s="548"/>
      <c r="T230" s="549"/>
      <c r="U230" s="548"/>
      <c r="V230" s="549"/>
      <c r="W230" s="548"/>
      <c r="X230" s="549"/>
      <c r="Y230" s="558"/>
      <c r="Z230" s="559"/>
      <c r="AA230" s="559"/>
      <c r="AB230" s="559"/>
      <c r="AC230" s="559"/>
      <c r="AD230" s="559"/>
      <c r="AE230" s="559"/>
      <c r="AF230" s="559"/>
      <c r="AG230" s="560"/>
      <c r="AH230" s="558"/>
      <c r="AI230" s="559"/>
      <c r="AJ230" s="559"/>
      <c r="AK230" s="559"/>
      <c r="AL230" s="559"/>
      <c r="AM230" s="559"/>
      <c r="AN230" s="559"/>
      <c r="AO230" s="559"/>
      <c r="AP230" s="560"/>
      <c r="AQ230" s="44"/>
      <c r="AR230" s="11"/>
    </row>
    <row r="231" spans="1:44" ht="25.5" hidden="1" customHeight="1" outlineLevel="1">
      <c r="A231" s="13"/>
      <c r="B231" s="558"/>
      <c r="C231" s="559"/>
      <c r="D231" s="559"/>
      <c r="E231" s="559"/>
      <c r="F231" s="559"/>
      <c r="G231" s="559"/>
      <c r="H231" s="559"/>
      <c r="I231" s="560"/>
      <c r="J231" s="558"/>
      <c r="K231" s="559"/>
      <c r="L231" s="559"/>
      <c r="M231" s="559"/>
      <c r="N231" s="559"/>
      <c r="O231" s="559"/>
      <c r="P231" s="560"/>
      <c r="Q231" s="550"/>
      <c r="R231" s="551"/>
      <c r="S231" s="548"/>
      <c r="T231" s="549"/>
      <c r="U231" s="548"/>
      <c r="V231" s="549"/>
      <c r="W231" s="548"/>
      <c r="X231" s="549"/>
      <c r="Y231" s="558"/>
      <c r="Z231" s="559"/>
      <c r="AA231" s="559"/>
      <c r="AB231" s="559"/>
      <c r="AC231" s="559"/>
      <c r="AD231" s="559"/>
      <c r="AE231" s="559"/>
      <c r="AF231" s="559"/>
      <c r="AG231" s="560"/>
      <c r="AH231" s="558"/>
      <c r="AI231" s="559"/>
      <c r="AJ231" s="559"/>
      <c r="AK231" s="559"/>
      <c r="AL231" s="559"/>
      <c r="AM231" s="559"/>
      <c r="AN231" s="559"/>
      <c r="AO231" s="559"/>
      <c r="AP231" s="560"/>
      <c r="AQ231" s="44"/>
      <c r="AR231" s="11"/>
    </row>
    <row r="232" spans="1:44" ht="25.5" hidden="1" customHeight="1" outlineLevel="1">
      <c r="A232" s="13"/>
      <c r="B232" s="558"/>
      <c r="C232" s="559"/>
      <c r="D232" s="559"/>
      <c r="E232" s="559"/>
      <c r="F232" s="559"/>
      <c r="G232" s="559"/>
      <c r="H232" s="559"/>
      <c r="I232" s="560"/>
      <c r="J232" s="558"/>
      <c r="K232" s="559"/>
      <c r="L232" s="559"/>
      <c r="M232" s="559"/>
      <c r="N232" s="559"/>
      <c r="O232" s="559"/>
      <c r="P232" s="560"/>
      <c r="Q232" s="550"/>
      <c r="R232" s="551"/>
      <c r="S232" s="548"/>
      <c r="T232" s="549"/>
      <c r="U232" s="548"/>
      <c r="V232" s="549"/>
      <c r="W232" s="548"/>
      <c r="X232" s="549"/>
      <c r="Y232" s="558"/>
      <c r="Z232" s="559"/>
      <c r="AA232" s="559"/>
      <c r="AB232" s="559"/>
      <c r="AC232" s="559"/>
      <c r="AD232" s="559"/>
      <c r="AE232" s="559"/>
      <c r="AF232" s="559"/>
      <c r="AG232" s="560"/>
      <c r="AH232" s="558"/>
      <c r="AI232" s="559"/>
      <c r="AJ232" s="559"/>
      <c r="AK232" s="559"/>
      <c r="AL232" s="559"/>
      <c r="AM232" s="559"/>
      <c r="AN232" s="559"/>
      <c r="AO232" s="559"/>
      <c r="AP232" s="560"/>
      <c r="AQ232" s="44"/>
      <c r="AR232" s="11"/>
    </row>
    <row r="233" spans="1:44" ht="25.5" hidden="1" customHeight="1" outlineLevel="1">
      <c r="A233" s="13"/>
      <c r="B233" s="558"/>
      <c r="C233" s="559"/>
      <c r="D233" s="559"/>
      <c r="E233" s="559"/>
      <c r="F233" s="559"/>
      <c r="G233" s="559"/>
      <c r="H233" s="559"/>
      <c r="I233" s="560"/>
      <c r="J233" s="558"/>
      <c r="K233" s="559"/>
      <c r="L233" s="559"/>
      <c r="M233" s="559"/>
      <c r="N233" s="559"/>
      <c r="O233" s="559"/>
      <c r="P233" s="560"/>
      <c r="Q233" s="550"/>
      <c r="R233" s="551"/>
      <c r="S233" s="548"/>
      <c r="T233" s="549"/>
      <c r="U233" s="548"/>
      <c r="V233" s="549"/>
      <c r="W233" s="548"/>
      <c r="X233" s="549"/>
      <c r="Y233" s="558"/>
      <c r="Z233" s="559"/>
      <c r="AA233" s="559"/>
      <c r="AB233" s="559"/>
      <c r="AC233" s="559"/>
      <c r="AD233" s="559"/>
      <c r="AE233" s="559"/>
      <c r="AF233" s="559"/>
      <c r="AG233" s="560"/>
      <c r="AH233" s="558"/>
      <c r="AI233" s="559"/>
      <c r="AJ233" s="559"/>
      <c r="AK233" s="559"/>
      <c r="AL233" s="559"/>
      <c r="AM233" s="559"/>
      <c r="AN233" s="559"/>
      <c r="AO233" s="559"/>
      <c r="AP233" s="560"/>
      <c r="AQ233" s="44"/>
      <c r="AR233" s="11"/>
    </row>
    <row r="234" spans="1:44" ht="25.5" hidden="1" customHeight="1" outlineLevel="1">
      <c r="A234" s="13"/>
      <c r="B234" s="558"/>
      <c r="C234" s="559"/>
      <c r="D234" s="559"/>
      <c r="E234" s="559"/>
      <c r="F234" s="559"/>
      <c r="G234" s="559"/>
      <c r="H234" s="559"/>
      <c r="I234" s="560"/>
      <c r="J234" s="558"/>
      <c r="K234" s="559"/>
      <c r="L234" s="559"/>
      <c r="M234" s="559"/>
      <c r="N234" s="559"/>
      <c r="O234" s="559"/>
      <c r="P234" s="560"/>
      <c r="Q234" s="550"/>
      <c r="R234" s="551"/>
      <c r="S234" s="548"/>
      <c r="T234" s="549"/>
      <c r="U234" s="548"/>
      <c r="V234" s="549"/>
      <c r="W234" s="548"/>
      <c r="X234" s="549"/>
      <c r="Y234" s="558"/>
      <c r="Z234" s="559"/>
      <c r="AA234" s="559"/>
      <c r="AB234" s="559"/>
      <c r="AC234" s="559"/>
      <c r="AD234" s="559"/>
      <c r="AE234" s="559"/>
      <c r="AF234" s="559"/>
      <c r="AG234" s="560"/>
      <c r="AH234" s="558"/>
      <c r="AI234" s="559"/>
      <c r="AJ234" s="559"/>
      <c r="AK234" s="559"/>
      <c r="AL234" s="559"/>
      <c r="AM234" s="559"/>
      <c r="AN234" s="559"/>
      <c r="AO234" s="559"/>
      <c r="AP234" s="560"/>
      <c r="AQ234" s="44"/>
      <c r="AR234" s="11"/>
    </row>
    <row r="235" spans="1:44" ht="25.5" hidden="1" customHeight="1" outlineLevel="1">
      <c r="A235" s="13"/>
      <c r="B235" s="558"/>
      <c r="C235" s="559"/>
      <c r="D235" s="559"/>
      <c r="E235" s="559"/>
      <c r="F235" s="559"/>
      <c r="G235" s="559"/>
      <c r="H235" s="559"/>
      <c r="I235" s="560"/>
      <c r="J235" s="558"/>
      <c r="K235" s="559"/>
      <c r="L235" s="559"/>
      <c r="M235" s="559"/>
      <c r="N235" s="559"/>
      <c r="O235" s="559"/>
      <c r="P235" s="560"/>
      <c r="Q235" s="550"/>
      <c r="R235" s="551"/>
      <c r="S235" s="548"/>
      <c r="T235" s="549"/>
      <c r="U235" s="548"/>
      <c r="V235" s="549"/>
      <c r="W235" s="548"/>
      <c r="X235" s="549"/>
      <c r="Y235" s="558"/>
      <c r="Z235" s="559"/>
      <c r="AA235" s="559"/>
      <c r="AB235" s="559"/>
      <c r="AC235" s="559"/>
      <c r="AD235" s="559"/>
      <c r="AE235" s="559"/>
      <c r="AF235" s="559"/>
      <c r="AG235" s="560"/>
      <c r="AH235" s="558"/>
      <c r="AI235" s="559"/>
      <c r="AJ235" s="559"/>
      <c r="AK235" s="559"/>
      <c r="AL235" s="559"/>
      <c r="AM235" s="559"/>
      <c r="AN235" s="559"/>
      <c r="AO235" s="559"/>
      <c r="AP235" s="560"/>
      <c r="AQ235" s="44"/>
      <c r="AR235" s="11"/>
    </row>
    <row r="236" spans="1:44" ht="25.5" hidden="1" customHeight="1" outlineLevel="1">
      <c r="A236" s="13"/>
      <c r="B236" s="558"/>
      <c r="C236" s="559"/>
      <c r="D236" s="559"/>
      <c r="E236" s="559"/>
      <c r="F236" s="559"/>
      <c r="G236" s="559"/>
      <c r="H236" s="559"/>
      <c r="I236" s="560"/>
      <c r="J236" s="558"/>
      <c r="K236" s="559"/>
      <c r="L236" s="559"/>
      <c r="M236" s="559"/>
      <c r="N236" s="559"/>
      <c r="O236" s="559"/>
      <c r="P236" s="560"/>
      <c r="Q236" s="550"/>
      <c r="R236" s="551"/>
      <c r="S236" s="548"/>
      <c r="T236" s="549"/>
      <c r="U236" s="548"/>
      <c r="V236" s="549"/>
      <c r="W236" s="548"/>
      <c r="X236" s="549"/>
      <c r="Y236" s="558"/>
      <c r="Z236" s="559"/>
      <c r="AA236" s="559"/>
      <c r="AB236" s="559"/>
      <c r="AC236" s="559"/>
      <c r="AD236" s="559"/>
      <c r="AE236" s="559"/>
      <c r="AF236" s="559"/>
      <c r="AG236" s="560"/>
      <c r="AH236" s="558"/>
      <c r="AI236" s="559"/>
      <c r="AJ236" s="559"/>
      <c r="AK236" s="559"/>
      <c r="AL236" s="559"/>
      <c r="AM236" s="559"/>
      <c r="AN236" s="559"/>
      <c r="AO236" s="559"/>
      <c r="AP236" s="560"/>
      <c r="AQ236" s="44"/>
      <c r="AR236" s="11"/>
    </row>
    <row r="237" spans="1:44" ht="25.5" hidden="1" customHeight="1" outlineLevel="1">
      <c r="A237" s="13"/>
      <c r="B237" s="558"/>
      <c r="C237" s="559"/>
      <c r="D237" s="559"/>
      <c r="E237" s="559"/>
      <c r="F237" s="559"/>
      <c r="G237" s="559"/>
      <c r="H237" s="559"/>
      <c r="I237" s="560"/>
      <c r="J237" s="558"/>
      <c r="K237" s="559"/>
      <c r="L237" s="559"/>
      <c r="M237" s="559"/>
      <c r="N237" s="559"/>
      <c r="O237" s="559"/>
      <c r="P237" s="560"/>
      <c r="Q237" s="550"/>
      <c r="R237" s="551"/>
      <c r="S237" s="548"/>
      <c r="T237" s="549"/>
      <c r="U237" s="548"/>
      <c r="V237" s="549"/>
      <c r="W237" s="548"/>
      <c r="X237" s="549"/>
      <c r="Y237" s="558"/>
      <c r="Z237" s="559"/>
      <c r="AA237" s="559"/>
      <c r="AB237" s="559"/>
      <c r="AC237" s="559"/>
      <c r="AD237" s="559"/>
      <c r="AE237" s="559"/>
      <c r="AF237" s="559"/>
      <c r="AG237" s="560"/>
      <c r="AH237" s="558"/>
      <c r="AI237" s="559"/>
      <c r="AJ237" s="559"/>
      <c r="AK237" s="559"/>
      <c r="AL237" s="559"/>
      <c r="AM237" s="559"/>
      <c r="AN237" s="559"/>
      <c r="AO237" s="559"/>
      <c r="AP237" s="560"/>
      <c r="AQ237" s="44"/>
      <c r="AR237" s="11"/>
    </row>
    <row r="238" spans="1:44" ht="25.5" hidden="1" customHeight="1" outlineLevel="1">
      <c r="A238" s="13"/>
      <c r="B238" s="558"/>
      <c r="C238" s="559"/>
      <c r="D238" s="559"/>
      <c r="E238" s="559"/>
      <c r="F238" s="559"/>
      <c r="G238" s="559"/>
      <c r="H238" s="559"/>
      <c r="I238" s="560"/>
      <c r="J238" s="558"/>
      <c r="K238" s="559"/>
      <c r="L238" s="559"/>
      <c r="M238" s="559"/>
      <c r="N238" s="559"/>
      <c r="O238" s="559"/>
      <c r="P238" s="560"/>
      <c r="Q238" s="550"/>
      <c r="R238" s="551"/>
      <c r="S238" s="548"/>
      <c r="T238" s="549"/>
      <c r="U238" s="548"/>
      <c r="V238" s="549"/>
      <c r="W238" s="548"/>
      <c r="X238" s="549"/>
      <c r="Y238" s="558"/>
      <c r="Z238" s="559"/>
      <c r="AA238" s="559"/>
      <c r="AB238" s="559"/>
      <c r="AC238" s="559"/>
      <c r="AD238" s="559"/>
      <c r="AE238" s="559"/>
      <c r="AF238" s="559"/>
      <c r="AG238" s="560"/>
      <c r="AH238" s="558"/>
      <c r="AI238" s="559"/>
      <c r="AJ238" s="559"/>
      <c r="AK238" s="559"/>
      <c r="AL238" s="559"/>
      <c r="AM238" s="559"/>
      <c r="AN238" s="559"/>
      <c r="AO238" s="559"/>
      <c r="AP238" s="560"/>
      <c r="AQ238" s="44"/>
      <c r="AR238" s="11"/>
    </row>
    <row r="239" spans="1:44" ht="25.5" hidden="1" customHeight="1" outlineLevel="1">
      <c r="A239" s="13"/>
      <c r="B239" s="558"/>
      <c r="C239" s="559"/>
      <c r="D239" s="559"/>
      <c r="E239" s="559"/>
      <c r="F239" s="559"/>
      <c r="G239" s="559"/>
      <c r="H239" s="559"/>
      <c r="I239" s="560"/>
      <c r="J239" s="558"/>
      <c r="K239" s="559"/>
      <c r="L239" s="559"/>
      <c r="M239" s="559"/>
      <c r="N239" s="559"/>
      <c r="O239" s="559"/>
      <c r="P239" s="560"/>
      <c r="Q239" s="550"/>
      <c r="R239" s="551"/>
      <c r="S239" s="548"/>
      <c r="T239" s="549"/>
      <c r="U239" s="548"/>
      <c r="V239" s="549"/>
      <c r="W239" s="548"/>
      <c r="X239" s="549"/>
      <c r="Y239" s="558"/>
      <c r="Z239" s="559"/>
      <c r="AA239" s="559"/>
      <c r="AB239" s="559"/>
      <c r="AC239" s="559"/>
      <c r="AD239" s="559"/>
      <c r="AE239" s="559"/>
      <c r="AF239" s="559"/>
      <c r="AG239" s="560"/>
      <c r="AH239" s="558"/>
      <c r="AI239" s="559"/>
      <c r="AJ239" s="559"/>
      <c r="AK239" s="559"/>
      <c r="AL239" s="559"/>
      <c r="AM239" s="559"/>
      <c r="AN239" s="559"/>
      <c r="AO239" s="559"/>
      <c r="AP239" s="560"/>
      <c r="AQ239" s="44"/>
      <c r="AR239" s="11"/>
    </row>
    <row r="240" spans="1:44" ht="25.5" hidden="1" customHeight="1" outlineLevel="1">
      <c r="A240" s="13"/>
      <c r="B240" s="558"/>
      <c r="C240" s="559"/>
      <c r="D240" s="559"/>
      <c r="E240" s="559"/>
      <c r="F240" s="559"/>
      <c r="G240" s="559"/>
      <c r="H240" s="559"/>
      <c r="I240" s="560"/>
      <c r="J240" s="558"/>
      <c r="K240" s="559"/>
      <c r="L240" s="559"/>
      <c r="M240" s="559"/>
      <c r="N240" s="559"/>
      <c r="O240" s="559"/>
      <c r="P240" s="560"/>
      <c r="Q240" s="550"/>
      <c r="R240" s="551"/>
      <c r="S240" s="548"/>
      <c r="T240" s="549"/>
      <c r="U240" s="548"/>
      <c r="V240" s="549"/>
      <c r="W240" s="548"/>
      <c r="X240" s="549"/>
      <c r="Y240" s="558"/>
      <c r="Z240" s="559"/>
      <c r="AA240" s="559"/>
      <c r="AB240" s="559"/>
      <c r="AC240" s="559"/>
      <c r="AD240" s="559"/>
      <c r="AE240" s="559"/>
      <c r="AF240" s="559"/>
      <c r="AG240" s="560"/>
      <c r="AH240" s="558"/>
      <c r="AI240" s="559"/>
      <c r="AJ240" s="559"/>
      <c r="AK240" s="559"/>
      <c r="AL240" s="559"/>
      <c r="AM240" s="559"/>
      <c r="AN240" s="559"/>
      <c r="AO240" s="559"/>
      <c r="AP240" s="560"/>
      <c r="AQ240" s="44"/>
      <c r="AR240" s="11"/>
    </row>
    <row r="241" spans="1:44" ht="25.5" hidden="1" customHeight="1" outlineLevel="1">
      <c r="A241" s="13"/>
      <c r="B241" s="558"/>
      <c r="C241" s="559"/>
      <c r="D241" s="559"/>
      <c r="E241" s="559"/>
      <c r="F241" s="559"/>
      <c r="G241" s="559"/>
      <c r="H241" s="559"/>
      <c r="I241" s="560"/>
      <c r="J241" s="558"/>
      <c r="K241" s="559"/>
      <c r="L241" s="559"/>
      <c r="M241" s="559"/>
      <c r="N241" s="559"/>
      <c r="O241" s="559"/>
      <c r="P241" s="560"/>
      <c r="Q241" s="550"/>
      <c r="R241" s="551"/>
      <c r="S241" s="548"/>
      <c r="T241" s="549"/>
      <c r="U241" s="548"/>
      <c r="V241" s="549"/>
      <c r="W241" s="548"/>
      <c r="X241" s="549"/>
      <c r="Y241" s="558"/>
      <c r="Z241" s="559"/>
      <c r="AA241" s="559"/>
      <c r="AB241" s="559"/>
      <c r="AC241" s="559"/>
      <c r="AD241" s="559"/>
      <c r="AE241" s="559"/>
      <c r="AF241" s="559"/>
      <c r="AG241" s="560"/>
      <c r="AH241" s="558"/>
      <c r="AI241" s="559"/>
      <c r="AJ241" s="559"/>
      <c r="AK241" s="559"/>
      <c r="AL241" s="559"/>
      <c r="AM241" s="559"/>
      <c r="AN241" s="559"/>
      <c r="AO241" s="559"/>
      <c r="AP241" s="560"/>
      <c r="AQ241" s="44"/>
      <c r="AR241" s="11"/>
    </row>
    <row r="242" spans="1:44" ht="25.5" hidden="1" customHeight="1" outlineLevel="1">
      <c r="A242" s="13"/>
      <c r="B242" s="558"/>
      <c r="C242" s="559"/>
      <c r="D242" s="559"/>
      <c r="E242" s="559"/>
      <c r="F242" s="559"/>
      <c r="G242" s="559"/>
      <c r="H242" s="559"/>
      <c r="I242" s="560"/>
      <c r="J242" s="558"/>
      <c r="K242" s="559"/>
      <c r="L242" s="559"/>
      <c r="M242" s="559"/>
      <c r="N242" s="559"/>
      <c r="O242" s="559"/>
      <c r="P242" s="560"/>
      <c r="Q242" s="550"/>
      <c r="R242" s="551"/>
      <c r="S242" s="548"/>
      <c r="T242" s="549"/>
      <c r="U242" s="548"/>
      <c r="V242" s="549"/>
      <c r="W242" s="548"/>
      <c r="X242" s="549"/>
      <c r="Y242" s="558"/>
      <c r="Z242" s="559"/>
      <c r="AA242" s="559"/>
      <c r="AB242" s="559"/>
      <c r="AC242" s="559"/>
      <c r="AD242" s="559"/>
      <c r="AE242" s="559"/>
      <c r="AF242" s="559"/>
      <c r="AG242" s="560"/>
      <c r="AH242" s="558"/>
      <c r="AI242" s="559"/>
      <c r="AJ242" s="559"/>
      <c r="AK242" s="559"/>
      <c r="AL242" s="559"/>
      <c r="AM242" s="559"/>
      <c r="AN242" s="559"/>
      <c r="AO242" s="559"/>
      <c r="AP242" s="560"/>
      <c r="AQ242" s="44"/>
      <c r="AR242" s="11"/>
    </row>
    <row r="243" spans="1:44" ht="30" hidden="1" customHeight="1" outlineLevel="1">
      <c r="A243" s="13"/>
      <c r="B243" s="13"/>
      <c r="C243" s="13"/>
      <c r="D243" s="14"/>
      <c r="E243" s="14"/>
      <c r="F243" s="15"/>
      <c r="G243" s="15"/>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9"/>
      <c r="AJ243" s="16"/>
      <c r="AK243" s="19"/>
      <c r="AL243" s="13"/>
      <c r="AM243" s="13"/>
      <c r="AN243" s="13"/>
      <c r="AO243" s="13"/>
      <c r="AP243" s="13"/>
      <c r="AQ243" s="13"/>
      <c r="AR243" s="11"/>
    </row>
    <row r="244" spans="1:44" ht="30" hidden="1" customHeight="1" outlineLevel="1">
      <c r="A244" s="13"/>
      <c r="B244" s="561" t="s">
        <v>86</v>
      </c>
      <c r="C244" s="561"/>
      <c r="D244" s="561"/>
      <c r="E244" s="562" t="s">
        <v>171</v>
      </c>
      <c r="F244" s="562"/>
      <c r="G244" s="562"/>
      <c r="H244" s="562"/>
      <c r="I244" s="562"/>
      <c r="J244" s="562"/>
      <c r="K244" s="562"/>
      <c r="L244" s="562"/>
      <c r="M244" s="562"/>
      <c r="N244" s="562"/>
      <c r="O244" s="562"/>
      <c r="P244" s="562"/>
      <c r="Q244" s="562"/>
      <c r="R244" s="562"/>
      <c r="S244" s="562"/>
      <c r="T244" s="562"/>
      <c r="U244" s="562"/>
      <c r="V244" s="562"/>
      <c r="W244" s="562"/>
      <c r="X244" s="562"/>
      <c r="Y244" s="562"/>
      <c r="Z244" s="562"/>
      <c r="AA244" s="562"/>
      <c r="AB244" s="562"/>
      <c r="AC244" s="562"/>
      <c r="AD244" s="562"/>
      <c r="AE244" s="562"/>
      <c r="AF244" s="562"/>
      <c r="AG244" s="562"/>
      <c r="AH244" s="562"/>
      <c r="AI244" s="562"/>
      <c r="AJ244" s="562"/>
      <c r="AK244" s="562"/>
      <c r="AL244" s="562"/>
      <c r="AM244" s="562"/>
      <c r="AN244" s="562"/>
      <c r="AO244" s="562"/>
      <c r="AP244" s="562"/>
      <c r="AQ244" s="45"/>
      <c r="AR244" s="46"/>
    </row>
    <row r="245" spans="1:44" ht="30" hidden="1" customHeight="1" outlineLevel="1">
      <c r="A245" s="13"/>
      <c r="B245" s="47"/>
      <c r="C245" s="48"/>
      <c r="D245" s="48"/>
      <c r="E245" s="562"/>
      <c r="F245" s="562"/>
      <c r="G245" s="562"/>
      <c r="H245" s="562"/>
      <c r="I245" s="562"/>
      <c r="J245" s="562"/>
      <c r="K245" s="562"/>
      <c r="L245" s="562"/>
      <c r="M245" s="562"/>
      <c r="N245" s="562"/>
      <c r="O245" s="562"/>
      <c r="P245" s="562"/>
      <c r="Q245" s="562"/>
      <c r="R245" s="562"/>
      <c r="S245" s="562"/>
      <c r="T245" s="562"/>
      <c r="U245" s="562"/>
      <c r="V245" s="562"/>
      <c r="W245" s="562"/>
      <c r="X245" s="562"/>
      <c r="Y245" s="562"/>
      <c r="Z245" s="562"/>
      <c r="AA245" s="562"/>
      <c r="AB245" s="562"/>
      <c r="AC245" s="562"/>
      <c r="AD245" s="562"/>
      <c r="AE245" s="562"/>
      <c r="AF245" s="562"/>
      <c r="AG245" s="562"/>
      <c r="AH245" s="562"/>
      <c r="AI245" s="562"/>
      <c r="AJ245" s="562"/>
      <c r="AK245" s="562"/>
      <c r="AL245" s="562"/>
      <c r="AM245" s="562"/>
      <c r="AN245" s="562"/>
      <c r="AO245" s="562"/>
      <c r="AP245" s="562"/>
      <c r="AQ245" s="45"/>
      <c r="AR245" s="46"/>
    </row>
    <row r="246" spans="1:44" ht="30" hidden="1" customHeight="1" outlineLevel="1">
      <c r="A246" s="13"/>
      <c r="B246" s="561" t="s">
        <v>123</v>
      </c>
      <c r="C246" s="561"/>
      <c r="D246" s="561"/>
      <c r="E246" s="562" t="s">
        <v>177</v>
      </c>
      <c r="F246" s="562"/>
      <c r="G246" s="562"/>
      <c r="H246" s="562"/>
      <c r="I246" s="562"/>
      <c r="J246" s="562"/>
      <c r="K246" s="562"/>
      <c r="L246" s="562"/>
      <c r="M246" s="562"/>
      <c r="N246" s="562"/>
      <c r="O246" s="562"/>
      <c r="P246" s="562"/>
      <c r="Q246" s="562"/>
      <c r="R246" s="562"/>
      <c r="S246" s="562"/>
      <c r="T246" s="562"/>
      <c r="U246" s="562"/>
      <c r="V246" s="562"/>
      <c r="W246" s="562"/>
      <c r="X246" s="562"/>
      <c r="Y246" s="562"/>
      <c r="Z246" s="562"/>
      <c r="AA246" s="562"/>
      <c r="AB246" s="562"/>
      <c r="AC246" s="562"/>
      <c r="AD246" s="562"/>
      <c r="AE246" s="562"/>
      <c r="AF246" s="562"/>
      <c r="AG246" s="562"/>
      <c r="AH246" s="562"/>
      <c r="AI246" s="562"/>
      <c r="AJ246" s="562"/>
      <c r="AK246" s="562"/>
      <c r="AL246" s="562"/>
      <c r="AM246" s="562"/>
      <c r="AN246" s="562"/>
      <c r="AO246" s="562"/>
      <c r="AP246" s="562"/>
      <c r="AQ246" s="45"/>
      <c r="AR246" s="46"/>
    </row>
    <row r="247" spans="1:44" ht="30" hidden="1" customHeight="1" outlineLevel="1">
      <c r="A247" s="13"/>
      <c r="B247" s="49"/>
      <c r="C247" s="49"/>
      <c r="D247" s="49"/>
      <c r="E247" s="562"/>
      <c r="F247" s="562"/>
      <c r="G247" s="562"/>
      <c r="H247" s="562"/>
      <c r="I247" s="562"/>
      <c r="J247" s="562"/>
      <c r="K247" s="562"/>
      <c r="L247" s="562"/>
      <c r="M247" s="562"/>
      <c r="N247" s="562"/>
      <c r="O247" s="562"/>
      <c r="P247" s="562"/>
      <c r="Q247" s="562"/>
      <c r="R247" s="562"/>
      <c r="S247" s="562"/>
      <c r="T247" s="562"/>
      <c r="U247" s="562"/>
      <c r="V247" s="562"/>
      <c r="W247" s="562"/>
      <c r="X247" s="562"/>
      <c r="Y247" s="562"/>
      <c r="Z247" s="562"/>
      <c r="AA247" s="562"/>
      <c r="AB247" s="562"/>
      <c r="AC247" s="562"/>
      <c r="AD247" s="562"/>
      <c r="AE247" s="562"/>
      <c r="AF247" s="562"/>
      <c r="AG247" s="562"/>
      <c r="AH247" s="562"/>
      <c r="AI247" s="562"/>
      <c r="AJ247" s="562"/>
      <c r="AK247" s="562"/>
      <c r="AL247" s="562"/>
      <c r="AM247" s="562"/>
      <c r="AN247" s="562"/>
      <c r="AO247" s="562"/>
      <c r="AP247" s="562"/>
      <c r="AQ247" s="45"/>
      <c r="AR247" s="50"/>
    </row>
    <row r="248" spans="1:44" ht="30" hidden="1" customHeight="1" outlineLevel="1">
      <c r="A248" s="13"/>
      <c r="B248" s="49"/>
      <c r="C248" s="49"/>
      <c r="D248" s="49"/>
      <c r="E248" s="562"/>
      <c r="F248" s="562"/>
      <c r="G248" s="562"/>
      <c r="H248" s="562"/>
      <c r="I248" s="562"/>
      <c r="J248" s="562"/>
      <c r="K248" s="562"/>
      <c r="L248" s="562"/>
      <c r="M248" s="562"/>
      <c r="N248" s="562"/>
      <c r="O248" s="562"/>
      <c r="P248" s="562"/>
      <c r="Q248" s="562"/>
      <c r="R248" s="562"/>
      <c r="S248" s="562"/>
      <c r="T248" s="562"/>
      <c r="U248" s="562"/>
      <c r="V248" s="562"/>
      <c r="W248" s="562"/>
      <c r="X248" s="562"/>
      <c r="Y248" s="562"/>
      <c r="Z248" s="562"/>
      <c r="AA248" s="562"/>
      <c r="AB248" s="562"/>
      <c r="AC248" s="562"/>
      <c r="AD248" s="562"/>
      <c r="AE248" s="562"/>
      <c r="AF248" s="562"/>
      <c r="AG248" s="562"/>
      <c r="AH248" s="562"/>
      <c r="AI248" s="562"/>
      <c r="AJ248" s="562"/>
      <c r="AK248" s="562"/>
      <c r="AL248" s="562"/>
      <c r="AM248" s="562"/>
      <c r="AN248" s="562"/>
      <c r="AO248" s="562"/>
      <c r="AP248" s="562"/>
      <c r="AQ248" s="45"/>
      <c r="AR248" s="50"/>
    </row>
    <row r="249" spans="1:44" ht="30" hidden="1" customHeight="1" outlineLevel="1">
      <c r="A249" s="13"/>
      <c r="B249" s="49"/>
      <c r="C249" s="49"/>
      <c r="D249" s="49"/>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45"/>
      <c r="AR249" s="50"/>
    </row>
    <row r="250" spans="1:44" ht="30" hidden="1" customHeight="1" outlineLevel="1">
      <c r="A250" s="13"/>
      <c r="B250" s="49"/>
      <c r="C250" s="49"/>
      <c r="D250" s="49"/>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45"/>
      <c r="AR250" s="50"/>
    </row>
    <row r="251" spans="1:44" ht="30" hidden="1" customHeight="1" outlineLevel="1">
      <c r="A251" s="13"/>
      <c r="B251" s="49"/>
      <c r="C251" s="49"/>
      <c r="D251" s="49"/>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45"/>
      <c r="AR251" s="50"/>
    </row>
    <row r="252" spans="1:44" ht="30" hidden="1" customHeight="1" outlineLevel="1">
      <c r="A252" s="13"/>
      <c r="B252" s="49"/>
      <c r="C252" s="49"/>
      <c r="D252" s="49"/>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45"/>
      <c r="AR252" s="50"/>
    </row>
    <row r="253" spans="1:44" ht="30" hidden="1" customHeight="1" outlineLevel="1">
      <c r="A253" s="13"/>
      <c r="B253" s="49"/>
      <c r="C253" s="49"/>
      <c r="D253" s="49"/>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45"/>
      <c r="AR253" s="50"/>
    </row>
    <row r="254" spans="1:44" ht="30" hidden="1" customHeight="1" outlineLevel="1">
      <c r="A254" s="13"/>
      <c r="B254" s="49"/>
      <c r="C254" s="49"/>
      <c r="D254" s="49"/>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45"/>
      <c r="AR254" s="50"/>
    </row>
  </sheetData>
  <sheetProtection algorithmName="SHA-512" hashValue="LaabyZ/hAL9IMUFuCAypREFeUjpPOPW6rp47/fTpPCGV2m8cylcKQCzKsIyzTPDybezMIs6mL4V6Al/7D/+t+A==" saltValue="thlCjZx0ZY0rG/j+KjwiCA==" spinCount="100000" sheet="1" formatCells="0" formatRows="0" insertRows="0" deleteRows="0" selectLockedCells="1" autoFilter="0" pivotTables="0"/>
  <mergeCells count="1052">
    <mergeCell ref="A49:AD49"/>
    <mergeCell ref="AE49:AQ49"/>
    <mergeCell ref="A48:AR48"/>
    <mergeCell ref="A4:AD4"/>
    <mergeCell ref="AE4:AQ4"/>
    <mergeCell ref="AK5:AL5"/>
    <mergeCell ref="AN5:AO5"/>
    <mergeCell ref="A3:AR3"/>
    <mergeCell ref="A18:AR21"/>
    <mergeCell ref="A23:AR26"/>
    <mergeCell ref="AF50:AI50"/>
    <mergeCell ref="AK50:AL50"/>
    <mergeCell ref="J57:P57"/>
    <mergeCell ref="Q57:R57"/>
    <mergeCell ref="S57:T57"/>
    <mergeCell ref="U57:V57"/>
    <mergeCell ref="W57:X57"/>
    <mergeCell ref="Y57:AG57"/>
    <mergeCell ref="AN50:AO50"/>
    <mergeCell ref="A27:AR30"/>
    <mergeCell ref="A31:AR34"/>
    <mergeCell ref="A7:AR8"/>
    <mergeCell ref="C10:AN15"/>
    <mergeCell ref="A16:AQ17"/>
    <mergeCell ref="B55:I56"/>
    <mergeCell ref="J55:P56"/>
    <mergeCell ref="Q55:X55"/>
    <mergeCell ref="AH55:AP56"/>
    <mergeCell ref="Q56:R56"/>
    <mergeCell ref="S56:T56"/>
    <mergeCell ref="U56:V56"/>
    <mergeCell ref="W56:X56"/>
    <mergeCell ref="B51:AP51"/>
    <mergeCell ref="Y55:AG56"/>
    <mergeCell ref="B60:I60"/>
    <mergeCell ref="J60:P60"/>
    <mergeCell ref="Q60:R60"/>
    <mergeCell ref="S60:T60"/>
    <mergeCell ref="U60:V60"/>
    <mergeCell ref="W60:X60"/>
    <mergeCell ref="AH60:AP60"/>
    <mergeCell ref="B59:I59"/>
    <mergeCell ref="J59:P59"/>
    <mergeCell ref="Q59:R59"/>
    <mergeCell ref="S59:T59"/>
    <mergeCell ref="U59:V59"/>
    <mergeCell ref="W59:X59"/>
    <mergeCell ref="AH59:AP59"/>
    <mergeCell ref="Y60:AG60"/>
    <mergeCell ref="Y59:AG59"/>
    <mergeCell ref="AH57:AP57"/>
    <mergeCell ref="B58:I58"/>
    <mergeCell ref="J58:P58"/>
    <mergeCell ref="Q58:R58"/>
    <mergeCell ref="S58:T58"/>
    <mergeCell ref="U58:V58"/>
    <mergeCell ref="W58:X58"/>
    <mergeCell ref="B57:I57"/>
    <mergeCell ref="AH58:AP58"/>
    <mergeCell ref="Y58:AG58"/>
    <mergeCell ref="B64:I64"/>
    <mergeCell ref="J64:P64"/>
    <mergeCell ref="Q64:R64"/>
    <mergeCell ref="S64:T64"/>
    <mergeCell ref="U64:V64"/>
    <mergeCell ref="W64:X64"/>
    <mergeCell ref="AH64:AP64"/>
    <mergeCell ref="B63:I63"/>
    <mergeCell ref="J63:P63"/>
    <mergeCell ref="Q63:R63"/>
    <mergeCell ref="S63:T63"/>
    <mergeCell ref="U63:V63"/>
    <mergeCell ref="W63:X63"/>
    <mergeCell ref="AH63:AP63"/>
    <mergeCell ref="Y64:AG64"/>
    <mergeCell ref="Y63:AG63"/>
    <mergeCell ref="AH61:AP61"/>
    <mergeCell ref="B62:I62"/>
    <mergeCell ref="J62:P62"/>
    <mergeCell ref="Q62:R62"/>
    <mergeCell ref="S62:T62"/>
    <mergeCell ref="U62:V62"/>
    <mergeCell ref="W62:X62"/>
    <mergeCell ref="B61:I61"/>
    <mergeCell ref="J61:P61"/>
    <mergeCell ref="Q61:R61"/>
    <mergeCell ref="S61:T61"/>
    <mergeCell ref="U61:V61"/>
    <mergeCell ref="W61:X61"/>
    <mergeCell ref="AH62:AP62"/>
    <mergeCell ref="Y62:AG62"/>
    <mergeCell ref="Y61:AG61"/>
    <mergeCell ref="B68:I68"/>
    <mergeCell ref="J68:P68"/>
    <mergeCell ref="Q68:R68"/>
    <mergeCell ref="S68:T68"/>
    <mergeCell ref="U68:V68"/>
    <mergeCell ref="W68:X68"/>
    <mergeCell ref="AH68:AP68"/>
    <mergeCell ref="Y68:AG68"/>
    <mergeCell ref="B67:I67"/>
    <mergeCell ref="J67:P67"/>
    <mergeCell ref="Q67:R67"/>
    <mergeCell ref="S67:T67"/>
    <mergeCell ref="U67:V67"/>
    <mergeCell ref="W67:X67"/>
    <mergeCell ref="AH67:AP67"/>
    <mergeCell ref="AH65:AP65"/>
    <mergeCell ref="B66:I66"/>
    <mergeCell ref="J66:P66"/>
    <mergeCell ref="Q66:R66"/>
    <mergeCell ref="S66:T66"/>
    <mergeCell ref="U66:V66"/>
    <mergeCell ref="W66:X66"/>
    <mergeCell ref="B65:I65"/>
    <mergeCell ref="J65:P65"/>
    <mergeCell ref="Q65:R65"/>
    <mergeCell ref="S65:T65"/>
    <mergeCell ref="U65:V65"/>
    <mergeCell ref="W65:X65"/>
    <mergeCell ref="AH66:AP66"/>
    <mergeCell ref="Y65:AG65"/>
    <mergeCell ref="Y67:AG67"/>
    <mergeCell ref="Y66:AG66"/>
    <mergeCell ref="B72:I72"/>
    <mergeCell ref="J72:P72"/>
    <mergeCell ref="Q72:R72"/>
    <mergeCell ref="S72:T72"/>
    <mergeCell ref="U72:V72"/>
    <mergeCell ref="W72:X72"/>
    <mergeCell ref="AH72:AP72"/>
    <mergeCell ref="Y72:AG72"/>
    <mergeCell ref="B71:I71"/>
    <mergeCell ref="J71:P71"/>
    <mergeCell ref="Q71:R71"/>
    <mergeCell ref="S71:T71"/>
    <mergeCell ref="U71:V71"/>
    <mergeCell ref="W71:X71"/>
    <mergeCell ref="AH71:AP71"/>
    <mergeCell ref="Y71:AG71"/>
    <mergeCell ref="AH69:AP69"/>
    <mergeCell ref="B70:I70"/>
    <mergeCell ref="J70:P70"/>
    <mergeCell ref="Q70:R70"/>
    <mergeCell ref="S70:T70"/>
    <mergeCell ref="U70:V70"/>
    <mergeCell ref="W70:X70"/>
    <mergeCell ref="B69:I69"/>
    <mergeCell ref="J69:P69"/>
    <mergeCell ref="Q69:R69"/>
    <mergeCell ref="S69:T69"/>
    <mergeCell ref="U69:V69"/>
    <mergeCell ref="W69:X69"/>
    <mergeCell ref="AH70:AP70"/>
    <mergeCell ref="Y70:AG70"/>
    <mergeCell ref="Y69:AG69"/>
    <mergeCell ref="B80:I80"/>
    <mergeCell ref="U77:V77"/>
    <mergeCell ref="W77:X77"/>
    <mergeCell ref="AH78:AP78"/>
    <mergeCell ref="B79:I79"/>
    <mergeCell ref="J79:P79"/>
    <mergeCell ref="Q79:R79"/>
    <mergeCell ref="U76:V76"/>
    <mergeCell ref="J80:P80"/>
    <mergeCell ref="Q80:R80"/>
    <mergeCell ref="S80:T80"/>
    <mergeCell ref="AH77:AP77"/>
    <mergeCell ref="B78:I78"/>
    <mergeCell ref="J78:P78"/>
    <mergeCell ref="Q78:R78"/>
    <mergeCell ref="S78:T78"/>
    <mergeCell ref="U78:V78"/>
    <mergeCell ref="W78:X78"/>
    <mergeCell ref="W79:X79"/>
    <mergeCell ref="B77:I77"/>
    <mergeCell ref="J77:P77"/>
    <mergeCell ref="Q77:R77"/>
    <mergeCell ref="S77:T77"/>
    <mergeCell ref="Y78:AG78"/>
    <mergeCell ref="AH79:AP79"/>
    <mergeCell ref="W76:X76"/>
    <mergeCell ref="AH76:AP76"/>
    <mergeCell ref="Y76:AG76"/>
    <mergeCell ref="S79:T79"/>
    <mergeCell ref="U79:V79"/>
    <mergeCell ref="Y77:AG77"/>
    <mergeCell ref="Y80:AG80"/>
    <mergeCell ref="B75:I75"/>
    <mergeCell ref="J75:P75"/>
    <mergeCell ref="Q75:R75"/>
    <mergeCell ref="S75:T75"/>
    <mergeCell ref="U75:V75"/>
    <mergeCell ref="W75:X75"/>
    <mergeCell ref="AH75:AP75"/>
    <mergeCell ref="Y75:AG75"/>
    <mergeCell ref="B76:I76"/>
    <mergeCell ref="AH73:AP73"/>
    <mergeCell ref="B74:I74"/>
    <mergeCell ref="J74:P74"/>
    <mergeCell ref="Q74:R74"/>
    <mergeCell ref="S74:T74"/>
    <mergeCell ref="U74:V74"/>
    <mergeCell ref="W74:X74"/>
    <mergeCell ref="B73:I73"/>
    <mergeCell ref="J73:P73"/>
    <mergeCell ref="Q73:R73"/>
    <mergeCell ref="S73:T73"/>
    <mergeCell ref="J76:P76"/>
    <mergeCell ref="Q76:R76"/>
    <mergeCell ref="S76:T76"/>
    <mergeCell ref="U73:V73"/>
    <mergeCell ref="W73:X73"/>
    <mergeCell ref="AH74:AP74"/>
    <mergeCell ref="Y74:AG74"/>
    <mergeCell ref="Y73:AG73"/>
    <mergeCell ref="Y79:AG79"/>
    <mergeCell ref="Y81:AG81"/>
    <mergeCell ref="W80:X80"/>
    <mergeCell ref="AH80:AP80"/>
    <mergeCell ref="U80:V80"/>
    <mergeCell ref="AH85:AP85"/>
    <mergeCell ref="Y86:AG86"/>
    <mergeCell ref="Y85:AG85"/>
    <mergeCell ref="Q82:R82"/>
    <mergeCell ref="B84:I84"/>
    <mergeCell ref="J84:P84"/>
    <mergeCell ref="Q84:R84"/>
    <mergeCell ref="B83:I83"/>
    <mergeCell ref="AH81:AP81"/>
    <mergeCell ref="U82:V82"/>
    <mergeCell ref="W82:X82"/>
    <mergeCell ref="AH82:AP82"/>
    <mergeCell ref="B81:I81"/>
    <mergeCell ref="J81:P81"/>
    <mergeCell ref="Q81:R81"/>
    <mergeCell ref="S81:T81"/>
    <mergeCell ref="U81:V81"/>
    <mergeCell ref="AH83:AP83"/>
    <mergeCell ref="AH84:AP84"/>
    <mergeCell ref="S84:T84"/>
    <mergeCell ref="U84:V84"/>
    <mergeCell ref="W84:X84"/>
    <mergeCell ref="J83:P83"/>
    <mergeCell ref="Q83:R83"/>
    <mergeCell ref="S83:T83"/>
    <mergeCell ref="W81:X81"/>
    <mergeCell ref="S82:T82"/>
    <mergeCell ref="B103:AP103"/>
    <mergeCell ref="AN102:AO102"/>
    <mergeCell ref="AK102:AL102"/>
    <mergeCell ref="AF102:AI102"/>
    <mergeCell ref="AE101:AQ101"/>
    <mergeCell ref="A101:AD101"/>
    <mergeCell ref="A100:AR100"/>
    <mergeCell ref="B88:D88"/>
    <mergeCell ref="E88:AP89"/>
    <mergeCell ref="B90:D90"/>
    <mergeCell ref="E90:AP92"/>
    <mergeCell ref="U83:V83"/>
    <mergeCell ref="W83:X83"/>
    <mergeCell ref="AH86:AP86"/>
    <mergeCell ref="Y84:AG84"/>
    <mergeCell ref="Y83:AG83"/>
    <mergeCell ref="Y82:AG82"/>
    <mergeCell ref="B82:I82"/>
    <mergeCell ref="J82:P82"/>
    <mergeCell ref="B86:I86"/>
    <mergeCell ref="J86:P86"/>
    <mergeCell ref="Q86:R86"/>
    <mergeCell ref="S86:T86"/>
    <mergeCell ref="U86:V86"/>
    <mergeCell ref="W86:X86"/>
    <mergeCell ref="B85:I85"/>
    <mergeCell ref="J85:P85"/>
    <mergeCell ref="Q85:R85"/>
    <mergeCell ref="S85:T85"/>
    <mergeCell ref="U85:V85"/>
    <mergeCell ref="W85:X85"/>
    <mergeCell ref="B111:I111"/>
    <mergeCell ref="J111:P111"/>
    <mergeCell ref="Q111:R111"/>
    <mergeCell ref="S111:T111"/>
    <mergeCell ref="U111:V111"/>
    <mergeCell ref="W111:X111"/>
    <mergeCell ref="Y111:AG111"/>
    <mergeCell ref="AH111:AP111"/>
    <mergeCell ref="B112:I112"/>
    <mergeCell ref="J112:P112"/>
    <mergeCell ref="Q112:R112"/>
    <mergeCell ref="S112:T112"/>
    <mergeCell ref="U112:V112"/>
    <mergeCell ref="W112:X112"/>
    <mergeCell ref="Y112:AG112"/>
    <mergeCell ref="AH112:AP112"/>
    <mergeCell ref="B109:I109"/>
    <mergeCell ref="J109:P109"/>
    <mergeCell ref="Q109:R109"/>
    <mergeCell ref="S109:T109"/>
    <mergeCell ref="U109:V109"/>
    <mergeCell ref="W109:X109"/>
    <mergeCell ref="Y109:AG109"/>
    <mergeCell ref="AH109:AP109"/>
    <mergeCell ref="B110:I110"/>
    <mergeCell ref="J110:P110"/>
    <mergeCell ref="Q110:R110"/>
    <mergeCell ref="S110:T110"/>
    <mergeCell ref="U110:V110"/>
    <mergeCell ref="W110:X110"/>
    <mergeCell ref="Y110:AG110"/>
    <mergeCell ref="AH110:AP110"/>
    <mergeCell ref="B115:I115"/>
    <mergeCell ref="J115:P115"/>
    <mergeCell ref="Q115:R115"/>
    <mergeCell ref="S115:T115"/>
    <mergeCell ref="U115:V115"/>
    <mergeCell ref="W115:X115"/>
    <mergeCell ref="Y115:AG115"/>
    <mergeCell ref="AH115:AP115"/>
    <mergeCell ref="B116:I116"/>
    <mergeCell ref="J116:P116"/>
    <mergeCell ref="Q116:R116"/>
    <mergeCell ref="S116:T116"/>
    <mergeCell ref="U116:V116"/>
    <mergeCell ref="W116:X116"/>
    <mergeCell ref="Y116:AG116"/>
    <mergeCell ref="AH116:AP116"/>
    <mergeCell ref="B113:I113"/>
    <mergeCell ref="J113:P113"/>
    <mergeCell ref="Q113:R113"/>
    <mergeCell ref="S113:T113"/>
    <mergeCell ref="U113:V113"/>
    <mergeCell ref="W113:X113"/>
    <mergeCell ref="Y113:AG113"/>
    <mergeCell ref="AH113:AP113"/>
    <mergeCell ref="B114:I114"/>
    <mergeCell ref="J114:P114"/>
    <mergeCell ref="Q114:R114"/>
    <mergeCell ref="S114:T114"/>
    <mergeCell ref="U114:V114"/>
    <mergeCell ref="W114:X114"/>
    <mergeCell ref="Y114:AG114"/>
    <mergeCell ref="AH114:AP114"/>
    <mergeCell ref="B119:I119"/>
    <mergeCell ref="J119:P119"/>
    <mergeCell ref="Q119:R119"/>
    <mergeCell ref="S119:T119"/>
    <mergeCell ref="U119:V119"/>
    <mergeCell ref="W119:X119"/>
    <mergeCell ref="Y119:AG119"/>
    <mergeCell ref="AH119:AP119"/>
    <mergeCell ref="B120:I120"/>
    <mergeCell ref="J120:P120"/>
    <mergeCell ref="Q120:R120"/>
    <mergeCell ref="S120:T120"/>
    <mergeCell ref="U120:V120"/>
    <mergeCell ref="W120:X120"/>
    <mergeCell ref="Y120:AG120"/>
    <mergeCell ref="AH120:AP120"/>
    <mergeCell ref="B117:I117"/>
    <mergeCell ref="J117:P117"/>
    <mergeCell ref="Q117:R117"/>
    <mergeCell ref="S117:T117"/>
    <mergeCell ref="U117:V117"/>
    <mergeCell ref="W117:X117"/>
    <mergeCell ref="Y117:AG117"/>
    <mergeCell ref="AH117:AP117"/>
    <mergeCell ref="B118:I118"/>
    <mergeCell ref="J118:P118"/>
    <mergeCell ref="Q118:R118"/>
    <mergeCell ref="S118:T118"/>
    <mergeCell ref="U118:V118"/>
    <mergeCell ref="W118:X118"/>
    <mergeCell ref="Y118:AG118"/>
    <mergeCell ref="AH118:AP118"/>
    <mergeCell ref="B123:I123"/>
    <mergeCell ref="J123:P123"/>
    <mergeCell ref="Q123:R123"/>
    <mergeCell ref="S123:T123"/>
    <mergeCell ref="U123:V123"/>
    <mergeCell ref="W123:X123"/>
    <mergeCell ref="Y123:AG123"/>
    <mergeCell ref="AH123:AP123"/>
    <mergeCell ref="B124:I124"/>
    <mergeCell ref="J124:P124"/>
    <mergeCell ref="Q124:R124"/>
    <mergeCell ref="S124:T124"/>
    <mergeCell ref="U124:V124"/>
    <mergeCell ref="W124:X124"/>
    <mergeCell ref="Y124:AG124"/>
    <mergeCell ref="AH124:AP124"/>
    <mergeCell ref="B121:I121"/>
    <mergeCell ref="J121:P121"/>
    <mergeCell ref="Q121:R121"/>
    <mergeCell ref="S121:T121"/>
    <mergeCell ref="U121:V121"/>
    <mergeCell ref="W121:X121"/>
    <mergeCell ref="Y121:AG121"/>
    <mergeCell ref="AH121:AP121"/>
    <mergeCell ref="B122:I122"/>
    <mergeCell ref="J122:P122"/>
    <mergeCell ref="Q122:R122"/>
    <mergeCell ref="S122:T122"/>
    <mergeCell ref="U122:V122"/>
    <mergeCell ref="W122:X122"/>
    <mergeCell ref="Y122:AG122"/>
    <mergeCell ref="AH122:AP122"/>
    <mergeCell ref="B127:I127"/>
    <mergeCell ref="J127:P127"/>
    <mergeCell ref="Q127:R127"/>
    <mergeCell ref="S127:T127"/>
    <mergeCell ref="U127:V127"/>
    <mergeCell ref="W127:X127"/>
    <mergeCell ref="Y127:AG127"/>
    <mergeCell ref="AH127:AP127"/>
    <mergeCell ref="B128:I128"/>
    <mergeCell ref="J128:P128"/>
    <mergeCell ref="Q128:R128"/>
    <mergeCell ref="S128:T128"/>
    <mergeCell ref="U128:V128"/>
    <mergeCell ref="W128:X128"/>
    <mergeCell ref="Y128:AG128"/>
    <mergeCell ref="AH128:AP128"/>
    <mergeCell ref="B125:I125"/>
    <mergeCell ref="J125:P125"/>
    <mergeCell ref="Q125:R125"/>
    <mergeCell ref="S125:T125"/>
    <mergeCell ref="U125:V125"/>
    <mergeCell ref="W125:X125"/>
    <mergeCell ref="Y125:AG125"/>
    <mergeCell ref="AH125:AP125"/>
    <mergeCell ref="B126:I126"/>
    <mergeCell ref="J126:P126"/>
    <mergeCell ref="Q126:R126"/>
    <mergeCell ref="S126:T126"/>
    <mergeCell ref="U126:V126"/>
    <mergeCell ref="W126:X126"/>
    <mergeCell ref="Y126:AG126"/>
    <mergeCell ref="AH126:AP126"/>
    <mergeCell ref="U130:V130"/>
    <mergeCell ref="S135:T135"/>
    <mergeCell ref="U135:V135"/>
    <mergeCell ref="W135:X135"/>
    <mergeCell ref="Y135:AG135"/>
    <mergeCell ref="AH135:AP135"/>
    <mergeCell ref="W130:X130"/>
    <mergeCell ref="Y130:AG130"/>
    <mergeCell ref="AH130:AP130"/>
    <mergeCell ref="J136:P136"/>
    <mergeCell ref="Q136:R136"/>
    <mergeCell ref="S136:T136"/>
    <mergeCell ref="U136:V136"/>
    <mergeCell ref="W136:X136"/>
    <mergeCell ref="Y136:AG136"/>
    <mergeCell ref="AH136:AP136"/>
    <mergeCell ref="B133:I133"/>
    <mergeCell ref="J133:P133"/>
    <mergeCell ref="Q133:R133"/>
    <mergeCell ref="S133:T133"/>
    <mergeCell ref="U133:V133"/>
    <mergeCell ref="W133:X133"/>
    <mergeCell ref="Y133:AG133"/>
    <mergeCell ref="AH133:AP133"/>
    <mergeCell ref="B134:I134"/>
    <mergeCell ref="J134:P134"/>
    <mergeCell ref="Q134:R134"/>
    <mergeCell ref="S134:T134"/>
    <mergeCell ref="U134:V134"/>
    <mergeCell ref="W134:X134"/>
    <mergeCell ref="Y134:AG134"/>
    <mergeCell ref="AH134:AP134"/>
    <mergeCell ref="A153:AD153"/>
    <mergeCell ref="AE153:AQ153"/>
    <mergeCell ref="AF154:AI154"/>
    <mergeCell ref="AK154:AL154"/>
    <mergeCell ref="AN154:AO154"/>
    <mergeCell ref="B155:AP155"/>
    <mergeCell ref="B159:I160"/>
    <mergeCell ref="J159:P160"/>
    <mergeCell ref="Q159:X159"/>
    <mergeCell ref="Y159:AG160"/>
    <mergeCell ref="AH159:AP160"/>
    <mergeCell ref="Q160:R160"/>
    <mergeCell ref="S160:T160"/>
    <mergeCell ref="U160:V160"/>
    <mergeCell ref="W160:X160"/>
    <mergeCell ref="Q131:R131"/>
    <mergeCell ref="S131:T131"/>
    <mergeCell ref="U131:V131"/>
    <mergeCell ref="W131:X131"/>
    <mergeCell ref="Y131:AG131"/>
    <mergeCell ref="AH131:AP131"/>
    <mergeCell ref="B132:I132"/>
    <mergeCell ref="J132:P132"/>
    <mergeCell ref="Q132:R132"/>
    <mergeCell ref="S132:T132"/>
    <mergeCell ref="U132:V132"/>
    <mergeCell ref="W132:X132"/>
    <mergeCell ref="Y132:AG132"/>
    <mergeCell ref="AH132:AP132"/>
    <mergeCell ref="B131:I131"/>
    <mergeCell ref="J131:P131"/>
    <mergeCell ref="B136:I136"/>
    <mergeCell ref="B163:I163"/>
    <mergeCell ref="J163:P163"/>
    <mergeCell ref="Q163:R163"/>
    <mergeCell ref="S163:T163"/>
    <mergeCell ref="U163:V163"/>
    <mergeCell ref="W163:X163"/>
    <mergeCell ref="Y163:AG163"/>
    <mergeCell ref="AH163:AP163"/>
    <mergeCell ref="B164:I164"/>
    <mergeCell ref="J164:P164"/>
    <mergeCell ref="Q164:R164"/>
    <mergeCell ref="S164:T164"/>
    <mergeCell ref="U164:V164"/>
    <mergeCell ref="W164:X164"/>
    <mergeCell ref="Y164:AG164"/>
    <mergeCell ref="AH164:AP164"/>
    <mergeCell ref="B161:I161"/>
    <mergeCell ref="J161:P161"/>
    <mergeCell ref="Q161:R161"/>
    <mergeCell ref="S161:T161"/>
    <mergeCell ref="U161:V161"/>
    <mergeCell ref="W161:X161"/>
    <mergeCell ref="Y161:AG161"/>
    <mergeCell ref="AH161:AP161"/>
    <mergeCell ref="B162:I162"/>
    <mergeCell ref="J162:P162"/>
    <mergeCell ref="Q162:R162"/>
    <mergeCell ref="S162:T162"/>
    <mergeCell ref="U162:V162"/>
    <mergeCell ref="W162:X162"/>
    <mergeCell ref="Y162:AG162"/>
    <mergeCell ref="AH162:AP162"/>
    <mergeCell ref="B167:I167"/>
    <mergeCell ref="J167:P167"/>
    <mergeCell ref="Q167:R167"/>
    <mergeCell ref="S167:T167"/>
    <mergeCell ref="U167:V167"/>
    <mergeCell ref="W167:X167"/>
    <mergeCell ref="Y167:AG167"/>
    <mergeCell ref="AH167:AP167"/>
    <mergeCell ref="B168:I168"/>
    <mergeCell ref="J168:P168"/>
    <mergeCell ref="Q168:R168"/>
    <mergeCell ref="S168:T168"/>
    <mergeCell ref="U168:V168"/>
    <mergeCell ref="W168:X168"/>
    <mergeCell ref="Y168:AG168"/>
    <mergeCell ref="AH168:AP168"/>
    <mergeCell ref="B165:I165"/>
    <mergeCell ref="J165:P165"/>
    <mergeCell ref="Q165:R165"/>
    <mergeCell ref="S165:T165"/>
    <mergeCell ref="U165:V165"/>
    <mergeCell ref="W165:X165"/>
    <mergeCell ref="Y165:AG165"/>
    <mergeCell ref="AH165:AP165"/>
    <mergeCell ref="B166:I166"/>
    <mergeCell ref="J166:P166"/>
    <mergeCell ref="Q166:R166"/>
    <mergeCell ref="S166:T166"/>
    <mergeCell ref="U166:V166"/>
    <mergeCell ref="W166:X166"/>
    <mergeCell ref="Y166:AG166"/>
    <mergeCell ref="AH166:AP166"/>
    <mergeCell ref="B171:I171"/>
    <mergeCell ref="J171:P171"/>
    <mergeCell ref="Q171:R171"/>
    <mergeCell ref="S171:T171"/>
    <mergeCell ref="U171:V171"/>
    <mergeCell ref="W171:X171"/>
    <mergeCell ref="Y171:AG171"/>
    <mergeCell ref="AH171:AP171"/>
    <mergeCell ref="B172:I172"/>
    <mergeCell ref="J172:P172"/>
    <mergeCell ref="Q172:R172"/>
    <mergeCell ref="S172:T172"/>
    <mergeCell ref="U172:V172"/>
    <mergeCell ref="W172:X172"/>
    <mergeCell ref="Y172:AG172"/>
    <mergeCell ref="AH172:AP172"/>
    <mergeCell ref="B169:I169"/>
    <mergeCell ref="J169:P169"/>
    <mergeCell ref="Q169:R169"/>
    <mergeCell ref="S169:T169"/>
    <mergeCell ref="U169:V169"/>
    <mergeCell ref="W169:X169"/>
    <mergeCell ref="Y169:AG169"/>
    <mergeCell ref="AH169:AP169"/>
    <mergeCell ref="B170:I170"/>
    <mergeCell ref="J170:P170"/>
    <mergeCell ref="Q170:R170"/>
    <mergeCell ref="S170:T170"/>
    <mergeCell ref="U170:V170"/>
    <mergeCell ref="W170:X170"/>
    <mergeCell ref="Y170:AG170"/>
    <mergeCell ref="AH170:AP170"/>
    <mergeCell ref="B175:I175"/>
    <mergeCell ref="J175:P175"/>
    <mergeCell ref="Q175:R175"/>
    <mergeCell ref="S175:T175"/>
    <mergeCell ref="U175:V175"/>
    <mergeCell ref="W175:X175"/>
    <mergeCell ref="Y175:AG175"/>
    <mergeCell ref="AH175:AP175"/>
    <mergeCell ref="B176:I176"/>
    <mergeCell ref="J176:P176"/>
    <mergeCell ref="Q176:R176"/>
    <mergeCell ref="S176:T176"/>
    <mergeCell ref="U176:V176"/>
    <mergeCell ref="W176:X176"/>
    <mergeCell ref="Y176:AG176"/>
    <mergeCell ref="AH176:AP176"/>
    <mergeCell ref="B173:I173"/>
    <mergeCell ref="J173:P173"/>
    <mergeCell ref="Q173:R173"/>
    <mergeCell ref="S173:T173"/>
    <mergeCell ref="U173:V173"/>
    <mergeCell ref="W173:X173"/>
    <mergeCell ref="Y173:AG173"/>
    <mergeCell ref="AH173:AP173"/>
    <mergeCell ref="B174:I174"/>
    <mergeCell ref="J174:P174"/>
    <mergeCell ref="Q174:R174"/>
    <mergeCell ref="S174:T174"/>
    <mergeCell ref="U174:V174"/>
    <mergeCell ref="W174:X174"/>
    <mergeCell ref="Y174:AG174"/>
    <mergeCell ref="AH174:AP174"/>
    <mergeCell ref="B179:I179"/>
    <mergeCell ref="J179:P179"/>
    <mergeCell ref="Q179:R179"/>
    <mergeCell ref="S179:T179"/>
    <mergeCell ref="U179:V179"/>
    <mergeCell ref="W179:X179"/>
    <mergeCell ref="Y179:AG179"/>
    <mergeCell ref="AH179:AP179"/>
    <mergeCell ref="B180:I180"/>
    <mergeCell ref="J180:P180"/>
    <mergeCell ref="Q180:R180"/>
    <mergeCell ref="S180:T180"/>
    <mergeCell ref="U180:V180"/>
    <mergeCell ref="W180:X180"/>
    <mergeCell ref="Y180:AG180"/>
    <mergeCell ref="AH180:AP180"/>
    <mergeCell ref="B177:I177"/>
    <mergeCell ref="J177:P177"/>
    <mergeCell ref="Q177:R177"/>
    <mergeCell ref="S177:T177"/>
    <mergeCell ref="U177:V177"/>
    <mergeCell ref="W177:X177"/>
    <mergeCell ref="Y177:AG177"/>
    <mergeCell ref="AH177:AP177"/>
    <mergeCell ref="B178:I178"/>
    <mergeCell ref="J178:P178"/>
    <mergeCell ref="Q178:R178"/>
    <mergeCell ref="S178:T178"/>
    <mergeCell ref="U178:V178"/>
    <mergeCell ref="W178:X178"/>
    <mergeCell ref="Y178:AG178"/>
    <mergeCell ref="AH178:AP178"/>
    <mergeCell ref="B183:I183"/>
    <mergeCell ref="J183:P183"/>
    <mergeCell ref="Q183:R183"/>
    <mergeCell ref="S183:T183"/>
    <mergeCell ref="U183:V183"/>
    <mergeCell ref="W183:X183"/>
    <mergeCell ref="Y183:AG183"/>
    <mergeCell ref="AH183:AP183"/>
    <mergeCell ref="B184:I184"/>
    <mergeCell ref="J184:P184"/>
    <mergeCell ref="Q184:R184"/>
    <mergeCell ref="S184:T184"/>
    <mergeCell ref="U184:V184"/>
    <mergeCell ref="W184:X184"/>
    <mergeCell ref="Y184:AG184"/>
    <mergeCell ref="AH184:AP184"/>
    <mergeCell ref="B181:I181"/>
    <mergeCell ref="J181:P181"/>
    <mergeCell ref="Q181:R181"/>
    <mergeCell ref="S181:T181"/>
    <mergeCell ref="U181:V181"/>
    <mergeCell ref="W181:X181"/>
    <mergeCell ref="Y181:AG181"/>
    <mergeCell ref="AH181:AP181"/>
    <mergeCell ref="B182:I182"/>
    <mergeCell ref="J182:P182"/>
    <mergeCell ref="Q182:R182"/>
    <mergeCell ref="S182:T182"/>
    <mergeCell ref="U182:V182"/>
    <mergeCell ref="W182:X182"/>
    <mergeCell ref="Y182:AG182"/>
    <mergeCell ref="AH182:AP182"/>
    <mergeCell ref="B185:I185"/>
    <mergeCell ref="J185:P185"/>
    <mergeCell ref="Q185:R185"/>
    <mergeCell ref="S185:T185"/>
    <mergeCell ref="U185:V185"/>
    <mergeCell ref="W185:X185"/>
    <mergeCell ref="Y185:AG185"/>
    <mergeCell ref="AH185:AP185"/>
    <mergeCell ref="B186:I186"/>
    <mergeCell ref="J186:P186"/>
    <mergeCell ref="Q186:R186"/>
    <mergeCell ref="S186:T186"/>
    <mergeCell ref="U186:V186"/>
    <mergeCell ref="W186:X186"/>
    <mergeCell ref="Y186:AG186"/>
    <mergeCell ref="AH186:AP186"/>
    <mergeCell ref="Q190:R190"/>
    <mergeCell ref="S190:T190"/>
    <mergeCell ref="U190:V190"/>
    <mergeCell ref="W190:X190"/>
    <mergeCell ref="Y190:AG190"/>
    <mergeCell ref="AH190:AP190"/>
    <mergeCell ref="A204:AR204"/>
    <mergeCell ref="A205:AD205"/>
    <mergeCell ref="B187:I187"/>
    <mergeCell ref="J187:P187"/>
    <mergeCell ref="Q187:R187"/>
    <mergeCell ref="S187:T187"/>
    <mergeCell ref="U187:V187"/>
    <mergeCell ref="W187:X187"/>
    <mergeCell ref="Y187:AG187"/>
    <mergeCell ref="AH187:AP187"/>
    <mergeCell ref="B188:I188"/>
    <mergeCell ref="J188:P188"/>
    <mergeCell ref="Q188:R188"/>
    <mergeCell ref="S188:T188"/>
    <mergeCell ref="U188:V188"/>
    <mergeCell ref="W188:X188"/>
    <mergeCell ref="Y188:AG188"/>
    <mergeCell ref="AH188:AP188"/>
    <mergeCell ref="B192:D192"/>
    <mergeCell ref="E192:AP193"/>
    <mergeCell ref="B194:D194"/>
    <mergeCell ref="E194:AP196"/>
    <mergeCell ref="B189:I189"/>
    <mergeCell ref="J189:P189"/>
    <mergeCell ref="Q189:R189"/>
    <mergeCell ref="S189:T189"/>
    <mergeCell ref="U189:V189"/>
    <mergeCell ref="W189:X189"/>
    <mergeCell ref="Y189:AG189"/>
    <mergeCell ref="AH189:AP189"/>
    <mergeCell ref="B190:I190"/>
    <mergeCell ref="J190:P190"/>
    <mergeCell ref="B216:I216"/>
    <mergeCell ref="J216:P216"/>
    <mergeCell ref="Q216:R216"/>
    <mergeCell ref="S216:T216"/>
    <mergeCell ref="U216:V216"/>
    <mergeCell ref="W216:X216"/>
    <mergeCell ref="Y216:AG216"/>
    <mergeCell ref="AH216:AP216"/>
    <mergeCell ref="B217:I217"/>
    <mergeCell ref="J217:P217"/>
    <mergeCell ref="Q217:R217"/>
    <mergeCell ref="S217:T217"/>
    <mergeCell ref="U217:V217"/>
    <mergeCell ref="W217:X217"/>
    <mergeCell ref="Y217:AG217"/>
    <mergeCell ref="AH217:AP217"/>
    <mergeCell ref="B214:I214"/>
    <mergeCell ref="J214:P214"/>
    <mergeCell ref="Q214:R214"/>
    <mergeCell ref="S214:T214"/>
    <mergeCell ref="U214:V214"/>
    <mergeCell ref="W214:X214"/>
    <mergeCell ref="Y214:AG214"/>
    <mergeCell ref="AH214:AP214"/>
    <mergeCell ref="B215:I215"/>
    <mergeCell ref="J215:P215"/>
    <mergeCell ref="Q215:R215"/>
    <mergeCell ref="S215:T215"/>
    <mergeCell ref="U215:V215"/>
    <mergeCell ref="W215:X215"/>
    <mergeCell ref="Y215:AG215"/>
    <mergeCell ref="AH215:AP215"/>
    <mergeCell ref="B220:I220"/>
    <mergeCell ref="J220:P220"/>
    <mergeCell ref="Q220:R220"/>
    <mergeCell ref="S220:T220"/>
    <mergeCell ref="U220:V220"/>
    <mergeCell ref="W220:X220"/>
    <mergeCell ref="Y220:AG220"/>
    <mergeCell ref="AH220:AP220"/>
    <mergeCell ref="B221:I221"/>
    <mergeCell ref="J221:P221"/>
    <mergeCell ref="Q221:R221"/>
    <mergeCell ref="S221:T221"/>
    <mergeCell ref="U221:V221"/>
    <mergeCell ref="W221:X221"/>
    <mergeCell ref="Y221:AG221"/>
    <mergeCell ref="AH221:AP221"/>
    <mergeCell ref="B218:I218"/>
    <mergeCell ref="J218:P218"/>
    <mergeCell ref="Q218:R218"/>
    <mergeCell ref="S218:T218"/>
    <mergeCell ref="U218:V218"/>
    <mergeCell ref="W218:X218"/>
    <mergeCell ref="Y218:AG218"/>
    <mergeCell ref="AH218:AP218"/>
    <mergeCell ref="B219:I219"/>
    <mergeCell ref="J219:P219"/>
    <mergeCell ref="Q219:R219"/>
    <mergeCell ref="S219:T219"/>
    <mergeCell ref="U219:V219"/>
    <mergeCell ref="W219:X219"/>
    <mergeCell ref="Y219:AG219"/>
    <mergeCell ref="AH219:AP219"/>
    <mergeCell ref="B224:I224"/>
    <mergeCell ref="J224:P224"/>
    <mergeCell ref="Q224:R224"/>
    <mergeCell ref="S224:T224"/>
    <mergeCell ref="U224:V224"/>
    <mergeCell ref="W224:X224"/>
    <mergeCell ref="Y224:AG224"/>
    <mergeCell ref="AH224:AP224"/>
    <mergeCell ref="B225:I225"/>
    <mergeCell ref="J225:P225"/>
    <mergeCell ref="Q225:R225"/>
    <mergeCell ref="S225:T225"/>
    <mergeCell ref="U225:V225"/>
    <mergeCell ref="W225:X225"/>
    <mergeCell ref="Y225:AG225"/>
    <mergeCell ref="AH225:AP225"/>
    <mergeCell ref="B222:I222"/>
    <mergeCell ref="J222:P222"/>
    <mergeCell ref="Q222:R222"/>
    <mergeCell ref="S222:T222"/>
    <mergeCell ref="U222:V222"/>
    <mergeCell ref="W222:X222"/>
    <mergeCell ref="Y222:AG222"/>
    <mergeCell ref="AH222:AP222"/>
    <mergeCell ref="B223:I223"/>
    <mergeCell ref="J223:P223"/>
    <mergeCell ref="Q223:R223"/>
    <mergeCell ref="S223:T223"/>
    <mergeCell ref="U223:V223"/>
    <mergeCell ref="W223:X223"/>
    <mergeCell ref="Y223:AG223"/>
    <mergeCell ref="AH223:AP223"/>
    <mergeCell ref="B228:I228"/>
    <mergeCell ref="J228:P228"/>
    <mergeCell ref="Q228:R228"/>
    <mergeCell ref="S228:T228"/>
    <mergeCell ref="U228:V228"/>
    <mergeCell ref="W228:X228"/>
    <mergeCell ref="Y228:AG228"/>
    <mergeCell ref="AH228:AP228"/>
    <mergeCell ref="B229:I229"/>
    <mergeCell ref="J229:P229"/>
    <mergeCell ref="Q229:R229"/>
    <mergeCell ref="S229:T229"/>
    <mergeCell ref="U229:V229"/>
    <mergeCell ref="W229:X229"/>
    <mergeCell ref="Y229:AG229"/>
    <mergeCell ref="AH229:AP229"/>
    <mergeCell ref="B226:I226"/>
    <mergeCell ref="J226:P226"/>
    <mergeCell ref="Q226:R226"/>
    <mergeCell ref="S226:T226"/>
    <mergeCell ref="U226:V226"/>
    <mergeCell ref="W226:X226"/>
    <mergeCell ref="Y226:AG226"/>
    <mergeCell ref="AH226:AP226"/>
    <mergeCell ref="B227:I227"/>
    <mergeCell ref="J227:P227"/>
    <mergeCell ref="Q227:R227"/>
    <mergeCell ref="S227:T227"/>
    <mergeCell ref="U227:V227"/>
    <mergeCell ref="W227:X227"/>
    <mergeCell ref="Y227:AG227"/>
    <mergeCell ref="AH227:AP227"/>
    <mergeCell ref="B232:I232"/>
    <mergeCell ref="J232:P232"/>
    <mergeCell ref="Q232:R232"/>
    <mergeCell ref="S232:T232"/>
    <mergeCell ref="U232:V232"/>
    <mergeCell ref="W232:X232"/>
    <mergeCell ref="Y232:AG232"/>
    <mergeCell ref="AH232:AP232"/>
    <mergeCell ref="B233:I233"/>
    <mergeCell ref="J233:P233"/>
    <mergeCell ref="Q233:R233"/>
    <mergeCell ref="S233:T233"/>
    <mergeCell ref="U233:V233"/>
    <mergeCell ref="W233:X233"/>
    <mergeCell ref="Y233:AG233"/>
    <mergeCell ref="AH233:AP233"/>
    <mergeCell ref="B230:I230"/>
    <mergeCell ref="J230:P230"/>
    <mergeCell ref="Q230:R230"/>
    <mergeCell ref="S230:T230"/>
    <mergeCell ref="U230:V230"/>
    <mergeCell ref="W230:X230"/>
    <mergeCell ref="Y230:AG230"/>
    <mergeCell ref="AH230:AP230"/>
    <mergeCell ref="B231:I231"/>
    <mergeCell ref="J231:P231"/>
    <mergeCell ref="Q231:R231"/>
    <mergeCell ref="S231:T231"/>
    <mergeCell ref="U231:V231"/>
    <mergeCell ref="W231:X231"/>
    <mergeCell ref="Y231:AG231"/>
    <mergeCell ref="AH231:AP231"/>
    <mergeCell ref="B234:I234"/>
    <mergeCell ref="J234:P234"/>
    <mergeCell ref="Q234:R234"/>
    <mergeCell ref="S234:T234"/>
    <mergeCell ref="U234:V234"/>
    <mergeCell ref="W234:X234"/>
    <mergeCell ref="Y234:AG234"/>
    <mergeCell ref="AH234:AP234"/>
    <mergeCell ref="B235:I235"/>
    <mergeCell ref="J235:P235"/>
    <mergeCell ref="Q235:R235"/>
    <mergeCell ref="S235:T235"/>
    <mergeCell ref="U235:V235"/>
    <mergeCell ref="W235:X235"/>
    <mergeCell ref="Y235:AG235"/>
    <mergeCell ref="AH235:AP235"/>
    <mergeCell ref="J236:P236"/>
    <mergeCell ref="B236:I236"/>
    <mergeCell ref="W236:X236"/>
    <mergeCell ref="Y236:AG236"/>
    <mergeCell ref="AH236:AP236"/>
    <mergeCell ref="B237:I237"/>
    <mergeCell ref="J237:P237"/>
    <mergeCell ref="Q237:R237"/>
    <mergeCell ref="S237:T237"/>
    <mergeCell ref="U237:V237"/>
    <mergeCell ref="W237:X237"/>
    <mergeCell ref="Y237:AG237"/>
    <mergeCell ref="AH237:AP237"/>
    <mergeCell ref="J239:P239"/>
    <mergeCell ref="B239:I239"/>
    <mergeCell ref="J238:P238"/>
    <mergeCell ref="B238:I238"/>
    <mergeCell ref="J242:P242"/>
    <mergeCell ref="B242:I242"/>
    <mergeCell ref="Q137:R137"/>
    <mergeCell ref="AH107:AP108"/>
    <mergeCell ref="Y107:AG108"/>
    <mergeCell ref="AH138:AP138"/>
    <mergeCell ref="Y138:AG138"/>
    <mergeCell ref="U236:V236"/>
    <mergeCell ref="Q211:X211"/>
    <mergeCell ref="J211:P212"/>
    <mergeCell ref="B211:I212"/>
    <mergeCell ref="J213:P213"/>
    <mergeCell ref="B213:I213"/>
    <mergeCell ref="AH137:AP137"/>
    <mergeCell ref="Y137:AG137"/>
    <mergeCell ref="Q107:X107"/>
    <mergeCell ref="J107:P108"/>
    <mergeCell ref="B107:I108"/>
    <mergeCell ref="J135:P135"/>
    <mergeCell ref="B135:I135"/>
    <mergeCell ref="B244:D244"/>
    <mergeCell ref="E244:AP245"/>
    <mergeCell ref="E246:AP248"/>
    <mergeCell ref="B240:I240"/>
    <mergeCell ref="J240:P240"/>
    <mergeCell ref="Q240:R240"/>
    <mergeCell ref="S240:T240"/>
    <mergeCell ref="U240:V240"/>
    <mergeCell ref="W240:X240"/>
    <mergeCell ref="Y240:AG240"/>
    <mergeCell ref="AH240:AP240"/>
    <mergeCell ref="B241:I241"/>
    <mergeCell ref="J241:P241"/>
    <mergeCell ref="Q241:R241"/>
    <mergeCell ref="S241:T241"/>
    <mergeCell ref="U241:V241"/>
    <mergeCell ref="W241:X241"/>
    <mergeCell ref="Y241:AG241"/>
    <mergeCell ref="AH241:AP241"/>
    <mergeCell ref="B246:D246"/>
    <mergeCell ref="W242:X242"/>
    <mergeCell ref="U242:V242"/>
    <mergeCell ref="S242:T242"/>
    <mergeCell ref="Q242:R242"/>
    <mergeCell ref="AH242:AP242"/>
    <mergeCell ref="Y242:AG242"/>
    <mergeCell ref="J138:P138"/>
    <mergeCell ref="B138:I138"/>
    <mergeCell ref="J137:P137"/>
    <mergeCell ref="B137:I137"/>
    <mergeCell ref="B142:D142"/>
    <mergeCell ref="E142:AP144"/>
    <mergeCell ref="E140:AP141"/>
    <mergeCell ref="B140:D140"/>
    <mergeCell ref="W108:X108"/>
    <mergeCell ref="U108:V108"/>
    <mergeCell ref="S108:T108"/>
    <mergeCell ref="Q108:R108"/>
    <mergeCell ref="Q135:R135"/>
    <mergeCell ref="W138:X138"/>
    <mergeCell ref="U138:V138"/>
    <mergeCell ref="S138:T138"/>
    <mergeCell ref="Q138:R138"/>
    <mergeCell ref="W137:X137"/>
    <mergeCell ref="U137:V137"/>
    <mergeCell ref="S137:T137"/>
    <mergeCell ref="B129:I129"/>
    <mergeCell ref="J129:P129"/>
    <mergeCell ref="Q129:R129"/>
    <mergeCell ref="S129:T129"/>
    <mergeCell ref="U129:V129"/>
    <mergeCell ref="W129:X129"/>
    <mergeCell ref="Y129:AG129"/>
    <mergeCell ref="AH129:AP129"/>
    <mergeCell ref="B130:I130"/>
    <mergeCell ref="J130:P130"/>
    <mergeCell ref="Q130:R130"/>
    <mergeCell ref="S130:T130"/>
    <mergeCell ref="B207:AP207"/>
    <mergeCell ref="AN206:AO206"/>
    <mergeCell ref="AK206:AL206"/>
    <mergeCell ref="AF206:AI206"/>
    <mergeCell ref="AE205:AQ205"/>
    <mergeCell ref="A152:AR152"/>
    <mergeCell ref="W212:X212"/>
    <mergeCell ref="U212:V212"/>
    <mergeCell ref="S212:T212"/>
    <mergeCell ref="Q212:R212"/>
    <mergeCell ref="W213:X213"/>
    <mergeCell ref="U213:V213"/>
    <mergeCell ref="S213:T213"/>
    <mergeCell ref="Q213:R213"/>
    <mergeCell ref="S236:T236"/>
    <mergeCell ref="Q236:R236"/>
    <mergeCell ref="W239:X239"/>
    <mergeCell ref="U239:V239"/>
    <mergeCell ref="S239:T239"/>
    <mergeCell ref="Q239:R239"/>
    <mergeCell ref="W238:X238"/>
    <mergeCell ref="U238:V238"/>
    <mergeCell ref="S238:T238"/>
    <mergeCell ref="Q238:R238"/>
    <mergeCell ref="AH211:AP212"/>
    <mergeCell ref="Y211:AG212"/>
    <mergeCell ref="AH213:AP213"/>
    <mergeCell ref="Y213:AG213"/>
    <mergeCell ref="AH239:AP239"/>
    <mergeCell ref="Y239:AG239"/>
    <mergeCell ref="AH238:AP238"/>
    <mergeCell ref="Y238:AG238"/>
  </mergeCells>
  <phoneticPr fontId="3"/>
  <conditionalFormatting sqref="B57:Y57 AH57:AP57">
    <cfRule type="containsBlanks" dxfId="735" priority="24">
      <formula>LEN(TRIM(B57))=0</formula>
    </cfRule>
  </conditionalFormatting>
  <conditionalFormatting sqref="B109:Y109 AH109:AP109">
    <cfRule type="containsBlanks" dxfId="734" priority="23">
      <formula>LEN(TRIM(B109))=0</formula>
    </cfRule>
  </conditionalFormatting>
  <conditionalFormatting sqref="B161:Y161 AH161:AP161">
    <cfRule type="containsBlanks" dxfId="733" priority="14">
      <formula>LEN(TRIM(B161))=0</formula>
    </cfRule>
  </conditionalFormatting>
  <conditionalFormatting sqref="B213:Y213 AH213:AP213">
    <cfRule type="containsBlanks" dxfId="732" priority="13">
      <formula>LEN(TRIM(B213))=0</formula>
    </cfRule>
  </conditionalFormatting>
  <conditionalFormatting sqref="AF50:AI50">
    <cfRule type="containsBlanks" dxfId="731" priority="12">
      <formula>LEN(TRIM(AF50))=0</formula>
    </cfRule>
  </conditionalFormatting>
  <conditionalFormatting sqref="AF102:AI102">
    <cfRule type="containsBlanks" dxfId="730" priority="9">
      <formula>LEN(TRIM(AF102))=0</formula>
    </cfRule>
  </conditionalFormatting>
  <conditionalFormatting sqref="AF154:AI154">
    <cfRule type="containsBlanks" dxfId="729" priority="8">
      <formula>LEN(TRIM(AF154))=0</formula>
    </cfRule>
  </conditionalFormatting>
  <conditionalFormatting sqref="AF206:AI206">
    <cfRule type="containsBlanks" dxfId="728" priority="7">
      <formula>LEN(TRIM(AF206))=0</formula>
    </cfRule>
  </conditionalFormatting>
  <conditionalFormatting sqref="AK50:AL50">
    <cfRule type="containsBlanks" dxfId="727" priority="11">
      <formula>LEN(TRIM(AK50))=0</formula>
    </cfRule>
  </conditionalFormatting>
  <conditionalFormatting sqref="AK102:AL102">
    <cfRule type="containsBlanks" dxfId="726" priority="6">
      <formula>LEN(TRIM(AK102))=0</formula>
    </cfRule>
  </conditionalFormatting>
  <conditionalFormatting sqref="AK154:AL154">
    <cfRule type="containsBlanks" dxfId="725" priority="5">
      <formula>LEN(TRIM(AK154))=0</formula>
    </cfRule>
  </conditionalFormatting>
  <conditionalFormatting sqref="AK206:AL206">
    <cfRule type="containsBlanks" dxfId="724" priority="4">
      <formula>LEN(TRIM(AK206))=0</formula>
    </cfRule>
  </conditionalFormatting>
  <conditionalFormatting sqref="AN50:AO50">
    <cfRule type="containsBlanks" dxfId="723" priority="10">
      <formula>LEN(TRIM(AN50))=0</formula>
    </cfRule>
  </conditionalFormatting>
  <conditionalFormatting sqref="AN102:AO102">
    <cfRule type="containsBlanks" dxfId="722" priority="3">
      <formula>LEN(TRIM(AN102))=0</formula>
    </cfRule>
  </conditionalFormatting>
  <conditionalFormatting sqref="AN154:AO154">
    <cfRule type="containsBlanks" dxfId="721" priority="2">
      <formula>LEN(TRIM(AN154))=0</formula>
    </cfRule>
  </conditionalFormatting>
  <conditionalFormatting sqref="AN206:AO206">
    <cfRule type="containsBlanks" dxfId="720" priority="1">
      <formula>LEN(TRIM(AN206))=0</formula>
    </cfRule>
  </conditionalFormatting>
  <dataValidations xWindow="175" yWindow="447" count="7">
    <dataValidation imeMode="fullKatakana" allowBlank="1" showInputMessage="1" showErrorMessage="1" sqref="B58:B86 B110:B138 B162:B190 B214:B242" xr:uid="{00000000-0002-0000-0200-000000000000}"/>
    <dataValidation type="list" allowBlank="1" showInputMessage="1" showErrorMessage="1" sqref="Q57:R86 Q109:R138 Q161:R190 Q213:R242" xr:uid="{00000000-0002-0000-0200-000002000000}">
      <formula1>"Ｔ,Ｓ,Ｈ"</formula1>
    </dataValidation>
    <dataValidation imeMode="disabled" allowBlank="1" showInputMessage="1" sqref="S57:X86 S109:X138 S161:X190 S213:X242" xr:uid="{00000000-0002-0000-0200-000008000000}"/>
    <dataValidation imeMode="on" allowBlank="1" showInputMessage="1" showErrorMessage="1" prompt="姓と名の間を全角で１マス空ける" sqref="J213:P213 J57:P57 J109:P109 J161:P161" xr:uid="{A11325BB-5F2E-48C0-8B9B-6ADE09B35B54}"/>
    <dataValidation imeMode="fullKatakana" allowBlank="1" showInputMessage="1" showErrorMessage="1" prompt="姓と名の間を全角で１マス空ける" sqref="B213:I213 B57:I57 B109:I109 B161:I161" xr:uid="{15FB0628-4661-4BBE-929C-D95DC33DD4CB}"/>
    <dataValidation imeMode="on" allowBlank="1" showInputMessage="1" showErrorMessage="1" sqref="J58:P86 J110:P138 J162:P190 J214:P242" xr:uid="{5827C45E-729A-4D56-BFA8-763CBE90F651}"/>
    <dataValidation allowBlank="1" showInputMessage="1" showErrorMessage="1" prompt="商業登記簿の役職と一致させる_x000a_同一人物で複数の役職についている場合は、上位の役職を入力する" sqref="AH57:AP57 AH109:AP109 AH161:AP161 AH213:AP213" xr:uid="{CBC38072-A933-4D50-A125-37C5C4A4C875}"/>
  </dataValidations>
  <pageMargins left="0.9055118110236221" right="0.47244094488188981" top="0.70866141732283472" bottom="0.19685039370078741" header="0.19685039370078741" footer="0.19685039370078741"/>
  <pageSetup paperSize="9" scale="60" fitToHeight="0" orientation="portrait" r:id="rId1"/>
  <headerFooter scaleWithDoc="0">
    <oddFooter>&amp;R&amp;"ＭＳ 明朝,標準"&amp;8&amp;K01+017R6低層ZEH-M_second_ver.1</oddFooter>
  </headerFooter>
  <rowBreaks count="4" manualBreakCount="4">
    <brk id="47" max="43" man="1"/>
    <brk id="99" max="43" man="1"/>
    <brk id="151" max="43" man="1"/>
    <brk id="203" max="4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pageSetUpPr fitToPage="1"/>
  </sheetPr>
  <dimension ref="A1:AS78"/>
  <sheetViews>
    <sheetView showGridLines="0" showZeros="0" view="pageBreakPreview" topLeftCell="B2" zoomScale="80" zoomScaleNormal="55" zoomScaleSheetLayoutView="80" workbookViewId="0">
      <selection activeCell="AK65" sqref="AK65:AL65"/>
    </sheetView>
  </sheetViews>
  <sheetFormatPr defaultColWidth="3" defaultRowHeight="18" customHeight="1" outlineLevelRow="1"/>
  <cols>
    <col min="1" max="1" width="5.58203125" style="75" hidden="1" customWidth="1"/>
    <col min="2" max="4" width="3" style="75" customWidth="1"/>
    <col min="5" max="6" width="3" style="83" customWidth="1"/>
    <col min="7" max="8" width="3" style="84" customWidth="1"/>
    <col min="9" max="44" width="3" style="75" customWidth="1"/>
    <col min="45" max="45" width="3" style="157"/>
    <col min="46" max="16384" width="3" style="75"/>
  </cols>
  <sheetData>
    <row r="1" spans="1:45" s="61" customFormat="1" ht="21" hidden="1">
      <c r="A1" s="30"/>
      <c r="B1" s="304"/>
      <c r="C1" s="60"/>
      <c r="D1" s="60"/>
      <c r="E1" s="60"/>
      <c r="F1" s="60"/>
      <c r="G1" s="60"/>
      <c r="H1" s="60"/>
      <c r="AE1" s="29"/>
      <c r="AS1" s="156"/>
    </row>
    <row r="2" spans="1:45" s="61" customFormat="1" ht="21">
      <c r="A2" s="30"/>
      <c r="B2" s="152" t="s">
        <v>301</v>
      </c>
      <c r="C2" s="60"/>
      <c r="D2" s="60"/>
      <c r="E2" s="60"/>
      <c r="F2" s="60"/>
      <c r="G2" s="60"/>
      <c r="H2" s="60"/>
      <c r="AE2" s="29"/>
      <c r="AS2" s="156"/>
    </row>
    <row r="3" spans="1:45" ht="14">
      <c r="B3" s="583"/>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row>
    <row r="4" spans="1:45" ht="14">
      <c r="B4" s="8"/>
      <c r="C4" s="8"/>
      <c r="D4" s="8"/>
      <c r="E4" s="76"/>
      <c r="F4" s="76"/>
      <c r="G4" s="77"/>
      <c r="H4" s="77"/>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570"/>
      <c r="AM4" s="570"/>
      <c r="AN4" s="9"/>
      <c r="AO4" s="570"/>
      <c r="AP4" s="570"/>
      <c r="AQ4" s="8"/>
      <c r="AR4" s="8"/>
    </row>
    <row r="5" spans="1:45" ht="30" customHeight="1">
      <c r="B5" s="591" t="s">
        <v>73</v>
      </c>
      <c r="C5" s="591"/>
      <c r="D5" s="591"/>
      <c r="E5" s="591"/>
      <c r="F5" s="591"/>
      <c r="G5" s="591"/>
      <c r="H5" s="591"/>
      <c r="I5" s="591"/>
      <c r="J5" s="591"/>
      <c r="K5" s="591"/>
      <c r="L5" s="591"/>
      <c r="M5" s="591"/>
      <c r="N5" s="591"/>
      <c r="O5" s="35"/>
      <c r="P5" s="35"/>
      <c r="Q5" s="8"/>
      <c r="R5" s="8"/>
      <c r="S5" s="8"/>
      <c r="T5" s="8"/>
      <c r="U5" s="8"/>
      <c r="V5" s="8"/>
      <c r="W5" s="8"/>
      <c r="X5" s="8"/>
      <c r="Y5" s="8"/>
      <c r="Z5" s="8"/>
      <c r="AA5" s="8"/>
      <c r="AB5" s="8"/>
      <c r="AC5" s="8"/>
      <c r="AD5" s="8"/>
      <c r="AE5" s="8"/>
      <c r="AF5" s="8"/>
      <c r="AG5" s="8"/>
      <c r="AH5" s="8"/>
      <c r="AI5" s="8"/>
      <c r="AJ5" s="8"/>
      <c r="AK5" s="8"/>
      <c r="AL5" s="8"/>
      <c r="AM5" s="10"/>
      <c r="AN5" s="8"/>
      <c r="AO5" s="8"/>
      <c r="AP5" s="10"/>
      <c r="AQ5" s="8"/>
      <c r="AR5" s="8"/>
    </row>
    <row r="6" spans="1:45" ht="30" customHeight="1">
      <c r="B6" s="518" t="s">
        <v>658</v>
      </c>
      <c r="C6" s="518"/>
      <c r="D6" s="518"/>
      <c r="E6" s="518"/>
      <c r="F6" s="518"/>
      <c r="G6" s="518"/>
      <c r="H6" s="518"/>
      <c r="I6" s="518"/>
      <c r="J6" s="518"/>
      <c r="K6" s="518"/>
      <c r="L6" s="518"/>
      <c r="M6" s="518"/>
      <c r="N6" s="518"/>
      <c r="O6" s="35"/>
      <c r="P6" s="35"/>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5" ht="39" customHeight="1">
      <c r="B7" s="584" t="s">
        <v>530</v>
      </c>
      <c r="C7" s="584"/>
      <c r="D7" s="584"/>
      <c r="E7" s="584"/>
      <c r="F7" s="584"/>
      <c r="G7" s="584"/>
      <c r="H7" s="584"/>
      <c r="I7" s="584"/>
      <c r="J7" s="584"/>
      <c r="K7" s="584"/>
      <c r="L7" s="584"/>
      <c r="M7" s="584"/>
      <c r="N7" s="584"/>
      <c r="O7" s="584"/>
      <c r="P7" s="584"/>
      <c r="Q7" s="584"/>
      <c r="R7" s="584"/>
      <c r="S7" s="584"/>
      <c r="T7" s="584"/>
      <c r="U7" s="584"/>
      <c r="V7" s="584"/>
      <c r="W7" s="584"/>
      <c r="X7" s="584"/>
      <c r="Y7" s="584"/>
      <c r="Z7" s="584"/>
      <c r="AA7" s="584"/>
      <c r="AB7" s="584"/>
      <c r="AC7" s="584"/>
      <c r="AD7" s="584"/>
      <c r="AE7" s="584"/>
      <c r="AF7" s="584"/>
      <c r="AG7" s="584"/>
      <c r="AH7" s="584"/>
      <c r="AI7" s="584"/>
      <c r="AJ7" s="584"/>
      <c r="AK7" s="584"/>
      <c r="AL7" s="584"/>
      <c r="AM7" s="584"/>
      <c r="AN7" s="584"/>
      <c r="AO7" s="584"/>
      <c r="AP7" s="584"/>
      <c r="AQ7" s="584"/>
      <c r="AR7" s="584"/>
    </row>
    <row r="8" spans="1:45" ht="39" customHeight="1">
      <c r="B8" s="584"/>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row>
    <row r="9" spans="1:45" ht="39" customHeight="1">
      <c r="B9" s="584"/>
      <c r="C9" s="584"/>
      <c r="D9" s="584"/>
      <c r="E9" s="584"/>
      <c r="F9" s="584"/>
      <c r="G9" s="584"/>
      <c r="H9" s="584"/>
      <c r="I9" s="584"/>
      <c r="J9" s="584"/>
      <c r="K9" s="584"/>
      <c r="L9" s="584"/>
      <c r="M9" s="584"/>
      <c r="N9" s="584"/>
      <c r="O9" s="584"/>
      <c r="P9" s="584"/>
      <c r="Q9" s="584"/>
      <c r="R9" s="584"/>
      <c r="S9" s="584"/>
      <c r="T9" s="584"/>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row>
    <row r="10" spans="1:45" ht="60" customHeight="1">
      <c r="B10" s="585" t="s">
        <v>585</v>
      </c>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85"/>
      <c r="AO10" s="585"/>
      <c r="AP10" s="585"/>
      <c r="AQ10" s="585"/>
      <c r="AR10" s="585"/>
    </row>
    <row r="11" spans="1:45" ht="13.5" customHeight="1">
      <c r="B11" s="35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row>
    <row r="12" spans="1:45" ht="17.25" customHeight="1">
      <c r="B12" s="22" t="s">
        <v>87</v>
      </c>
      <c r="C12" s="22"/>
      <c r="D12" s="23" t="s">
        <v>88</v>
      </c>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row>
    <row r="13" spans="1:45" ht="17.25" customHeight="1">
      <c r="B13" s="22"/>
      <c r="C13" s="22"/>
      <c r="D13" s="592" t="s">
        <v>553</v>
      </c>
      <c r="E13" s="592"/>
      <c r="F13" s="592"/>
      <c r="G13" s="592"/>
      <c r="H13" s="592"/>
      <c r="I13" s="592"/>
      <c r="J13" s="592"/>
      <c r="K13" s="592"/>
      <c r="L13" s="592"/>
      <c r="M13" s="592"/>
      <c r="N13" s="592"/>
      <c r="O13" s="592"/>
      <c r="P13" s="592"/>
      <c r="Q13" s="592"/>
      <c r="R13" s="592"/>
      <c r="S13" s="592"/>
      <c r="T13" s="592"/>
      <c r="U13" s="592"/>
      <c r="V13" s="592"/>
      <c r="W13" s="592"/>
      <c r="X13" s="592"/>
      <c r="Y13" s="592"/>
      <c r="Z13" s="592"/>
      <c r="AA13" s="592"/>
      <c r="AB13" s="592"/>
      <c r="AC13" s="592"/>
      <c r="AD13" s="592"/>
      <c r="AE13" s="592"/>
      <c r="AF13" s="592"/>
      <c r="AG13" s="592"/>
      <c r="AH13" s="592"/>
      <c r="AI13" s="592"/>
      <c r="AJ13" s="592"/>
      <c r="AK13" s="592"/>
      <c r="AL13" s="592"/>
      <c r="AM13" s="592"/>
      <c r="AN13" s="592"/>
      <c r="AO13" s="592"/>
      <c r="AP13" s="592"/>
      <c r="AQ13" s="592"/>
      <c r="AR13" s="592"/>
    </row>
    <row r="14" spans="1:45" ht="17.149999999999999" customHeight="1">
      <c r="B14" s="8"/>
      <c r="C14" s="22"/>
      <c r="D14" s="590" t="s">
        <v>554</v>
      </c>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row>
    <row r="15" spans="1:45" ht="17.149999999999999" customHeight="1">
      <c r="B15" s="8"/>
      <c r="C15" s="22"/>
      <c r="D15" s="500" t="s">
        <v>555</v>
      </c>
      <c r="E15" s="500"/>
      <c r="F15" s="500"/>
      <c r="G15" s="500"/>
      <c r="H15" s="500"/>
      <c r="I15" s="500"/>
      <c r="J15" s="500"/>
      <c r="K15" s="500"/>
      <c r="L15" s="500"/>
      <c r="M15" s="500"/>
      <c r="N15" s="500"/>
      <c r="O15" s="500"/>
      <c r="P15" s="500"/>
      <c r="Q15" s="500"/>
      <c r="R15" s="500"/>
      <c r="S15" s="500"/>
      <c r="T15" s="500"/>
      <c r="U15" s="500"/>
      <c r="V15" s="500"/>
      <c r="W15" s="500"/>
      <c r="X15" s="500"/>
      <c r="Y15" s="500"/>
      <c r="Z15" s="500"/>
      <c r="AA15" s="500"/>
      <c r="AB15" s="500"/>
      <c r="AC15" s="500"/>
      <c r="AD15" s="500"/>
      <c r="AE15" s="500"/>
      <c r="AF15" s="500"/>
      <c r="AG15" s="500"/>
      <c r="AH15" s="500"/>
      <c r="AI15" s="500"/>
      <c r="AJ15" s="500"/>
      <c r="AK15" s="500"/>
      <c r="AL15" s="500"/>
      <c r="AM15" s="500"/>
      <c r="AN15" s="500"/>
      <c r="AO15" s="500"/>
      <c r="AP15" s="500"/>
      <c r="AQ15" s="500"/>
      <c r="AR15" s="500"/>
    </row>
    <row r="16" spans="1:45" ht="7.5" customHeight="1">
      <c r="B16" s="8"/>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row>
    <row r="17" spans="2:44" ht="17.25" customHeight="1">
      <c r="B17" s="22" t="s">
        <v>89</v>
      </c>
      <c r="C17" s="22"/>
      <c r="D17" s="23" t="s">
        <v>90</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row>
    <row r="18" spans="2:44" ht="17.25" customHeight="1">
      <c r="B18" s="8"/>
      <c r="C18" s="22"/>
      <c r="D18" s="22" t="s">
        <v>91</v>
      </c>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row>
    <row r="19" spans="2:44" ht="7.5" customHeight="1">
      <c r="B19" s="8"/>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row>
    <row r="20" spans="2:44" ht="17.25" customHeight="1">
      <c r="B20" s="22" t="s">
        <v>92</v>
      </c>
      <c r="C20" s="22"/>
      <c r="D20" s="23" t="s">
        <v>93</v>
      </c>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row>
    <row r="21" spans="2:44" ht="17.25" customHeight="1">
      <c r="B21" s="8"/>
      <c r="C21" s="22"/>
      <c r="D21" s="22" t="s">
        <v>94</v>
      </c>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row>
    <row r="22" spans="2:44" ht="7.5" customHeight="1">
      <c r="B22" s="8"/>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row>
    <row r="23" spans="2:44" ht="17.25" customHeight="1">
      <c r="B23" s="22" t="s">
        <v>95</v>
      </c>
      <c r="C23" s="22"/>
      <c r="D23" s="23" t="s">
        <v>96</v>
      </c>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row>
    <row r="24" spans="2:44" ht="17.25" customHeight="1">
      <c r="B24" s="8"/>
      <c r="C24" s="22"/>
      <c r="D24" s="22" t="s">
        <v>97</v>
      </c>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row>
    <row r="25" spans="2:44" ht="7.5" customHeight="1">
      <c r="B25" s="8"/>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row>
    <row r="26" spans="2:44" ht="17.25" customHeight="1">
      <c r="B26" s="22" t="s">
        <v>98</v>
      </c>
      <c r="C26" s="22"/>
      <c r="D26" s="23" t="s">
        <v>99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row>
    <row r="27" spans="2:44" ht="17.25" customHeight="1">
      <c r="B27" s="8"/>
      <c r="C27" s="22"/>
      <c r="D27" s="22" t="s">
        <v>100</v>
      </c>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row>
    <row r="28" spans="2:44" ht="17.25" customHeight="1">
      <c r="B28" s="8"/>
      <c r="C28" s="22"/>
      <c r="D28" s="22" t="s">
        <v>101</v>
      </c>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row>
    <row r="29" spans="2:44" ht="7.5" customHeight="1">
      <c r="B29" s="8"/>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row>
    <row r="30" spans="2:44" ht="17.25" customHeight="1">
      <c r="B30" s="22" t="s">
        <v>102</v>
      </c>
      <c r="C30" s="22"/>
      <c r="D30" s="23" t="s">
        <v>103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row>
    <row r="31" spans="2:44" ht="17.25" customHeight="1">
      <c r="B31" s="8"/>
      <c r="C31" s="22"/>
      <c r="D31" s="22" t="s">
        <v>591</v>
      </c>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row>
    <row r="32" spans="2:44" ht="17.25" customHeight="1">
      <c r="B32" s="8"/>
      <c r="C32" s="22"/>
      <c r="D32" s="8" t="s">
        <v>586</v>
      </c>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row>
    <row r="33" spans="2:44" ht="17.25" customHeight="1">
      <c r="B33" s="8"/>
      <c r="C33" s="22"/>
      <c r="D33" s="22" t="s">
        <v>592</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row>
    <row r="34" spans="2:44" ht="17.25" customHeight="1">
      <c r="B34" s="8"/>
      <c r="C34" s="22"/>
      <c r="D34" s="22" t="s">
        <v>104</v>
      </c>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row>
    <row r="35" spans="2:44" ht="17.25" customHeight="1">
      <c r="B35" s="8"/>
      <c r="C35" s="22"/>
      <c r="D35" s="22" t="s">
        <v>105</v>
      </c>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row>
    <row r="36" spans="2:44" ht="7.5" customHeight="1">
      <c r="B36" s="8"/>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row>
    <row r="37" spans="2:44" ht="17.25" customHeight="1">
      <c r="B37" s="22" t="s">
        <v>106</v>
      </c>
      <c r="C37" s="22"/>
      <c r="D37" s="23" t="s">
        <v>107</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row>
    <row r="38" spans="2:44" ht="17.25" customHeight="1">
      <c r="B38" s="8"/>
      <c r="C38" s="22"/>
      <c r="D38" s="22" t="s">
        <v>587</v>
      </c>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row>
    <row r="39" spans="2:44" ht="17.25" customHeight="1">
      <c r="B39" s="8"/>
      <c r="C39" s="22"/>
      <c r="D39" s="22" t="s">
        <v>590</v>
      </c>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row>
    <row r="40" spans="2:44" ht="7.5" customHeight="1">
      <c r="B40" s="8"/>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row>
    <row r="41" spans="2:44" ht="17.25" customHeight="1">
      <c r="B41" s="22" t="s">
        <v>108</v>
      </c>
      <c r="C41" s="22"/>
      <c r="D41" s="23" t="s">
        <v>109</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row>
    <row r="42" spans="2:44" ht="17.25" customHeight="1">
      <c r="B42" s="8"/>
      <c r="C42" s="22"/>
      <c r="D42" s="22" t="s">
        <v>110</v>
      </c>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row>
    <row r="43" spans="2:44" ht="7.5" customHeight="1">
      <c r="B43" s="8"/>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row>
    <row r="44" spans="2:44" ht="17.25" customHeight="1">
      <c r="B44" s="22" t="s">
        <v>111</v>
      </c>
      <c r="C44" s="22"/>
      <c r="D44" s="23" t="s">
        <v>112</v>
      </c>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row>
    <row r="45" spans="2:44" ht="17.25" customHeight="1">
      <c r="B45" s="8"/>
      <c r="C45" s="22"/>
      <c r="D45" s="22" t="s">
        <v>600</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row>
    <row r="46" spans="2:44" ht="17.25" customHeight="1">
      <c r="B46" s="8"/>
      <c r="C46" s="22"/>
      <c r="D46" s="22" t="s">
        <v>113</v>
      </c>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row>
    <row r="47" spans="2:44" ht="7.5" customHeight="1">
      <c r="B47" s="8"/>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row>
    <row r="48" spans="2:44" ht="17.25" customHeight="1">
      <c r="B48" s="22" t="s">
        <v>114</v>
      </c>
      <c r="C48" s="22"/>
      <c r="D48" s="23" t="s">
        <v>115</v>
      </c>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row>
    <row r="49" spans="2:44" ht="17.25" customHeight="1">
      <c r="B49" s="8"/>
      <c r="C49" s="22"/>
      <c r="D49" s="22" t="s">
        <v>589</v>
      </c>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row>
    <row r="50" spans="2:44" ht="17.25" customHeight="1">
      <c r="B50" s="8"/>
      <c r="C50" s="22"/>
      <c r="D50" s="8" t="s">
        <v>137</v>
      </c>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row>
    <row r="51" spans="2:44" ht="7.5" customHeight="1">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row>
    <row r="52" spans="2:44" ht="17.25" customHeight="1">
      <c r="B52" s="22" t="s">
        <v>116</v>
      </c>
      <c r="C52" s="22"/>
      <c r="D52" s="23" t="s">
        <v>117</v>
      </c>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row>
    <row r="53" spans="2:44" ht="17.25" customHeight="1">
      <c r="B53" s="22"/>
      <c r="C53" s="22"/>
      <c r="D53" s="22" t="s">
        <v>588</v>
      </c>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row>
    <row r="54" spans="2:44" ht="7.5" customHeight="1">
      <c r="B54" s="8"/>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row>
    <row r="55" spans="2:44" ht="17.25" customHeight="1">
      <c r="B55" s="489"/>
      <c r="C55" s="22"/>
      <c r="D55" s="489"/>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row>
    <row r="56" spans="2:44" ht="17.25" customHeight="1">
      <c r="B56" s="8"/>
      <c r="C56" s="22"/>
      <c r="D56" s="489"/>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row>
    <row r="57" spans="2:44" ht="17.25" customHeight="1">
      <c r="B57" s="8"/>
      <c r="C57" s="22"/>
      <c r="D57" s="489"/>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row>
    <row r="58" spans="2:44" ht="17.25" customHeight="1">
      <c r="B58" s="8"/>
      <c r="C58" s="22"/>
      <c r="D58" s="489"/>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row>
    <row r="59" spans="2:44" ht="17.25" customHeight="1">
      <c r="B59" s="8"/>
      <c r="C59" s="22"/>
      <c r="D59" s="489"/>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row>
    <row r="60" spans="2:44" ht="7.5" customHeight="1">
      <c r="B60" s="8"/>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row>
    <row r="61" spans="2:44" ht="17.25" customHeight="1">
      <c r="B61" s="22"/>
      <c r="C61" s="22"/>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2"/>
      <c r="AQ61" s="22"/>
      <c r="AR61" s="22"/>
    </row>
    <row r="62" spans="2:44" ht="16.5" customHeight="1">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2:44" ht="14">
      <c r="B63" s="587" t="s">
        <v>175</v>
      </c>
      <c r="C63" s="587"/>
      <c r="D63" s="587"/>
      <c r="E63" s="587"/>
      <c r="F63" s="587"/>
      <c r="G63" s="587"/>
      <c r="H63" s="587"/>
      <c r="I63" s="587"/>
      <c r="J63" s="587"/>
      <c r="K63" s="587"/>
      <c r="L63" s="587"/>
      <c r="M63" s="587"/>
      <c r="N63" s="587"/>
      <c r="O63" s="587"/>
      <c r="P63" s="587"/>
      <c r="Q63" s="587"/>
      <c r="R63" s="587"/>
      <c r="S63" s="587"/>
      <c r="T63" s="587"/>
      <c r="U63" s="587"/>
      <c r="V63" s="587"/>
      <c r="W63" s="587"/>
      <c r="X63" s="587"/>
      <c r="Y63" s="587"/>
      <c r="Z63" s="587"/>
      <c r="AA63" s="587"/>
      <c r="AB63" s="587"/>
      <c r="AC63" s="587"/>
      <c r="AD63" s="587"/>
      <c r="AE63" s="587"/>
      <c r="AF63" s="587"/>
      <c r="AG63" s="587"/>
      <c r="AH63" s="587"/>
      <c r="AI63" s="587"/>
      <c r="AJ63" s="587"/>
      <c r="AK63" s="587"/>
      <c r="AL63" s="587"/>
      <c r="AM63" s="587"/>
      <c r="AN63" s="587"/>
      <c r="AO63" s="587"/>
      <c r="AP63" s="587"/>
      <c r="AQ63" s="587"/>
      <c r="AR63" s="587"/>
    </row>
    <row r="64" spans="2:44" ht="9" customHeight="1">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row>
    <row r="65" spans="2:45" ht="30" customHeight="1">
      <c r="B65" s="78"/>
      <c r="C65" s="352"/>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8"/>
      <c r="AD65" s="79"/>
      <c r="AE65" s="8"/>
      <c r="AF65" s="588">
        <f>個人情報の取得と利用について!AI69</f>
        <v>2025</v>
      </c>
      <c r="AG65" s="588"/>
      <c r="AH65" s="588"/>
      <c r="AI65" s="588"/>
      <c r="AJ65" s="8" t="s">
        <v>65</v>
      </c>
      <c r="AK65" s="586"/>
      <c r="AL65" s="586"/>
      <c r="AM65" s="467" t="s">
        <v>463</v>
      </c>
      <c r="AN65" s="586"/>
      <c r="AO65" s="586"/>
      <c r="AP65" s="8" t="s">
        <v>66</v>
      </c>
      <c r="AQ65" s="8"/>
      <c r="AR65" s="8"/>
    </row>
    <row r="66" spans="2:45" ht="15" customHeight="1">
      <c r="B66" s="78"/>
      <c r="C66" s="352"/>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9"/>
      <c r="AD66" s="79"/>
      <c r="AE66" s="76"/>
      <c r="AF66" s="76"/>
      <c r="AG66" s="76"/>
      <c r="AH66" s="79"/>
      <c r="AI66" s="76"/>
      <c r="AJ66" s="76"/>
      <c r="AK66" s="76"/>
      <c r="AL66" s="79"/>
      <c r="AM66" s="76"/>
      <c r="AN66" s="76"/>
      <c r="AO66" s="76"/>
      <c r="AP66" s="79"/>
      <c r="AQ66" s="8"/>
      <c r="AR66" s="8"/>
    </row>
    <row r="67" spans="2:45" ht="30" customHeight="1">
      <c r="B67" s="80"/>
      <c r="C67" s="81"/>
      <c r="D67" s="81"/>
      <c r="E67" s="81"/>
      <c r="F67" s="25" t="s">
        <v>519</v>
      </c>
      <c r="G67" s="25"/>
      <c r="H67" s="25"/>
      <c r="I67" s="25"/>
      <c r="J67" s="25"/>
      <c r="K67" s="574" t="s">
        <v>520</v>
      </c>
      <c r="L67" s="574"/>
      <c r="M67" s="574"/>
      <c r="N67" s="574"/>
      <c r="O67" s="574"/>
      <c r="P67" s="574"/>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c r="AO67" s="575"/>
      <c r="AP67" s="8"/>
      <c r="AQ67" s="8"/>
      <c r="AR67" s="8"/>
    </row>
    <row r="68" spans="2:45" ht="30" customHeight="1">
      <c r="B68" s="80"/>
      <c r="C68" s="81"/>
      <c r="D68" s="81"/>
      <c r="E68" s="81"/>
      <c r="F68" s="25"/>
      <c r="G68" s="25"/>
      <c r="H68" s="25"/>
      <c r="I68" s="25"/>
      <c r="J68" s="25"/>
      <c r="K68" s="574" t="s">
        <v>74</v>
      </c>
      <c r="L68" s="574"/>
      <c r="M68" s="574"/>
      <c r="N68" s="574"/>
      <c r="O68" s="574"/>
      <c r="P68" s="82"/>
      <c r="Q68" s="576" t="s">
        <v>398</v>
      </c>
      <c r="R68" s="577"/>
      <c r="S68" s="589"/>
      <c r="T68" s="579"/>
      <c r="U68" s="579"/>
      <c r="V68" s="579"/>
      <c r="W68" s="579"/>
      <c r="X68" s="580"/>
      <c r="Y68" s="581" t="s">
        <v>399</v>
      </c>
      <c r="Z68" s="582"/>
      <c r="AA68" s="579"/>
      <c r="AB68" s="579"/>
      <c r="AC68" s="579"/>
      <c r="AD68" s="579"/>
      <c r="AE68" s="579"/>
      <c r="AF68" s="579"/>
      <c r="AG68" s="579"/>
      <c r="AH68" s="579"/>
      <c r="AI68" s="579"/>
      <c r="AJ68" s="579"/>
      <c r="AK68" s="579"/>
      <c r="AL68" s="579"/>
      <c r="AM68" s="579"/>
      <c r="AN68" s="579"/>
      <c r="AO68" s="579"/>
      <c r="AP68" s="8"/>
      <c r="AQ68" s="8"/>
      <c r="AR68" s="8"/>
    </row>
    <row r="69" spans="2:45" ht="18" customHeight="1" collapsed="1">
      <c r="B69" s="78"/>
      <c r="C69" s="352"/>
      <c r="D69" s="78"/>
      <c r="E69" s="78"/>
      <c r="F69" s="78"/>
      <c r="G69" s="78"/>
      <c r="H69" s="78"/>
      <c r="I69" s="78"/>
      <c r="J69" s="78"/>
      <c r="K69" s="78"/>
      <c r="L69" s="78"/>
      <c r="M69" s="78"/>
      <c r="N69" s="78"/>
      <c r="O69" s="78"/>
      <c r="P69" s="78"/>
      <c r="Q69" s="499"/>
      <c r="R69" s="499"/>
      <c r="S69" s="499"/>
      <c r="T69" s="499"/>
      <c r="U69" s="499"/>
      <c r="V69" s="499"/>
      <c r="W69" s="499"/>
      <c r="X69" s="499"/>
      <c r="Y69" s="499"/>
      <c r="Z69" s="499"/>
      <c r="AA69" s="499"/>
      <c r="AB69" s="499"/>
      <c r="AC69" s="79"/>
      <c r="AD69" s="79"/>
      <c r="AE69" s="76"/>
      <c r="AF69" s="76"/>
      <c r="AG69" s="76"/>
      <c r="AH69" s="79"/>
      <c r="AI69" s="76"/>
      <c r="AJ69" s="76"/>
      <c r="AK69" s="76"/>
      <c r="AL69" s="79"/>
      <c r="AM69" s="76"/>
      <c r="AN69" s="76"/>
      <c r="AO69" s="76"/>
      <c r="AP69" s="79"/>
      <c r="AQ69" s="8"/>
      <c r="AR69" s="8"/>
      <c r="AS69" s="162" t="s">
        <v>533</v>
      </c>
    </row>
    <row r="70" spans="2:45" ht="30" hidden="1" customHeight="1" outlineLevel="1">
      <c r="B70" s="80"/>
      <c r="C70" s="81"/>
      <c r="D70" s="81"/>
      <c r="E70" s="81"/>
      <c r="F70" s="25" t="s">
        <v>518</v>
      </c>
      <c r="G70" s="25"/>
      <c r="H70" s="25"/>
      <c r="I70" s="25"/>
      <c r="J70" s="25"/>
      <c r="K70" s="574" t="s">
        <v>521</v>
      </c>
      <c r="L70" s="574"/>
      <c r="M70" s="574"/>
      <c r="N70" s="574"/>
      <c r="O70" s="574"/>
      <c r="P70" s="574"/>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c r="AO70" s="575"/>
      <c r="AP70" s="8"/>
      <c r="AQ70" s="8"/>
      <c r="AR70" s="8"/>
    </row>
    <row r="71" spans="2:45" ht="30" hidden="1" customHeight="1" outlineLevel="1">
      <c r="B71" s="80"/>
      <c r="C71" s="81"/>
      <c r="D71" s="81"/>
      <c r="E71" s="81"/>
      <c r="F71" s="25"/>
      <c r="G71" s="25"/>
      <c r="H71" s="25"/>
      <c r="I71" s="25"/>
      <c r="J71" s="25"/>
      <c r="K71" s="574" t="s">
        <v>74</v>
      </c>
      <c r="L71" s="574"/>
      <c r="M71" s="574"/>
      <c r="N71" s="574"/>
      <c r="O71" s="574"/>
      <c r="P71" s="82"/>
      <c r="Q71" s="576" t="s">
        <v>398</v>
      </c>
      <c r="R71" s="577"/>
      <c r="S71" s="578"/>
      <c r="T71" s="579"/>
      <c r="U71" s="579"/>
      <c r="V71" s="579"/>
      <c r="W71" s="579"/>
      <c r="X71" s="580"/>
      <c r="Y71" s="581" t="s">
        <v>399</v>
      </c>
      <c r="Z71" s="582"/>
      <c r="AA71" s="579"/>
      <c r="AB71" s="579"/>
      <c r="AC71" s="579"/>
      <c r="AD71" s="579"/>
      <c r="AE71" s="579"/>
      <c r="AF71" s="579"/>
      <c r="AG71" s="579"/>
      <c r="AH71" s="579"/>
      <c r="AI71" s="579"/>
      <c r="AJ71" s="579"/>
      <c r="AK71" s="579"/>
      <c r="AL71" s="579"/>
      <c r="AM71" s="579"/>
      <c r="AN71" s="579"/>
      <c r="AO71" s="579"/>
      <c r="AP71" s="8"/>
      <c r="AQ71" s="8"/>
      <c r="AR71" s="8"/>
      <c r="AS71" s="162"/>
    </row>
    <row r="72" spans="2:45" ht="18" customHeight="1" collapsed="1">
      <c r="B72" s="78"/>
      <c r="C72" s="352"/>
      <c r="D72" s="78"/>
      <c r="E72" s="78"/>
      <c r="F72" s="78"/>
      <c r="G72" s="78"/>
      <c r="H72" s="78"/>
      <c r="I72" s="78"/>
      <c r="J72" s="78"/>
      <c r="K72" s="78"/>
      <c r="L72" s="78"/>
      <c r="M72" s="78"/>
      <c r="N72" s="78"/>
      <c r="O72" s="78"/>
      <c r="P72" s="78"/>
      <c r="Q72" s="499"/>
      <c r="R72" s="499"/>
      <c r="S72" s="499"/>
      <c r="T72" s="499"/>
      <c r="U72" s="499"/>
      <c r="V72" s="499"/>
      <c r="W72" s="499"/>
      <c r="X72" s="499"/>
      <c r="Y72" s="499"/>
      <c r="Z72" s="499"/>
      <c r="AA72" s="499"/>
      <c r="AB72" s="499"/>
      <c r="AC72" s="79"/>
      <c r="AD72" s="79"/>
      <c r="AE72" s="76"/>
      <c r="AF72" s="76"/>
      <c r="AG72" s="76"/>
      <c r="AH72" s="79"/>
      <c r="AI72" s="76"/>
      <c r="AJ72" s="76"/>
      <c r="AK72" s="76"/>
      <c r="AL72" s="79"/>
      <c r="AM72" s="76"/>
      <c r="AN72" s="76"/>
      <c r="AO72" s="76"/>
      <c r="AP72" s="79"/>
      <c r="AQ72" s="8"/>
      <c r="AR72" s="8"/>
      <c r="AS72" s="162" t="s">
        <v>533</v>
      </c>
    </row>
    <row r="73" spans="2:45" ht="30" hidden="1" customHeight="1" outlineLevel="1">
      <c r="B73" s="80"/>
      <c r="C73" s="81"/>
      <c r="D73" s="81"/>
      <c r="E73" s="81"/>
      <c r="F73" s="25" t="s">
        <v>517</v>
      </c>
      <c r="G73" s="25"/>
      <c r="H73" s="25"/>
      <c r="I73" s="25"/>
      <c r="J73" s="25"/>
      <c r="K73" s="574" t="s">
        <v>521</v>
      </c>
      <c r="L73" s="574"/>
      <c r="M73" s="574"/>
      <c r="N73" s="574"/>
      <c r="O73" s="574"/>
      <c r="P73" s="574"/>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c r="AO73" s="575"/>
      <c r="AP73" s="8"/>
      <c r="AQ73" s="8"/>
      <c r="AR73" s="8"/>
    </row>
    <row r="74" spans="2:45" ht="30" hidden="1" customHeight="1" outlineLevel="1">
      <c r="B74" s="80"/>
      <c r="C74" s="81"/>
      <c r="D74" s="81"/>
      <c r="E74" s="81"/>
      <c r="F74" s="25"/>
      <c r="G74" s="25"/>
      <c r="H74" s="25"/>
      <c r="I74" s="25"/>
      <c r="J74" s="25"/>
      <c r="K74" s="574" t="s">
        <v>74</v>
      </c>
      <c r="L74" s="574"/>
      <c r="M74" s="574"/>
      <c r="N74" s="574"/>
      <c r="O74" s="574"/>
      <c r="P74" s="82"/>
      <c r="Q74" s="576" t="s">
        <v>398</v>
      </c>
      <c r="R74" s="577"/>
      <c r="S74" s="578"/>
      <c r="T74" s="579"/>
      <c r="U74" s="579"/>
      <c r="V74" s="579"/>
      <c r="W74" s="579"/>
      <c r="X74" s="580"/>
      <c r="Y74" s="581" t="s">
        <v>399</v>
      </c>
      <c r="Z74" s="582"/>
      <c r="AA74" s="579"/>
      <c r="AB74" s="579"/>
      <c r="AC74" s="579"/>
      <c r="AD74" s="579"/>
      <c r="AE74" s="579"/>
      <c r="AF74" s="579"/>
      <c r="AG74" s="579"/>
      <c r="AH74" s="579"/>
      <c r="AI74" s="579"/>
      <c r="AJ74" s="579"/>
      <c r="AK74" s="579"/>
      <c r="AL74" s="579"/>
      <c r="AM74" s="579"/>
      <c r="AN74" s="579"/>
      <c r="AO74" s="579"/>
      <c r="AP74" s="8"/>
      <c r="AQ74" s="8"/>
      <c r="AR74" s="8"/>
      <c r="AS74" s="162"/>
    </row>
    <row r="75" spans="2:45" ht="18" customHeight="1" collapsed="1">
      <c r="B75" s="78"/>
      <c r="C75" s="352"/>
      <c r="D75" s="78"/>
      <c r="E75" s="78"/>
      <c r="F75" s="78"/>
      <c r="G75" s="78"/>
      <c r="H75" s="78"/>
      <c r="I75" s="78"/>
      <c r="J75" s="78"/>
      <c r="K75" s="78"/>
      <c r="L75" s="78"/>
      <c r="M75" s="78"/>
      <c r="N75" s="78"/>
      <c r="O75" s="78"/>
      <c r="P75" s="78"/>
      <c r="Q75" s="499"/>
      <c r="R75" s="499"/>
      <c r="S75" s="499"/>
      <c r="T75" s="499"/>
      <c r="U75" s="499"/>
      <c r="V75" s="499"/>
      <c r="W75" s="499"/>
      <c r="X75" s="499"/>
      <c r="Y75" s="499"/>
      <c r="Z75" s="499"/>
      <c r="AA75" s="499"/>
      <c r="AB75" s="499"/>
      <c r="AC75" s="79"/>
      <c r="AD75" s="79"/>
      <c r="AE75" s="76"/>
      <c r="AF75" s="76"/>
      <c r="AG75" s="76"/>
      <c r="AH75" s="79"/>
      <c r="AI75" s="76"/>
      <c r="AJ75" s="76"/>
      <c r="AK75" s="76"/>
      <c r="AL75" s="79"/>
      <c r="AM75" s="76"/>
      <c r="AN75" s="76"/>
      <c r="AO75" s="76"/>
      <c r="AP75" s="79"/>
      <c r="AQ75" s="8"/>
      <c r="AR75" s="8"/>
      <c r="AS75" s="162" t="s">
        <v>533</v>
      </c>
    </row>
    <row r="76" spans="2:45" ht="30" hidden="1" customHeight="1" outlineLevel="1">
      <c r="B76" s="80"/>
      <c r="C76" s="81"/>
      <c r="D76" s="81"/>
      <c r="E76" s="81"/>
      <c r="F76" s="25" t="s">
        <v>516</v>
      </c>
      <c r="G76" s="25"/>
      <c r="H76" s="25"/>
      <c r="I76" s="25"/>
      <c r="J76" s="25"/>
      <c r="K76" s="574" t="s">
        <v>521</v>
      </c>
      <c r="L76" s="574"/>
      <c r="M76" s="574"/>
      <c r="N76" s="574"/>
      <c r="O76" s="574"/>
      <c r="P76" s="574"/>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c r="AO76" s="575"/>
      <c r="AP76" s="8"/>
      <c r="AQ76" s="8"/>
      <c r="AR76" s="8"/>
    </row>
    <row r="77" spans="2:45" ht="30" hidden="1" customHeight="1" outlineLevel="1">
      <c r="B77" s="80"/>
      <c r="C77" s="81"/>
      <c r="D77" s="81"/>
      <c r="E77" s="81"/>
      <c r="F77" s="25"/>
      <c r="G77" s="25"/>
      <c r="H77" s="25"/>
      <c r="I77" s="25"/>
      <c r="J77" s="25"/>
      <c r="K77" s="574" t="s">
        <v>74</v>
      </c>
      <c r="L77" s="574"/>
      <c r="M77" s="574"/>
      <c r="N77" s="574"/>
      <c r="O77" s="574"/>
      <c r="P77" s="82"/>
      <c r="Q77" s="576" t="s">
        <v>398</v>
      </c>
      <c r="R77" s="577"/>
      <c r="S77" s="578"/>
      <c r="T77" s="579"/>
      <c r="U77" s="579"/>
      <c r="V77" s="579"/>
      <c r="W77" s="579"/>
      <c r="X77" s="580"/>
      <c r="Y77" s="581" t="s">
        <v>399</v>
      </c>
      <c r="Z77" s="582"/>
      <c r="AA77" s="579"/>
      <c r="AB77" s="579"/>
      <c r="AC77" s="579"/>
      <c r="AD77" s="579"/>
      <c r="AE77" s="579"/>
      <c r="AF77" s="579"/>
      <c r="AG77" s="579"/>
      <c r="AH77" s="579"/>
      <c r="AI77" s="579"/>
      <c r="AJ77" s="579"/>
      <c r="AK77" s="579"/>
      <c r="AL77" s="579"/>
      <c r="AM77" s="579"/>
      <c r="AN77" s="579"/>
      <c r="AO77" s="579"/>
      <c r="AP77" s="8"/>
      <c r="AQ77" s="8"/>
      <c r="AR77" s="8"/>
      <c r="AS77" s="162"/>
    </row>
    <row r="78" spans="2:45" ht="14" hidden="1" outlineLevel="1" collapsed="1"/>
  </sheetData>
  <sheetProtection algorithmName="SHA-512" hashValue="Z3eCjZAtPXiS2UHNdy9Wz8ojXonKKoUb+ASwCYkpvasi+/Dgc9ydSVfpVnl610n7nOc6R9YfVEhcFYqG85RzbA==" saltValue="4P5khGejBdc3kqi6LAvDjQ==" spinCount="100000" sheet="1" formatCells="0" formatRows="0" insertRows="0" deleteRows="0" selectLockedCells="1" autoFilter="0" pivotTables="0"/>
  <mergeCells count="40">
    <mergeCell ref="K70:P70"/>
    <mergeCell ref="AO4:AP4"/>
    <mergeCell ref="Q70:AO70"/>
    <mergeCell ref="K71:O71"/>
    <mergeCell ref="B5:N5"/>
    <mergeCell ref="AA68:AO68"/>
    <mergeCell ref="Q71:R71"/>
    <mergeCell ref="S71:X71"/>
    <mergeCell ref="Y71:Z71"/>
    <mergeCell ref="AA71:AO71"/>
    <mergeCell ref="D13:AR13"/>
    <mergeCell ref="B3:AR3"/>
    <mergeCell ref="B7:AR9"/>
    <mergeCell ref="B10:AR10"/>
    <mergeCell ref="K67:P67"/>
    <mergeCell ref="K68:O68"/>
    <mergeCell ref="Q67:AO67"/>
    <mergeCell ref="AK65:AL65"/>
    <mergeCell ref="AN65:AO65"/>
    <mergeCell ref="B63:AR63"/>
    <mergeCell ref="AF65:AI65"/>
    <mergeCell ref="AL4:AM4"/>
    <mergeCell ref="Q68:R68"/>
    <mergeCell ref="S68:X68"/>
    <mergeCell ref="Y68:Z68"/>
    <mergeCell ref="D14:AR14"/>
    <mergeCell ref="K73:P73"/>
    <mergeCell ref="Q73:AO73"/>
    <mergeCell ref="K74:O74"/>
    <mergeCell ref="Q74:R74"/>
    <mergeCell ref="S74:X74"/>
    <mergeCell ref="Y74:Z74"/>
    <mergeCell ref="AA74:AO74"/>
    <mergeCell ref="K76:P76"/>
    <mergeCell ref="Q76:AO76"/>
    <mergeCell ref="K77:O77"/>
    <mergeCell ref="Q77:R77"/>
    <mergeCell ref="S77:X77"/>
    <mergeCell ref="Y77:Z77"/>
    <mergeCell ref="AA77:AO77"/>
  </mergeCells>
  <phoneticPr fontId="3"/>
  <conditionalFormatting sqref="B3">
    <cfRule type="expression" priority="57">
      <formula>CELL("protect",B3)=0</formula>
    </cfRule>
  </conditionalFormatting>
  <conditionalFormatting sqref="B67:P68 AP67:AR68">
    <cfRule type="expression" priority="56">
      <formula>CELL("protect",B67)=0</formula>
    </cfRule>
  </conditionalFormatting>
  <conditionalFormatting sqref="B70:P71 AP70:AR71">
    <cfRule type="expression" priority="40">
      <formula>CELL("protect",B70)=0</formula>
    </cfRule>
  </conditionalFormatting>
  <conditionalFormatting sqref="B73:P74 AP73:AR74">
    <cfRule type="expression" priority="35">
      <formula>CELL("protect",B73)=0</formula>
    </cfRule>
  </conditionalFormatting>
  <conditionalFormatting sqref="B76:P77 AP76:AR77">
    <cfRule type="expression" priority="33">
      <formula>CELL("protect",B76)=0</formula>
    </cfRule>
  </conditionalFormatting>
  <conditionalFormatting sqref="B69:AC69 AR69">
    <cfRule type="expression" priority="41">
      <formula>CELL("protect",B69)=0</formula>
    </cfRule>
  </conditionalFormatting>
  <conditionalFormatting sqref="B72:AC72 AR72">
    <cfRule type="expression" priority="36">
      <formula>CELL("protect",B72)=0</formula>
    </cfRule>
  </conditionalFormatting>
  <conditionalFormatting sqref="B75:AC75 AR75">
    <cfRule type="expression" priority="34">
      <formula>CELL("protect",B75)=0</formula>
    </cfRule>
  </conditionalFormatting>
  <conditionalFormatting sqref="B7:AS63">
    <cfRule type="expression" priority="1">
      <formula>CELL("protect",B7)=0</formula>
    </cfRule>
  </conditionalFormatting>
  <conditionalFormatting sqref="Q68">
    <cfRule type="containsBlanks" dxfId="719" priority="25">
      <formula>LEN(TRIM(Q68))=0</formula>
    </cfRule>
  </conditionalFormatting>
  <conditionalFormatting sqref="Q71">
    <cfRule type="containsBlanks" dxfId="718" priority="13">
      <formula>LEN(TRIM(Q71))=0</formula>
    </cfRule>
  </conditionalFormatting>
  <conditionalFormatting sqref="Q74">
    <cfRule type="containsBlanks" dxfId="717" priority="7">
      <formula>LEN(TRIM(Q74))=0</formula>
    </cfRule>
  </conditionalFormatting>
  <conditionalFormatting sqref="Q77">
    <cfRule type="containsBlanks" dxfId="716" priority="5">
      <formula>LEN(TRIM(Q77))=0</formula>
    </cfRule>
  </conditionalFormatting>
  <conditionalFormatting sqref="Q67:AO67">
    <cfRule type="containsBlanks" dxfId="715" priority="29">
      <formula>LEN(TRIM(Q67))=0</formula>
    </cfRule>
  </conditionalFormatting>
  <conditionalFormatting sqref="Y68">
    <cfRule type="containsBlanks" dxfId="714" priority="17">
      <formula>LEN(TRIM(Y68))=0</formula>
    </cfRule>
  </conditionalFormatting>
  <conditionalFormatting sqref="Y71">
    <cfRule type="containsBlanks" dxfId="713" priority="12">
      <formula>LEN(TRIM(Y71))=0</formula>
    </cfRule>
  </conditionalFormatting>
  <conditionalFormatting sqref="Y74">
    <cfRule type="containsBlanks" dxfId="712" priority="6">
      <formula>LEN(TRIM(Y74))=0</formula>
    </cfRule>
  </conditionalFormatting>
  <conditionalFormatting sqref="Y77">
    <cfRule type="containsBlanks" dxfId="711" priority="4">
      <formula>LEN(TRIM(Y77))=0</formula>
    </cfRule>
  </conditionalFormatting>
  <conditionalFormatting sqref="AF65:AI65">
    <cfRule type="containsBlanks" dxfId="710" priority="32">
      <formula>LEN(TRIM(AF65))=0</formula>
    </cfRule>
  </conditionalFormatting>
  <conditionalFormatting sqref="AK65:AL65">
    <cfRule type="containsBlanks" dxfId="709" priority="2">
      <formula>LEN(TRIM(AK65))=0</formula>
    </cfRule>
  </conditionalFormatting>
  <conditionalFormatting sqref="AN65:AO65">
    <cfRule type="containsBlanks" dxfId="708" priority="3">
      <formula>LEN(TRIM(AN65))=0</formula>
    </cfRule>
  </conditionalFormatting>
  <conditionalFormatting sqref="AS3 B4:AK4 AN4 AQ4:AS4 Q5:AS6 AR64:AS64 B64:AC66 AR65:AR66 B78:AR78 B79:AS1048576">
    <cfRule type="expression" priority="58">
      <formula>CELL("protect",B3)=0</formula>
    </cfRule>
  </conditionalFormatting>
  <dataValidations count="3">
    <dataValidation imeMode="disabled" allowBlank="1" showInputMessage="1" showErrorMessage="1" sqref="AF65:AI65" xr:uid="{00000000-0002-0000-0300-000000000000}"/>
    <dataValidation imeMode="hiragana" allowBlank="1" showInputMessage="1" showErrorMessage="1" sqref="Q67 Q73 Q70 Q76" xr:uid="{00000000-0002-0000-0300-000001000000}"/>
    <dataValidation type="custom" imeMode="disabled" allowBlank="1" showInputMessage="1" showErrorMessage="1" sqref="AN65:AO65 AK65:AL65" xr:uid="{3CE1906E-6425-4F05-82C2-D547825F188B}">
      <formula1>DATE(AC65,AH65,AK65)&lt;=EOMONTH(DATE(AC65,AH65,1), 0)</formula1>
    </dataValidation>
  </dataValidations>
  <pageMargins left="0.9055118110236221" right="0.47244094488188981" top="0.70866141732283472" bottom="0.19685039370078741" header="0.19685039370078741" footer="0.19685039370078741"/>
  <pageSetup paperSize="9" scale="61" orientation="portrait" r:id="rId1"/>
  <headerFooter scaleWithDoc="0">
    <oddFooter>&amp;R&amp;"ＭＳ 明朝,標準"&amp;8&amp;K01+017R6低層ZEH-M_second_ver.1</oddFooter>
  </headerFooter>
  <rowBreaks count="1" manualBreakCount="1">
    <brk id="60" min="1" max="43" man="1"/>
  </rowBreaks>
  <ignoredErrors>
    <ignoredError sqref="B15:B53 B12" numberStoredAsText="1"/>
    <ignoredError sqref="AJ65 Q69:AO69 Q68:R68 Y68:Z68 Q72:AO72 Q71:R71 Y71:Z71 Q75:AO75 Q74:R74 Y74:Z74 Q77:R77 Y77:Z7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FE45-4B41-404D-BAE9-08DF268AF574}">
  <sheetPr>
    <outlinePr summaryBelow="0"/>
    <pageSetUpPr fitToPage="1"/>
  </sheetPr>
  <dimension ref="A1:CO104"/>
  <sheetViews>
    <sheetView showGridLines="0" showZeros="0" view="pageBreakPreview" topLeftCell="B3" zoomScale="80" zoomScaleNormal="55" zoomScaleSheetLayoutView="80" workbookViewId="0">
      <selection activeCell="AW3" sqref="AW3"/>
    </sheetView>
  </sheetViews>
  <sheetFormatPr defaultColWidth="3" defaultRowHeight="18" customHeight="1" outlineLevelRow="1"/>
  <cols>
    <col min="1" max="1" width="5.58203125" style="75" hidden="1" customWidth="1"/>
    <col min="2" max="4" width="3" style="75" customWidth="1"/>
    <col min="5" max="6" width="3" style="83" customWidth="1"/>
    <col min="7" max="8" width="3" style="482" customWidth="1"/>
    <col min="9" max="44" width="3" style="75" customWidth="1"/>
    <col min="45" max="45" width="3" style="157"/>
    <col min="46" max="16384" width="3" style="75"/>
  </cols>
  <sheetData>
    <row r="1" spans="1:93" s="61" customFormat="1" ht="8.5" hidden="1" customHeight="1">
      <c r="A1" s="30"/>
      <c r="B1" s="158"/>
      <c r="C1" s="60"/>
      <c r="D1" s="60"/>
      <c r="E1" s="60"/>
      <c r="F1" s="60"/>
      <c r="G1" s="60"/>
      <c r="H1" s="60"/>
      <c r="AE1" s="29"/>
      <c r="AS1" s="156"/>
    </row>
    <row r="2" spans="1:93" s="61" customFormat="1" ht="21" hidden="1">
      <c r="A2" s="30"/>
      <c r="B2" s="152" t="s">
        <v>301</v>
      </c>
      <c r="C2" s="60"/>
      <c r="D2" s="60"/>
      <c r="E2" s="60"/>
      <c r="F2" s="60"/>
      <c r="G2" s="60"/>
      <c r="H2" s="60"/>
      <c r="AE2" s="29"/>
      <c r="AS2" s="156"/>
    </row>
    <row r="3" spans="1:93" ht="7" customHeight="1">
      <c r="B3" s="583"/>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row>
    <row r="4" spans="1:93" ht="7" customHeight="1">
      <c r="B4" s="8"/>
      <c r="C4" s="8"/>
      <c r="D4" s="8"/>
      <c r="E4" s="76"/>
      <c r="F4" s="76"/>
      <c r="G4" s="456"/>
      <c r="H4" s="456"/>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570"/>
      <c r="AM4" s="570"/>
      <c r="AN4" s="9"/>
      <c r="AO4" s="570"/>
      <c r="AP4" s="570"/>
      <c r="AQ4" s="8"/>
      <c r="AR4" s="8"/>
    </row>
    <row r="5" spans="1:93" ht="4.5" customHeight="1">
      <c r="B5" s="595" t="s">
        <v>418</v>
      </c>
      <c r="C5" s="595"/>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row>
    <row r="6" spans="1:93" ht="20.149999999999999" customHeight="1">
      <c r="B6" s="595"/>
      <c r="C6" s="595"/>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5"/>
      <c r="AN6" s="595"/>
      <c r="AO6" s="595"/>
      <c r="AP6" s="595"/>
      <c r="AQ6" s="595"/>
      <c r="AR6" s="595"/>
    </row>
    <row r="7" spans="1:93" ht="11.15" customHeight="1">
      <c r="B7" s="595"/>
      <c r="C7" s="595"/>
      <c r="D7" s="595"/>
      <c r="E7" s="595"/>
      <c r="F7" s="595"/>
      <c r="G7" s="595"/>
      <c r="H7" s="595"/>
      <c r="I7" s="595"/>
      <c r="J7" s="595"/>
      <c r="K7" s="595"/>
      <c r="L7" s="595"/>
      <c r="M7" s="595"/>
      <c r="N7" s="595"/>
      <c r="O7" s="595"/>
      <c r="P7" s="595"/>
      <c r="Q7" s="595"/>
      <c r="R7" s="595"/>
      <c r="S7" s="595"/>
      <c r="T7" s="595"/>
      <c r="U7" s="595"/>
      <c r="V7" s="595"/>
      <c r="W7" s="595"/>
      <c r="X7" s="595"/>
      <c r="Y7" s="595"/>
      <c r="Z7" s="595"/>
      <c r="AA7" s="595"/>
      <c r="AB7" s="595"/>
      <c r="AC7" s="595"/>
      <c r="AD7" s="595"/>
      <c r="AE7" s="595"/>
      <c r="AF7" s="595"/>
      <c r="AG7" s="595"/>
      <c r="AH7" s="595"/>
      <c r="AI7" s="595"/>
      <c r="AJ7" s="595"/>
      <c r="AK7" s="595"/>
      <c r="AL7" s="595"/>
      <c r="AM7" s="595"/>
      <c r="AN7" s="595"/>
      <c r="AO7" s="595"/>
      <c r="AP7" s="595"/>
      <c r="AQ7" s="595"/>
      <c r="AR7" s="595"/>
    </row>
    <row r="8" spans="1:93" ht="34.5" customHeight="1">
      <c r="B8" s="596" t="s">
        <v>593</v>
      </c>
      <c r="C8" s="596"/>
      <c r="D8" s="596"/>
      <c r="E8" s="596"/>
      <c r="F8" s="596"/>
      <c r="G8" s="596"/>
      <c r="H8" s="596"/>
      <c r="I8" s="596"/>
      <c r="J8" s="596"/>
      <c r="K8" s="596"/>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row>
    <row r="9" spans="1:93" ht="8.5" customHeight="1">
      <c r="B9" s="457"/>
      <c r="C9" s="457"/>
      <c r="D9" s="457"/>
      <c r="E9" s="457"/>
      <c r="F9" s="457"/>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row>
    <row r="10" spans="1:93" ht="17.25" customHeight="1">
      <c r="B10" s="458" t="s">
        <v>87</v>
      </c>
      <c r="C10" s="458"/>
      <c r="D10" s="459" t="s">
        <v>419</v>
      </c>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row>
    <row r="11" spans="1:93" ht="18" customHeight="1">
      <c r="B11" s="8"/>
      <c r="C11" s="458"/>
      <c r="D11" s="593" t="s">
        <v>637</v>
      </c>
      <c r="E11" s="593"/>
      <c r="F11" s="593"/>
      <c r="G11" s="593"/>
      <c r="H11" s="593"/>
      <c r="I11" s="593"/>
      <c r="J11" s="593"/>
      <c r="K11" s="593"/>
      <c r="L11" s="593"/>
      <c r="M11" s="593"/>
      <c r="N11" s="593"/>
      <c r="O11" s="593"/>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Y11" s="593"/>
      <c r="AZ11" s="593"/>
      <c r="BA11" s="593"/>
      <c r="BB11" s="593"/>
      <c r="BC11" s="593"/>
      <c r="BD11" s="593"/>
      <c r="BE11" s="593"/>
      <c r="BF11" s="593"/>
      <c r="BG11" s="593"/>
      <c r="BH11" s="593"/>
      <c r="BI11" s="593"/>
      <c r="BJ11" s="593"/>
      <c r="BK11" s="593"/>
      <c r="BL11" s="593"/>
      <c r="BM11" s="593"/>
      <c r="BN11" s="593"/>
      <c r="BO11" s="593"/>
      <c r="BP11" s="593"/>
      <c r="BQ11" s="593"/>
      <c r="BR11" s="593"/>
      <c r="BS11" s="593"/>
      <c r="BT11" s="593"/>
      <c r="BU11" s="593"/>
      <c r="BV11" s="593"/>
      <c r="BW11" s="593"/>
      <c r="BX11" s="593"/>
      <c r="BY11" s="593"/>
      <c r="BZ11" s="593"/>
      <c r="CA11" s="593"/>
      <c r="CB11" s="593"/>
      <c r="CC11" s="593"/>
      <c r="CD11" s="593"/>
      <c r="CE11" s="593"/>
      <c r="CF11" s="593"/>
      <c r="CG11" s="593"/>
      <c r="CH11" s="593"/>
      <c r="CI11" s="593"/>
      <c r="CJ11" s="593"/>
      <c r="CK11" s="593"/>
      <c r="CL11" s="593"/>
      <c r="CM11" s="593"/>
      <c r="CN11" s="593"/>
      <c r="CO11" s="593"/>
    </row>
    <row r="12" spans="1:93" ht="18.75" customHeight="1">
      <c r="B12" s="8"/>
      <c r="C12" s="458"/>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c r="AT12" s="593"/>
      <c r="AY12" s="593"/>
      <c r="AZ12" s="593"/>
      <c r="BA12" s="593"/>
      <c r="BB12" s="593"/>
      <c r="BC12" s="593"/>
      <c r="BD12" s="593"/>
      <c r="BE12" s="593"/>
      <c r="BF12" s="593"/>
      <c r="BG12" s="593"/>
      <c r="BH12" s="593"/>
      <c r="BI12" s="593"/>
      <c r="BJ12" s="593"/>
      <c r="BK12" s="593"/>
      <c r="BL12" s="593"/>
      <c r="BM12" s="593"/>
      <c r="BN12" s="593"/>
      <c r="BO12" s="593"/>
      <c r="BP12" s="593"/>
      <c r="BQ12" s="593"/>
      <c r="BR12" s="593"/>
      <c r="BS12" s="593"/>
      <c r="BT12" s="593"/>
      <c r="BU12" s="593"/>
      <c r="BV12" s="593"/>
      <c r="BW12" s="593"/>
      <c r="BX12" s="593"/>
      <c r="BY12" s="593"/>
      <c r="BZ12" s="593"/>
      <c r="CA12" s="593"/>
      <c r="CB12" s="593"/>
      <c r="CC12" s="593"/>
      <c r="CD12" s="593"/>
      <c r="CE12" s="593"/>
      <c r="CF12" s="593"/>
      <c r="CG12" s="593"/>
      <c r="CH12" s="593"/>
      <c r="CI12" s="593"/>
      <c r="CJ12" s="593"/>
      <c r="CK12" s="593"/>
      <c r="CL12" s="593"/>
      <c r="CM12" s="593"/>
      <c r="CN12" s="593"/>
      <c r="CO12" s="593"/>
    </row>
    <row r="13" spans="1:93" ht="17.25" customHeight="1">
      <c r="B13" s="8"/>
      <c r="C13" s="458"/>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c r="AT13" s="593"/>
      <c r="AY13" s="594"/>
      <c r="AZ13" s="594"/>
      <c r="BA13" s="594"/>
      <c r="BB13" s="594"/>
      <c r="BC13" s="594"/>
      <c r="BD13" s="594"/>
      <c r="BE13" s="594"/>
      <c r="BF13" s="594"/>
      <c r="BG13" s="594"/>
      <c r="BH13" s="594"/>
      <c r="BI13" s="594"/>
      <c r="BJ13" s="594"/>
      <c r="BK13" s="594"/>
      <c r="BL13" s="594"/>
      <c r="BM13" s="594"/>
      <c r="BN13" s="594"/>
      <c r="BO13" s="594"/>
      <c r="BP13" s="594"/>
      <c r="BQ13" s="594"/>
      <c r="BR13" s="594"/>
      <c r="BS13" s="594"/>
      <c r="BT13" s="594"/>
      <c r="BU13" s="594"/>
      <c r="BV13" s="594"/>
      <c r="BW13" s="594"/>
      <c r="BX13" s="594"/>
      <c r="BY13" s="594"/>
      <c r="BZ13" s="594"/>
      <c r="CA13" s="594"/>
      <c r="CB13" s="594"/>
      <c r="CC13" s="594"/>
      <c r="CD13" s="594"/>
      <c r="CE13" s="594"/>
      <c r="CF13" s="594"/>
      <c r="CG13" s="594"/>
      <c r="CH13" s="594"/>
      <c r="CI13" s="594"/>
      <c r="CJ13" s="594"/>
      <c r="CK13" s="594"/>
      <c r="CL13" s="594"/>
      <c r="CM13" s="594"/>
      <c r="CN13" s="594"/>
      <c r="CO13" s="594"/>
    </row>
    <row r="14" spans="1:93" ht="17.25" customHeight="1">
      <c r="B14" s="8"/>
      <c r="C14" s="458"/>
      <c r="D14" s="593"/>
      <c r="E14" s="593"/>
      <c r="F14" s="593"/>
      <c r="G14" s="593"/>
      <c r="H14" s="593"/>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3"/>
      <c r="AY14" s="593"/>
      <c r="AZ14" s="592"/>
      <c r="BA14" s="592"/>
      <c r="BB14" s="592"/>
      <c r="BC14" s="592"/>
      <c r="BD14" s="592"/>
      <c r="BE14" s="592"/>
      <c r="BF14" s="592"/>
      <c r="BG14" s="592"/>
      <c r="BH14" s="592"/>
      <c r="BI14" s="592"/>
      <c r="BJ14" s="592"/>
      <c r="BK14" s="592"/>
      <c r="BL14" s="592"/>
      <c r="BM14" s="592"/>
      <c r="BN14" s="592"/>
      <c r="BO14" s="592"/>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157"/>
    </row>
    <row r="15" spans="1:93" ht="15.65" customHeight="1">
      <c r="B15" s="8"/>
      <c r="C15" s="458"/>
      <c r="D15" s="598" t="s">
        <v>420</v>
      </c>
      <c r="E15" s="599"/>
      <c r="F15" s="599"/>
      <c r="G15" s="599"/>
      <c r="H15" s="599"/>
      <c r="I15" s="599"/>
      <c r="J15" s="599"/>
      <c r="K15" s="460"/>
      <c r="L15" s="460"/>
      <c r="M15" s="460"/>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c r="AL15" s="460"/>
      <c r="AM15" s="460"/>
      <c r="AN15" s="460"/>
      <c r="AO15" s="460"/>
      <c r="AP15" s="460"/>
      <c r="AQ15" s="460"/>
      <c r="AR15" s="460"/>
    </row>
    <row r="16" spans="1:93" s="157" customFormat="1" ht="7.5" customHeight="1">
      <c r="A16" s="75"/>
      <c r="B16" s="8"/>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row>
    <row r="17" spans="1:44" s="157" customFormat="1" ht="17.25" customHeight="1">
      <c r="A17" s="75"/>
      <c r="B17" s="458" t="s">
        <v>89</v>
      </c>
      <c r="C17" s="458"/>
      <c r="D17" s="459" t="s">
        <v>421</v>
      </c>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row>
    <row r="18" spans="1:44" s="157" customFormat="1" ht="17.25" customHeight="1">
      <c r="A18" s="75"/>
      <c r="B18" s="8"/>
      <c r="C18" s="458"/>
      <c r="D18" s="458" t="s">
        <v>594</v>
      </c>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row>
    <row r="19" spans="1:44" s="157" customFormat="1" ht="17.25" customHeight="1">
      <c r="A19" s="75"/>
      <c r="B19" s="8"/>
      <c r="C19" s="458"/>
      <c r="D19" s="458" t="s">
        <v>422</v>
      </c>
      <c r="E19" s="458"/>
      <c r="F19" s="83"/>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row>
    <row r="20" spans="1:44" s="157" customFormat="1" ht="17.25" customHeight="1">
      <c r="A20" s="75"/>
      <c r="B20" s="8"/>
      <c r="C20" s="458"/>
      <c r="D20" s="458" t="s">
        <v>423</v>
      </c>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row>
    <row r="21" spans="1:44" s="157" customFormat="1" ht="17.25" customHeight="1">
      <c r="A21" s="75"/>
      <c r="B21" s="8"/>
      <c r="C21" s="458"/>
      <c r="D21" s="458" t="s">
        <v>639</v>
      </c>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row>
    <row r="22" spans="1:44" s="157" customFormat="1" ht="17.25" customHeight="1">
      <c r="A22" s="75"/>
      <c r="B22" s="8"/>
      <c r="C22" s="458"/>
      <c r="D22" s="458" t="s">
        <v>424</v>
      </c>
      <c r="E22" s="458"/>
      <c r="F22" s="458"/>
      <c r="G22" s="458"/>
      <c r="H22" s="458"/>
      <c r="I22" s="458"/>
      <c r="J22" s="458"/>
      <c r="K22" s="458"/>
      <c r="L22" s="458"/>
      <c r="M22" s="458"/>
      <c r="N22" s="458"/>
      <c r="O22" s="458"/>
      <c r="P22" s="458"/>
      <c r="Q22" s="461"/>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row>
    <row r="23" spans="1:44" s="157" customFormat="1" ht="17.25" customHeight="1">
      <c r="A23" s="75"/>
      <c r="B23" s="8"/>
      <c r="C23" s="458"/>
      <c r="D23" s="458" t="s">
        <v>425</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row>
    <row r="24" spans="1:44" s="157" customFormat="1" ht="7.5" customHeight="1">
      <c r="A24" s="75"/>
      <c r="B24" s="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c r="AL24" s="458"/>
      <c r="AM24" s="458"/>
      <c r="AN24" s="458"/>
      <c r="AO24" s="458"/>
      <c r="AP24" s="458"/>
      <c r="AQ24" s="458"/>
      <c r="AR24" s="458"/>
    </row>
    <row r="25" spans="1:44" s="157" customFormat="1" ht="17.25" customHeight="1">
      <c r="A25" s="75"/>
      <c r="B25" s="458" t="s">
        <v>92</v>
      </c>
      <c r="C25" s="458"/>
      <c r="D25" s="459" t="s">
        <v>426</v>
      </c>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458"/>
      <c r="AH25" s="458"/>
      <c r="AI25" s="458"/>
      <c r="AJ25" s="458"/>
      <c r="AK25" s="458"/>
      <c r="AL25" s="458"/>
      <c r="AM25" s="458"/>
      <c r="AN25" s="458"/>
      <c r="AO25" s="458"/>
      <c r="AP25" s="458"/>
      <c r="AQ25" s="458"/>
      <c r="AR25" s="458"/>
    </row>
    <row r="26" spans="1:44" s="157" customFormat="1" ht="17.25" customHeight="1">
      <c r="A26" s="75"/>
      <c r="B26" s="8"/>
      <c r="C26" s="458"/>
      <c r="D26" s="458" t="s">
        <v>595</v>
      </c>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c r="AH26" s="458"/>
      <c r="AI26" s="458"/>
      <c r="AJ26" s="458"/>
      <c r="AK26" s="458"/>
      <c r="AL26" s="458"/>
      <c r="AM26" s="458"/>
      <c r="AN26" s="458"/>
      <c r="AO26" s="458"/>
      <c r="AP26" s="458"/>
      <c r="AQ26" s="458"/>
      <c r="AR26" s="458"/>
    </row>
    <row r="27" spans="1:44" s="157" customFormat="1" ht="17.25" customHeight="1">
      <c r="A27" s="75"/>
      <c r="B27" s="8"/>
      <c r="C27" s="458"/>
      <c r="D27" s="458" t="s">
        <v>427</v>
      </c>
      <c r="E27" s="458"/>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row>
    <row r="28" spans="1:44" s="157" customFormat="1" ht="17.25" customHeight="1">
      <c r="A28" s="75"/>
      <c r="B28" s="8"/>
      <c r="C28" s="458"/>
      <c r="D28" s="458" t="s">
        <v>428</v>
      </c>
      <c r="E28" s="458"/>
      <c r="F28" s="458"/>
      <c r="G28" s="458"/>
      <c r="H28" s="458"/>
      <c r="I28" s="458"/>
      <c r="J28" s="458"/>
      <c r="K28" s="458"/>
      <c r="L28" s="458"/>
      <c r="M28" s="458"/>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c r="AL28" s="458"/>
      <c r="AM28" s="458"/>
      <c r="AN28" s="458"/>
      <c r="AO28" s="458"/>
      <c r="AP28" s="458"/>
      <c r="AQ28" s="458"/>
      <c r="AR28" s="458"/>
    </row>
    <row r="29" spans="1:44" s="157" customFormat="1" ht="17.25" customHeight="1">
      <c r="A29" s="75"/>
      <c r="B29" s="8"/>
      <c r="C29" s="458"/>
      <c r="D29" s="458" t="s">
        <v>429</v>
      </c>
      <c r="E29" s="458"/>
      <c r="F29" s="458"/>
      <c r="G29" s="458"/>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row>
    <row r="30" spans="1:44" s="157" customFormat="1" ht="7.5" customHeight="1">
      <c r="A30" s="75"/>
      <c r="B30" s="8"/>
      <c r="C30" s="458"/>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row>
    <row r="31" spans="1:44" s="157" customFormat="1" ht="17.25" customHeight="1">
      <c r="A31" s="75"/>
      <c r="B31" s="458" t="s">
        <v>430</v>
      </c>
      <c r="C31" s="458"/>
      <c r="D31" s="459" t="s">
        <v>431</v>
      </c>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row>
    <row r="32" spans="1:44" s="157" customFormat="1" ht="17.25" customHeight="1">
      <c r="A32" s="75"/>
      <c r="B32" s="8"/>
      <c r="C32" s="458"/>
      <c r="D32" s="458" t="s">
        <v>432</v>
      </c>
      <c r="E32" s="458"/>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row>
    <row r="33" spans="1:44" s="157" customFormat="1" ht="17.25" customHeight="1">
      <c r="A33" s="75"/>
      <c r="B33" s="8"/>
      <c r="C33" s="458"/>
      <c r="D33" s="458" t="s">
        <v>433</v>
      </c>
      <c r="E33" s="458"/>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row>
    <row r="34" spans="1:44" s="157" customFormat="1" ht="17.25" customHeight="1">
      <c r="A34" s="75"/>
      <c r="B34" s="8"/>
      <c r="C34" s="458"/>
      <c r="D34" s="458" t="s">
        <v>434</v>
      </c>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row>
    <row r="35" spans="1:44" s="157" customFormat="1" ht="17.25" customHeight="1">
      <c r="A35" s="75"/>
      <c r="B35" s="8"/>
      <c r="C35" s="458"/>
      <c r="D35" s="458" t="s">
        <v>435</v>
      </c>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row>
    <row r="36" spans="1:44" s="157" customFormat="1" ht="17.25" customHeight="1">
      <c r="A36" s="75"/>
      <c r="B36" s="8"/>
      <c r="C36" s="458"/>
      <c r="D36" s="458" t="s">
        <v>436</v>
      </c>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458"/>
      <c r="AO36" s="458"/>
      <c r="AP36" s="458"/>
      <c r="AQ36" s="458"/>
      <c r="AR36" s="458"/>
    </row>
    <row r="37" spans="1:44" s="157" customFormat="1" ht="7.5" customHeight="1">
      <c r="A37" s="75"/>
      <c r="B37" s="8"/>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458"/>
      <c r="AO37" s="458"/>
      <c r="AP37" s="458"/>
      <c r="AQ37" s="458"/>
      <c r="AR37" s="458"/>
    </row>
    <row r="38" spans="1:44" s="157" customFormat="1" ht="17.25" customHeight="1">
      <c r="A38" s="75"/>
      <c r="B38" s="458" t="s">
        <v>437</v>
      </c>
      <c r="C38" s="458"/>
      <c r="D38" s="459" t="s">
        <v>438</v>
      </c>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row>
    <row r="39" spans="1:44" s="157" customFormat="1" ht="17.25" customHeight="1">
      <c r="A39" s="75"/>
      <c r="B39" s="8"/>
      <c r="C39" s="458"/>
      <c r="D39" s="458" t="s">
        <v>439</v>
      </c>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458"/>
      <c r="AO39" s="458"/>
      <c r="AP39" s="458"/>
      <c r="AQ39" s="458"/>
      <c r="AR39" s="458"/>
    </row>
    <row r="40" spans="1:44" s="157" customFormat="1" ht="17.25" customHeight="1">
      <c r="A40" s="75"/>
      <c r="B40" s="8"/>
      <c r="C40" s="458"/>
      <c r="D40" s="458" t="s">
        <v>440</v>
      </c>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row>
    <row r="41" spans="1:44" s="157" customFormat="1" ht="7.5" customHeight="1">
      <c r="A41" s="75"/>
      <c r="B41" s="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row>
    <row r="42" spans="1:44" s="157" customFormat="1" ht="17.25" customHeight="1">
      <c r="A42" s="75"/>
      <c r="B42" s="458" t="s">
        <v>441</v>
      </c>
      <c r="C42" s="458"/>
      <c r="D42" s="459" t="s">
        <v>442</v>
      </c>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row>
    <row r="43" spans="1:44" s="157" customFormat="1" ht="17.25" customHeight="1">
      <c r="A43" s="75"/>
      <c r="B43" s="8"/>
      <c r="C43" s="458"/>
      <c r="D43" s="458" t="s">
        <v>596</v>
      </c>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row>
    <row r="44" spans="1:44" s="157" customFormat="1" ht="17.25" customHeight="1">
      <c r="A44" s="75"/>
      <c r="B44" s="8"/>
      <c r="C44" s="458"/>
      <c r="D44" s="458" t="s">
        <v>443</v>
      </c>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458"/>
      <c r="AO44" s="458"/>
      <c r="AP44" s="458"/>
      <c r="AQ44" s="458"/>
      <c r="AR44" s="458"/>
    </row>
    <row r="45" spans="1:44" s="157" customFormat="1" ht="17.25" customHeight="1">
      <c r="A45" s="75"/>
      <c r="B45" s="8"/>
      <c r="C45" s="458"/>
      <c r="D45" s="458" t="s">
        <v>444</v>
      </c>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row>
    <row r="46" spans="1:44" s="157" customFormat="1" ht="17.25" customHeight="1">
      <c r="A46" s="75"/>
      <c r="B46" s="8"/>
      <c r="C46" s="458"/>
      <c r="D46" s="458" t="s">
        <v>445</v>
      </c>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c r="AP46" s="458"/>
      <c r="AQ46" s="458"/>
      <c r="AR46" s="458"/>
    </row>
    <row r="47" spans="1:44" s="157" customFormat="1" ht="17.25" customHeight="1">
      <c r="A47" s="75"/>
      <c r="B47" s="8"/>
      <c r="C47" s="458"/>
      <c r="D47" s="458" t="s">
        <v>446</v>
      </c>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c r="AP47" s="458"/>
      <c r="AQ47" s="458"/>
      <c r="AR47" s="458"/>
    </row>
    <row r="48" spans="1:44" s="157" customFormat="1" ht="17.25" customHeight="1">
      <c r="A48" s="75"/>
      <c r="B48" s="8"/>
      <c r="C48" s="458"/>
      <c r="D48" s="458" t="s">
        <v>597</v>
      </c>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c r="AP48" s="458"/>
      <c r="AQ48" s="458"/>
      <c r="AR48" s="458"/>
    </row>
    <row r="49" spans="1:44" s="157" customFormat="1" ht="17.25" customHeight="1">
      <c r="A49" s="75"/>
      <c r="B49" s="8"/>
      <c r="C49" s="458"/>
      <c r="D49" s="600" t="s">
        <v>447</v>
      </c>
      <c r="E49" s="598"/>
      <c r="F49" s="598"/>
      <c r="G49" s="598"/>
      <c r="H49" s="598"/>
      <c r="I49" s="598"/>
      <c r="J49" s="598"/>
      <c r="K49" s="598"/>
      <c r="L49" s="598"/>
      <c r="M49" s="598"/>
      <c r="N49" s="598"/>
      <c r="O49" s="598"/>
      <c r="P49" s="598"/>
      <c r="Q49" s="598"/>
      <c r="R49" s="598"/>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row>
    <row r="50" spans="1:44" s="157" customFormat="1" ht="7.5" customHeight="1">
      <c r="A50" s="75"/>
      <c r="B50" s="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c r="AP50" s="458"/>
      <c r="AQ50" s="458"/>
      <c r="AR50" s="458"/>
    </row>
    <row r="51" spans="1:44" s="157" customFormat="1" ht="17.25" customHeight="1">
      <c r="A51" s="75"/>
      <c r="B51" s="458" t="s">
        <v>448</v>
      </c>
      <c r="C51" s="458"/>
      <c r="D51" s="459" t="s">
        <v>449</v>
      </c>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c r="AP51" s="458"/>
      <c r="AQ51" s="458"/>
      <c r="AR51" s="458"/>
    </row>
    <row r="52" spans="1:44" s="157" customFormat="1" ht="17.25" customHeight="1">
      <c r="A52" s="75"/>
      <c r="B52" s="8"/>
      <c r="C52" s="458"/>
      <c r="D52" s="458" t="s">
        <v>450</v>
      </c>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c r="AP52" s="458"/>
      <c r="AQ52" s="458"/>
      <c r="AR52" s="458"/>
    </row>
    <row r="53" spans="1:44" s="157" customFormat="1" ht="7.5" customHeight="1">
      <c r="A53" s="75"/>
      <c r="B53" s="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c r="AP53" s="458"/>
      <c r="AQ53" s="458"/>
      <c r="AR53" s="458"/>
    </row>
    <row r="54" spans="1:44" s="157" customFormat="1" ht="17.25" customHeight="1">
      <c r="A54" s="75"/>
      <c r="B54" s="458" t="s">
        <v>451</v>
      </c>
      <c r="C54" s="458"/>
      <c r="D54" s="459" t="s">
        <v>452</v>
      </c>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c r="AP54" s="458"/>
      <c r="AQ54" s="458"/>
      <c r="AR54" s="458"/>
    </row>
    <row r="55" spans="1:44" s="157" customFormat="1" ht="17.25" customHeight="1">
      <c r="A55" s="75"/>
      <c r="B55" s="8"/>
      <c r="C55" s="458"/>
      <c r="D55" s="458" t="s">
        <v>453</v>
      </c>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c r="AP55" s="458"/>
      <c r="AQ55" s="458"/>
      <c r="AR55" s="458"/>
    </row>
    <row r="56" spans="1:44" s="157" customFormat="1" ht="17.25" customHeight="1">
      <c r="A56" s="75"/>
      <c r="B56" s="8"/>
      <c r="C56" s="458"/>
      <c r="D56" s="458" t="s">
        <v>454</v>
      </c>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c r="AP56" s="458"/>
      <c r="AQ56" s="458"/>
      <c r="AR56" s="458"/>
    </row>
    <row r="57" spans="1:44" s="157" customFormat="1" ht="7.5" customHeight="1">
      <c r="A57" s="75"/>
      <c r="B57" s="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c r="AP57" s="458"/>
      <c r="AQ57" s="458"/>
      <c r="AR57" s="458"/>
    </row>
    <row r="58" spans="1:44" s="157" customFormat="1" ht="17.25" customHeight="1">
      <c r="A58" s="75"/>
      <c r="B58" s="458" t="s">
        <v>455</v>
      </c>
      <c r="C58" s="458"/>
      <c r="D58" s="459" t="s">
        <v>456</v>
      </c>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row>
    <row r="59" spans="1:44" s="157" customFormat="1" ht="17.25" customHeight="1">
      <c r="A59" s="75"/>
      <c r="B59" s="8"/>
      <c r="C59" s="458"/>
      <c r="D59" s="458" t="s">
        <v>601</v>
      </c>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c r="AP59" s="458"/>
      <c r="AQ59" s="458"/>
      <c r="AR59" s="458"/>
    </row>
    <row r="60" spans="1:44" s="157" customFormat="1" ht="17.25" customHeight="1">
      <c r="A60" s="75"/>
      <c r="B60" s="8"/>
      <c r="C60" s="458"/>
      <c r="D60" s="458" t="s">
        <v>457</v>
      </c>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c r="AP60" s="458"/>
      <c r="AQ60" s="458"/>
      <c r="AR60" s="458"/>
    </row>
    <row r="61" spans="1:44" s="157" customFormat="1" ht="17.25" customHeight="1">
      <c r="A61" s="75"/>
      <c r="B61" s="8"/>
      <c r="C61" s="458"/>
      <c r="D61" s="458" t="s">
        <v>458</v>
      </c>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c r="AP61" s="458"/>
      <c r="AQ61" s="458"/>
      <c r="AR61" s="458"/>
    </row>
    <row r="62" spans="1:44" s="157" customFormat="1" ht="17.25" customHeight="1">
      <c r="A62" s="75"/>
      <c r="B62" s="8"/>
      <c r="C62" s="458"/>
      <c r="D62" s="458" t="s">
        <v>459</v>
      </c>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c r="AP62" s="458"/>
      <c r="AQ62" s="458"/>
      <c r="AR62" s="458"/>
    </row>
    <row r="63" spans="1:44" s="157" customFormat="1" ht="17.25" customHeight="1">
      <c r="A63" s="75"/>
      <c r="B63" s="8"/>
      <c r="C63" s="458"/>
      <c r="D63" s="458" t="s">
        <v>460</v>
      </c>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c r="AP63" s="458"/>
      <c r="AQ63" s="458"/>
      <c r="AR63" s="458"/>
    </row>
    <row r="64" spans="1:44" s="157" customFormat="1" ht="17.25" customHeight="1">
      <c r="A64" s="75"/>
      <c r="B64" s="8"/>
      <c r="C64" s="458"/>
      <c r="D64" s="458" t="s">
        <v>461</v>
      </c>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c r="AP64" s="458"/>
      <c r="AQ64" s="458"/>
      <c r="AR64" s="458"/>
    </row>
    <row r="65" spans="1:50" s="157" customFormat="1" ht="17.25" customHeight="1">
      <c r="A65" s="75"/>
      <c r="B65" s="8"/>
      <c r="C65" s="458"/>
      <c r="D65" s="601" t="s">
        <v>462</v>
      </c>
      <c r="E65" s="601"/>
      <c r="F65" s="601"/>
      <c r="G65" s="601"/>
      <c r="H65" s="601"/>
      <c r="I65" s="601"/>
      <c r="J65" s="462"/>
      <c r="K65" s="462"/>
      <c r="L65" s="462"/>
      <c r="M65" s="462"/>
      <c r="N65" s="462"/>
      <c r="O65" s="462"/>
      <c r="P65" s="462"/>
      <c r="Q65" s="462"/>
      <c r="R65" s="462"/>
      <c r="S65" s="462"/>
      <c r="T65" s="462"/>
      <c r="U65" s="462"/>
      <c r="V65" s="462"/>
      <c r="W65" s="462"/>
      <c r="X65" s="462"/>
      <c r="Y65" s="462"/>
      <c r="Z65" s="462"/>
      <c r="AA65" s="462"/>
      <c r="AB65" s="462"/>
      <c r="AC65" s="462"/>
      <c r="AD65" s="462"/>
      <c r="AE65" s="462"/>
      <c r="AF65" s="462"/>
      <c r="AG65" s="462"/>
      <c r="AH65" s="462"/>
      <c r="AI65" s="462"/>
      <c r="AJ65" s="462"/>
      <c r="AK65" s="462"/>
      <c r="AL65" s="462"/>
      <c r="AM65" s="462"/>
      <c r="AN65" s="462"/>
      <c r="AO65" s="462"/>
      <c r="AP65" s="462"/>
      <c r="AQ65" s="462"/>
      <c r="AR65" s="462"/>
    </row>
    <row r="66" spans="1:50" s="157" customFormat="1" ht="7" customHeight="1">
      <c r="A66" s="75"/>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row>
    <row r="67" spans="1:50" s="157" customFormat="1" ht="14">
      <c r="A67" s="75"/>
      <c r="B67" s="602" t="s">
        <v>529</v>
      </c>
      <c r="C67" s="602"/>
      <c r="D67" s="602"/>
      <c r="E67" s="602"/>
      <c r="F67" s="602"/>
      <c r="G67" s="602"/>
      <c r="H67" s="602"/>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2"/>
      <c r="AP67" s="602"/>
      <c r="AQ67" s="602"/>
      <c r="AR67" s="602"/>
    </row>
    <row r="68" spans="1:50" s="157" customFormat="1" ht="8.15" customHeight="1">
      <c r="A68" s="75"/>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c r="AP68" s="463"/>
      <c r="AQ68" s="463"/>
      <c r="AR68" s="463"/>
    </row>
    <row r="69" spans="1:50" s="157" customFormat="1" ht="22" customHeight="1">
      <c r="A69" s="75"/>
      <c r="B69" s="464"/>
      <c r="C69" s="457"/>
      <c r="D69" s="464"/>
      <c r="E69" s="464"/>
      <c r="F69" s="464"/>
      <c r="G69" s="464"/>
      <c r="H69" s="464"/>
      <c r="I69" s="464"/>
      <c r="J69" s="464"/>
      <c r="K69" s="464"/>
      <c r="L69" s="464"/>
      <c r="M69" s="464"/>
      <c r="N69" s="464"/>
      <c r="O69" s="464"/>
      <c r="P69" s="464"/>
      <c r="Q69" s="464"/>
      <c r="R69" s="464"/>
      <c r="S69" s="464"/>
      <c r="T69" s="464"/>
      <c r="U69" s="464"/>
      <c r="V69" s="464"/>
      <c r="W69" s="464"/>
      <c r="X69" s="464"/>
      <c r="Y69" s="464"/>
      <c r="Z69" s="464"/>
      <c r="AA69" s="464"/>
      <c r="AB69" s="464"/>
      <c r="AC69" s="8"/>
      <c r="AD69" s="79"/>
      <c r="AE69" s="8"/>
      <c r="AF69" s="465"/>
      <c r="AG69" s="466"/>
      <c r="AH69" s="466"/>
      <c r="AI69" s="603">
        <v>2025</v>
      </c>
      <c r="AJ69" s="603"/>
      <c r="AK69" s="467" t="s">
        <v>4</v>
      </c>
      <c r="AL69" s="604">
        <f>誓約書!AK65</f>
        <v>0</v>
      </c>
      <c r="AM69" s="604"/>
      <c r="AN69" s="467" t="s">
        <v>463</v>
      </c>
      <c r="AO69" s="604">
        <f>誓約書!AN65</f>
        <v>0</v>
      </c>
      <c r="AP69" s="604"/>
      <c r="AQ69" s="8" t="s">
        <v>470</v>
      </c>
      <c r="AR69" s="8"/>
      <c r="AS69" s="162"/>
      <c r="AT69" s="162"/>
      <c r="AX69" s="162" t="s">
        <v>612</v>
      </c>
    </row>
    <row r="70" spans="1:50" s="157" customFormat="1" ht="10" customHeight="1">
      <c r="A70" s="75"/>
      <c r="B70" s="464"/>
      <c r="C70" s="457"/>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79"/>
      <c r="AD70" s="79"/>
      <c r="AE70" s="76"/>
      <c r="AF70" s="76"/>
      <c r="AG70" s="76"/>
      <c r="AH70" s="79"/>
      <c r="AI70" s="76"/>
      <c r="AJ70" s="76"/>
      <c r="AK70" s="76"/>
      <c r="AL70" s="79"/>
      <c r="AM70" s="76"/>
      <c r="AN70" s="76"/>
      <c r="AO70" s="76"/>
      <c r="AP70" s="79"/>
      <c r="AQ70" s="8"/>
      <c r="AR70" s="8"/>
    </row>
    <row r="71" spans="1:50" ht="28" customHeight="1">
      <c r="B71" s="468"/>
      <c r="C71" s="469"/>
      <c r="D71" s="469"/>
      <c r="E71" s="469"/>
      <c r="F71" s="470"/>
      <c r="G71" s="470"/>
      <c r="H71" s="470"/>
      <c r="I71" s="470"/>
      <c r="J71" s="471" t="s">
        <v>464</v>
      </c>
      <c r="K71" s="470"/>
      <c r="L71" s="470"/>
      <c r="M71" s="470"/>
      <c r="N71" s="470" t="s">
        <v>522</v>
      </c>
      <c r="O71" s="470"/>
      <c r="P71" s="470"/>
      <c r="Q71" s="472"/>
      <c r="R71" s="472"/>
      <c r="S71" s="597">
        <f>誓約書!Q67</f>
        <v>0</v>
      </c>
      <c r="T71" s="597"/>
      <c r="U71" s="597"/>
      <c r="V71" s="597"/>
      <c r="W71" s="597"/>
      <c r="X71" s="597"/>
      <c r="Y71" s="597"/>
      <c r="Z71" s="597"/>
      <c r="AA71" s="597"/>
      <c r="AB71" s="597"/>
      <c r="AC71" s="597"/>
      <c r="AD71" s="597"/>
      <c r="AE71" s="597"/>
      <c r="AF71" s="597"/>
      <c r="AG71" s="597"/>
      <c r="AH71" s="597"/>
      <c r="AI71" s="597"/>
      <c r="AJ71" s="597"/>
      <c r="AK71" s="597"/>
      <c r="AL71" s="597"/>
      <c r="AM71" s="597"/>
      <c r="AN71" s="597"/>
      <c r="AO71" s="597"/>
      <c r="AP71" s="79"/>
      <c r="AQ71" s="8"/>
      <c r="AR71" s="8"/>
      <c r="AX71" s="162"/>
    </row>
    <row r="72" spans="1:50" ht="25" customHeight="1">
      <c r="B72" s="468"/>
      <c r="C72" s="469"/>
      <c r="D72" s="469"/>
      <c r="E72" s="469"/>
      <c r="F72" s="470"/>
      <c r="G72" s="470"/>
      <c r="H72" s="470"/>
      <c r="I72" s="470"/>
      <c r="J72" s="471"/>
      <c r="K72" s="473"/>
      <c r="L72" s="473"/>
      <c r="M72" s="473"/>
      <c r="N72" s="473" t="s">
        <v>465</v>
      </c>
      <c r="O72" s="473"/>
      <c r="P72" s="473"/>
      <c r="Q72" s="474"/>
      <c r="R72" s="474"/>
      <c r="S72" s="606" t="s">
        <v>398</v>
      </c>
      <c r="T72" s="607"/>
      <c r="U72" s="608">
        <f>誓約書!S68</f>
        <v>0</v>
      </c>
      <c r="V72" s="609"/>
      <c r="W72" s="609"/>
      <c r="X72" s="609"/>
      <c r="Y72" s="609"/>
      <c r="Z72" s="610"/>
      <c r="AA72" s="611" t="s">
        <v>399</v>
      </c>
      <c r="AB72" s="612"/>
      <c r="AC72" s="608">
        <f>誓約書!AA68</f>
        <v>0</v>
      </c>
      <c r="AD72" s="609"/>
      <c r="AE72" s="609"/>
      <c r="AF72" s="609"/>
      <c r="AG72" s="609"/>
      <c r="AH72" s="609"/>
      <c r="AI72" s="609"/>
      <c r="AJ72" s="609"/>
      <c r="AK72" s="609"/>
      <c r="AL72" s="609"/>
      <c r="AM72" s="609"/>
      <c r="AN72" s="609"/>
      <c r="AO72" s="609"/>
      <c r="AP72" s="472"/>
      <c r="AQ72" s="472"/>
      <c r="AR72" s="8"/>
      <c r="AT72" s="157"/>
      <c r="AX72" s="162"/>
    </row>
    <row r="73" spans="1:50" ht="20.149999999999999" customHeight="1" collapsed="1">
      <c r="B73" s="468"/>
      <c r="C73" s="469"/>
      <c r="D73" s="469"/>
      <c r="E73" s="469"/>
      <c r="F73" s="470"/>
      <c r="G73" s="470"/>
      <c r="H73" s="470"/>
      <c r="I73" s="470"/>
      <c r="J73" s="471"/>
      <c r="K73" s="473"/>
      <c r="L73" s="473"/>
      <c r="M73" s="473"/>
      <c r="N73" s="473"/>
      <c r="O73" s="473"/>
      <c r="P73" s="473"/>
      <c r="Q73" s="474"/>
      <c r="R73" s="474"/>
      <c r="S73" s="475"/>
      <c r="T73" s="476"/>
      <c r="U73" s="477"/>
      <c r="V73" s="478"/>
      <c r="W73" s="478"/>
      <c r="X73" s="478"/>
      <c r="Y73" s="478"/>
      <c r="Z73" s="478"/>
      <c r="AA73" s="478"/>
      <c r="AB73" s="478"/>
      <c r="AC73" s="478"/>
      <c r="AD73" s="478"/>
      <c r="AE73" s="478"/>
      <c r="AF73" s="478"/>
      <c r="AG73" s="478"/>
      <c r="AH73" s="478"/>
      <c r="AI73" s="478"/>
      <c r="AJ73" s="478"/>
      <c r="AK73" s="478"/>
      <c r="AL73" s="478"/>
      <c r="AM73" s="478"/>
      <c r="AN73" s="478"/>
      <c r="AO73" s="478"/>
      <c r="AP73" s="8"/>
      <c r="AQ73" s="8"/>
      <c r="AR73" s="8"/>
      <c r="AT73" s="157"/>
      <c r="AX73" s="162" t="s">
        <v>556</v>
      </c>
    </row>
    <row r="74" spans="1:50" ht="28" hidden="1" customHeight="1" outlineLevel="1">
      <c r="B74" s="468"/>
      <c r="C74" s="469"/>
      <c r="D74" s="469"/>
      <c r="E74" s="469"/>
      <c r="F74" s="470"/>
      <c r="G74" s="470"/>
      <c r="H74" s="470"/>
      <c r="I74" s="470"/>
      <c r="J74" s="471" t="s">
        <v>466</v>
      </c>
      <c r="K74" s="470"/>
      <c r="L74" s="470"/>
      <c r="M74" s="470"/>
      <c r="N74" s="470" t="s">
        <v>522</v>
      </c>
      <c r="O74" s="470"/>
      <c r="P74" s="470"/>
      <c r="Q74" s="472"/>
      <c r="R74" s="472"/>
      <c r="S74" s="605">
        <f>誓約書!Q70</f>
        <v>0</v>
      </c>
      <c r="T74" s="605"/>
      <c r="U74" s="605"/>
      <c r="V74" s="605"/>
      <c r="W74" s="605"/>
      <c r="X74" s="605"/>
      <c r="Y74" s="605"/>
      <c r="Z74" s="605"/>
      <c r="AA74" s="605"/>
      <c r="AB74" s="605"/>
      <c r="AC74" s="605"/>
      <c r="AD74" s="605"/>
      <c r="AE74" s="605"/>
      <c r="AF74" s="605"/>
      <c r="AG74" s="605"/>
      <c r="AH74" s="605"/>
      <c r="AI74" s="605"/>
      <c r="AJ74" s="605"/>
      <c r="AK74" s="605"/>
      <c r="AL74" s="605"/>
      <c r="AM74" s="605"/>
      <c r="AN74" s="605"/>
      <c r="AO74" s="605"/>
      <c r="AP74" s="8"/>
      <c r="AQ74" s="8"/>
      <c r="AR74" s="8"/>
      <c r="AT74" s="157"/>
    </row>
    <row r="75" spans="1:50" ht="25" hidden="1" customHeight="1" outlineLevel="1">
      <c r="B75" s="479"/>
      <c r="C75" s="479"/>
      <c r="D75" s="479"/>
      <c r="E75" s="479"/>
      <c r="F75" s="479"/>
      <c r="G75" s="479"/>
      <c r="H75" s="479"/>
      <c r="I75" s="479"/>
      <c r="J75" s="471"/>
      <c r="K75" s="479"/>
      <c r="L75" s="479"/>
      <c r="M75" s="479"/>
      <c r="N75" s="473" t="s">
        <v>465</v>
      </c>
      <c r="O75" s="473"/>
      <c r="P75" s="473"/>
      <c r="Q75" s="474"/>
      <c r="R75" s="474"/>
      <c r="S75" s="606" t="s">
        <v>398</v>
      </c>
      <c r="T75" s="607"/>
      <c r="U75" s="613">
        <f>誓約書!S71</f>
        <v>0</v>
      </c>
      <c r="V75" s="614"/>
      <c r="W75" s="614"/>
      <c r="X75" s="614"/>
      <c r="Y75" s="614"/>
      <c r="Z75" s="615"/>
      <c r="AA75" s="611" t="s">
        <v>399</v>
      </c>
      <c r="AB75" s="612"/>
      <c r="AC75" s="616">
        <f>誓約書!AA71</f>
        <v>0</v>
      </c>
      <c r="AD75" s="614"/>
      <c r="AE75" s="614"/>
      <c r="AF75" s="614"/>
      <c r="AG75" s="614"/>
      <c r="AH75" s="614"/>
      <c r="AI75" s="614"/>
      <c r="AJ75" s="614"/>
      <c r="AK75" s="614"/>
      <c r="AL75" s="614"/>
      <c r="AM75" s="614"/>
      <c r="AN75" s="614"/>
      <c r="AO75" s="614"/>
      <c r="AP75" s="8"/>
      <c r="AQ75" s="479"/>
      <c r="AR75" s="479"/>
      <c r="AS75" s="162"/>
    </row>
    <row r="76" spans="1:50" ht="20.149999999999999" customHeight="1" collapsed="1">
      <c r="B76" s="479"/>
      <c r="C76" s="479"/>
      <c r="D76" s="479"/>
      <c r="E76" s="479"/>
      <c r="F76" s="479"/>
      <c r="G76" s="479"/>
      <c r="H76" s="479"/>
      <c r="I76" s="479"/>
      <c r="J76" s="471"/>
      <c r="K76" s="479"/>
      <c r="L76" s="479"/>
      <c r="M76" s="479"/>
      <c r="N76" s="479"/>
      <c r="O76" s="479"/>
      <c r="P76" s="479"/>
      <c r="Q76" s="479"/>
      <c r="R76" s="479"/>
      <c r="S76" s="479"/>
      <c r="T76" s="479"/>
      <c r="U76" s="479"/>
      <c r="V76" s="479"/>
      <c r="W76" s="479"/>
      <c r="X76" s="479"/>
      <c r="Y76" s="479"/>
      <c r="Z76" s="479"/>
      <c r="AA76" s="479"/>
      <c r="AB76" s="479"/>
      <c r="AC76" s="479"/>
      <c r="AD76" s="479"/>
      <c r="AE76" s="479"/>
      <c r="AF76" s="479"/>
      <c r="AG76" s="479"/>
      <c r="AH76" s="479"/>
      <c r="AI76" s="479"/>
      <c r="AJ76" s="479"/>
      <c r="AK76" s="479"/>
      <c r="AL76" s="479"/>
      <c r="AM76" s="479"/>
      <c r="AN76" s="479"/>
      <c r="AO76" s="479"/>
      <c r="AP76" s="479"/>
      <c r="AQ76" s="479"/>
      <c r="AR76" s="479"/>
      <c r="AS76" s="162"/>
      <c r="AT76" s="162"/>
      <c r="AX76" s="162" t="s">
        <v>556</v>
      </c>
    </row>
    <row r="77" spans="1:50" ht="28" hidden="1" customHeight="1" outlineLevel="1">
      <c r="B77" s="479"/>
      <c r="C77" s="479"/>
      <c r="D77" s="479"/>
      <c r="E77" s="479"/>
      <c r="F77" s="479"/>
      <c r="G77" s="479"/>
      <c r="H77" s="479"/>
      <c r="I77" s="479"/>
      <c r="J77" s="471" t="s">
        <v>467</v>
      </c>
      <c r="K77" s="479"/>
      <c r="L77" s="479"/>
      <c r="M77" s="479"/>
      <c r="N77" s="470" t="s">
        <v>522</v>
      </c>
      <c r="O77" s="470"/>
      <c r="P77" s="470"/>
      <c r="Q77" s="472"/>
      <c r="R77" s="472"/>
      <c r="S77" s="605">
        <f>誓約書!Q73</f>
        <v>0</v>
      </c>
      <c r="T77" s="605"/>
      <c r="U77" s="605"/>
      <c r="V77" s="605"/>
      <c r="W77" s="605"/>
      <c r="X77" s="605"/>
      <c r="Y77" s="605"/>
      <c r="Z77" s="605"/>
      <c r="AA77" s="605"/>
      <c r="AB77" s="605"/>
      <c r="AC77" s="605"/>
      <c r="AD77" s="605"/>
      <c r="AE77" s="605"/>
      <c r="AF77" s="605"/>
      <c r="AG77" s="605"/>
      <c r="AH77" s="605"/>
      <c r="AI77" s="605"/>
      <c r="AJ77" s="605"/>
      <c r="AK77" s="605"/>
      <c r="AL77" s="605"/>
      <c r="AM77" s="605"/>
      <c r="AN77" s="605"/>
      <c r="AO77" s="605"/>
      <c r="AP77" s="8"/>
      <c r="AQ77" s="479"/>
      <c r="AR77" s="479"/>
      <c r="AS77" s="162"/>
      <c r="AT77" s="162"/>
    </row>
    <row r="78" spans="1:50" ht="25" hidden="1" customHeight="1" outlineLevel="1">
      <c r="B78" s="479"/>
      <c r="C78" s="479"/>
      <c r="D78" s="479"/>
      <c r="E78" s="479"/>
      <c r="F78" s="479"/>
      <c r="G78" s="479"/>
      <c r="H78" s="479"/>
      <c r="I78" s="479"/>
      <c r="J78" s="471"/>
      <c r="K78" s="479"/>
      <c r="L78" s="479"/>
      <c r="M78" s="479"/>
      <c r="N78" s="473" t="s">
        <v>465</v>
      </c>
      <c r="O78" s="473"/>
      <c r="P78" s="473"/>
      <c r="Q78" s="474"/>
      <c r="R78" s="474"/>
      <c r="S78" s="606" t="s">
        <v>398</v>
      </c>
      <c r="T78" s="607"/>
      <c r="U78" s="613">
        <f>誓約書!S74</f>
        <v>0</v>
      </c>
      <c r="V78" s="614"/>
      <c r="W78" s="614"/>
      <c r="X78" s="614"/>
      <c r="Y78" s="614"/>
      <c r="Z78" s="615"/>
      <c r="AA78" s="611" t="s">
        <v>399</v>
      </c>
      <c r="AB78" s="612"/>
      <c r="AC78" s="616">
        <f>誓約書!AA74</f>
        <v>0</v>
      </c>
      <c r="AD78" s="614"/>
      <c r="AE78" s="614"/>
      <c r="AF78" s="614"/>
      <c r="AG78" s="614"/>
      <c r="AH78" s="614"/>
      <c r="AI78" s="614"/>
      <c r="AJ78" s="614"/>
      <c r="AK78" s="614"/>
      <c r="AL78" s="614"/>
      <c r="AM78" s="614"/>
      <c r="AN78" s="614"/>
      <c r="AO78" s="614"/>
      <c r="AP78" s="8"/>
      <c r="AQ78" s="479"/>
      <c r="AR78" s="479"/>
      <c r="AS78" s="162"/>
      <c r="AT78" s="162"/>
    </row>
    <row r="79" spans="1:50" ht="20.149999999999999" customHeight="1" collapsed="1">
      <c r="B79" s="479"/>
      <c r="C79" s="479"/>
      <c r="D79" s="479"/>
      <c r="E79" s="479"/>
      <c r="F79" s="479"/>
      <c r="G79" s="479"/>
      <c r="H79" s="479"/>
      <c r="I79" s="479"/>
      <c r="J79" s="471"/>
      <c r="K79" s="479"/>
      <c r="L79" s="479"/>
      <c r="M79" s="479"/>
      <c r="N79" s="479"/>
      <c r="O79" s="479"/>
      <c r="P79" s="479"/>
      <c r="Q79" s="479"/>
      <c r="R79" s="479"/>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162"/>
      <c r="AT79" s="162"/>
      <c r="AX79" s="162" t="s">
        <v>556</v>
      </c>
    </row>
    <row r="80" spans="1:50" ht="28" hidden="1" customHeight="1" outlineLevel="1">
      <c r="B80" s="479"/>
      <c r="C80" s="479"/>
      <c r="D80" s="479"/>
      <c r="E80" s="479"/>
      <c r="F80" s="479"/>
      <c r="G80" s="479"/>
      <c r="H80" s="479"/>
      <c r="I80" s="479"/>
      <c r="J80" s="471" t="s">
        <v>468</v>
      </c>
      <c r="K80" s="479"/>
      <c r="L80" s="479"/>
      <c r="M80" s="479"/>
      <c r="N80" s="470" t="s">
        <v>522</v>
      </c>
      <c r="O80" s="470"/>
      <c r="P80" s="470"/>
      <c r="Q80" s="472"/>
      <c r="R80" s="472"/>
      <c r="S80" s="605">
        <f>誓約書!Q76</f>
        <v>0</v>
      </c>
      <c r="T80" s="605"/>
      <c r="U80" s="605"/>
      <c r="V80" s="605"/>
      <c r="W80" s="605"/>
      <c r="X80" s="605"/>
      <c r="Y80" s="605"/>
      <c r="Z80" s="605"/>
      <c r="AA80" s="605"/>
      <c r="AB80" s="605"/>
      <c r="AC80" s="605"/>
      <c r="AD80" s="605"/>
      <c r="AE80" s="605"/>
      <c r="AF80" s="605"/>
      <c r="AG80" s="605"/>
      <c r="AH80" s="605"/>
      <c r="AI80" s="605"/>
      <c r="AJ80" s="605"/>
      <c r="AK80" s="605"/>
      <c r="AL80" s="605"/>
      <c r="AM80" s="605"/>
      <c r="AN80" s="605"/>
      <c r="AO80" s="605"/>
      <c r="AP80" s="8"/>
      <c r="AQ80" s="479"/>
      <c r="AR80" s="479"/>
      <c r="AS80" s="162"/>
      <c r="AT80" s="162"/>
    </row>
    <row r="81" spans="1:46" ht="25" hidden="1" customHeight="1" outlineLevel="1">
      <c r="B81" s="479"/>
      <c r="C81" s="479"/>
      <c r="D81" s="479"/>
      <c r="E81" s="479"/>
      <c r="F81" s="479"/>
      <c r="G81" s="479"/>
      <c r="H81" s="479"/>
      <c r="I81" s="479"/>
      <c r="J81" s="471"/>
      <c r="K81" s="479"/>
      <c r="L81" s="479"/>
      <c r="M81" s="479"/>
      <c r="N81" s="473" t="s">
        <v>465</v>
      </c>
      <c r="O81" s="473"/>
      <c r="P81" s="473"/>
      <c r="Q81" s="474"/>
      <c r="R81" s="474"/>
      <c r="S81" s="606" t="s">
        <v>398</v>
      </c>
      <c r="T81" s="607"/>
      <c r="U81" s="613">
        <f>誓約書!S77</f>
        <v>0</v>
      </c>
      <c r="V81" s="614"/>
      <c r="W81" s="614"/>
      <c r="X81" s="614"/>
      <c r="Y81" s="614"/>
      <c r="Z81" s="615"/>
      <c r="AA81" s="611" t="s">
        <v>399</v>
      </c>
      <c r="AB81" s="612"/>
      <c r="AC81" s="616">
        <f>誓約書!AA77</f>
        <v>0</v>
      </c>
      <c r="AD81" s="614"/>
      <c r="AE81" s="614"/>
      <c r="AF81" s="614"/>
      <c r="AG81" s="614"/>
      <c r="AH81" s="614"/>
      <c r="AI81" s="614"/>
      <c r="AJ81" s="614"/>
      <c r="AK81" s="614"/>
      <c r="AL81" s="614"/>
      <c r="AM81" s="614"/>
      <c r="AN81" s="614"/>
      <c r="AO81" s="614"/>
      <c r="AP81" s="8"/>
      <c r="AQ81" s="479"/>
      <c r="AR81" s="479"/>
      <c r="AS81" s="162"/>
      <c r="AT81" s="162"/>
    </row>
    <row r="82" spans="1:46" ht="8.5" customHeight="1" collapsed="1">
      <c r="B82" s="479"/>
      <c r="C82" s="479"/>
      <c r="D82" s="479"/>
      <c r="E82" s="479"/>
      <c r="F82" s="479"/>
      <c r="G82" s="479"/>
      <c r="H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c r="AH82" s="479"/>
      <c r="AI82" s="479"/>
      <c r="AJ82" s="479"/>
      <c r="AK82" s="479"/>
      <c r="AL82" s="479"/>
      <c r="AM82" s="479"/>
      <c r="AN82" s="479"/>
      <c r="AO82" s="479"/>
      <c r="AP82" s="479"/>
      <c r="AQ82" s="479"/>
      <c r="AR82" s="479"/>
      <c r="AS82" s="162"/>
      <c r="AT82" s="162"/>
    </row>
    <row r="83" spans="1:46" ht="10" customHeight="1">
      <c r="B83" s="479"/>
      <c r="C83" s="479"/>
      <c r="D83" s="479"/>
      <c r="E83" s="479"/>
      <c r="F83" s="479"/>
      <c r="G83" s="479"/>
      <c r="H83" s="479"/>
      <c r="I83" s="479"/>
      <c r="J83" s="479"/>
      <c r="K83" s="479"/>
      <c r="L83" s="479"/>
      <c r="M83" s="479"/>
      <c r="N83" s="479"/>
      <c r="O83" s="479"/>
      <c r="P83" s="479"/>
      <c r="Q83" s="479"/>
      <c r="R83" s="479"/>
      <c r="S83" s="479"/>
      <c r="T83" s="479"/>
      <c r="U83" s="479"/>
      <c r="V83" s="479"/>
      <c r="W83" s="479"/>
      <c r="X83" s="479"/>
      <c r="Y83" s="479"/>
      <c r="Z83" s="479"/>
      <c r="AA83" s="479"/>
      <c r="AB83" s="479"/>
      <c r="AC83" s="479"/>
      <c r="AD83" s="479"/>
      <c r="AE83" s="479"/>
      <c r="AF83" s="479"/>
      <c r="AG83" s="479"/>
      <c r="AH83" s="479"/>
      <c r="AI83" s="479"/>
      <c r="AJ83" s="479"/>
      <c r="AK83" s="479"/>
      <c r="AL83" s="479"/>
      <c r="AM83" s="479"/>
      <c r="AN83" s="479"/>
      <c r="AO83" s="479"/>
      <c r="AP83" s="479"/>
      <c r="AQ83" s="479"/>
      <c r="AR83" s="479"/>
      <c r="AS83" s="162"/>
    </row>
    <row r="84" spans="1:46" ht="18" customHeight="1">
      <c r="B84" s="596" t="s">
        <v>469</v>
      </c>
      <c r="C84" s="596"/>
      <c r="D84" s="596"/>
      <c r="E84" s="596"/>
      <c r="F84" s="596"/>
      <c r="G84" s="596"/>
      <c r="H84" s="596"/>
      <c r="I84" s="596"/>
      <c r="J84" s="596"/>
      <c r="K84" s="596"/>
      <c r="L84" s="596"/>
      <c r="M84" s="596"/>
      <c r="N84" s="596"/>
      <c r="O84" s="596"/>
      <c r="P84" s="596"/>
      <c r="Q84" s="596"/>
      <c r="R84" s="596"/>
      <c r="S84" s="596"/>
      <c r="T84" s="596"/>
      <c r="U84" s="596"/>
      <c r="V84" s="596"/>
      <c r="W84" s="596"/>
      <c r="X84" s="596"/>
      <c r="Y84" s="596"/>
      <c r="Z84" s="596"/>
      <c r="AA84" s="596"/>
      <c r="AB84" s="596"/>
      <c r="AC84" s="596"/>
      <c r="AD84" s="596"/>
      <c r="AE84" s="596"/>
      <c r="AF84" s="596"/>
      <c r="AG84" s="596"/>
      <c r="AH84" s="596"/>
      <c r="AI84" s="596"/>
      <c r="AJ84" s="596"/>
      <c r="AK84" s="596"/>
      <c r="AL84" s="596"/>
      <c r="AM84" s="596"/>
      <c r="AN84" s="596"/>
      <c r="AO84" s="596"/>
      <c r="AP84" s="596"/>
      <c r="AQ84" s="596"/>
      <c r="AR84" s="596"/>
    </row>
    <row r="85" spans="1:46" ht="18" customHeight="1">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row>
    <row r="86" spans="1:46" ht="18" customHeight="1">
      <c r="B86" s="458"/>
      <c r="C86" s="458"/>
      <c r="D86" s="459"/>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row>
    <row r="87" spans="1:46" ht="18" customHeight="1">
      <c r="B87" s="8"/>
      <c r="C87" s="458"/>
      <c r="D87" s="480"/>
      <c r="E87" s="481"/>
      <c r="F87" s="481"/>
      <c r="G87" s="481"/>
      <c r="H87" s="481"/>
      <c r="I87" s="481"/>
      <c r="J87" s="481"/>
      <c r="K87" s="481"/>
      <c r="L87" s="481"/>
      <c r="M87" s="481"/>
      <c r="N87" s="481"/>
      <c r="O87" s="481"/>
      <c r="P87" s="481"/>
      <c r="Q87" s="481"/>
      <c r="R87" s="481"/>
      <c r="S87" s="481"/>
      <c r="T87" s="481"/>
      <c r="U87" s="481"/>
      <c r="V87" s="481"/>
      <c r="W87" s="481"/>
      <c r="X87" s="481"/>
      <c r="Y87" s="481"/>
      <c r="Z87" s="481"/>
      <c r="AA87" s="481"/>
      <c r="AB87" s="481"/>
      <c r="AC87" s="481"/>
      <c r="AD87" s="481"/>
      <c r="AE87" s="481"/>
      <c r="AF87" s="481"/>
      <c r="AG87" s="481"/>
      <c r="AH87" s="481"/>
      <c r="AI87" s="481"/>
      <c r="AJ87" s="481"/>
      <c r="AK87" s="481"/>
      <c r="AL87" s="481"/>
      <c r="AM87" s="481"/>
      <c r="AN87" s="481"/>
      <c r="AO87" s="481"/>
      <c r="AP87" s="481"/>
      <c r="AQ87" s="481"/>
      <c r="AR87" s="481"/>
    </row>
    <row r="88" spans="1:46" ht="18" customHeight="1">
      <c r="B88" s="8"/>
      <c r="C88" s="458"/>
      <c r="D88" s="480"/>
      <c r="E88" s="481"/>
      <c r="F88" s="481"/>
      <c r="G88" s="481"/>
      <c r="H88" s="481"/>
      <c r="I88" s="481"/>
      <c r="J88" s="481"/>
      <c r="K88" s="481"/>
      <c r="L88" s="481"/>
      <c r="M88" s="481"/>
      <c r="N88" s="481"/>
      <c r="O88" s="481"/>
      <c r="P88" s="481"/>
      <c r="Q88" s="481"/>
      <c r="R88" s="481"/>
      <c r="S88" s="481"/>
      <c r="T88" s="481"/>
      <c r="U88" s="481"/>
      <c r="V88" s="481"/>
      <c r="W88" s="481"/>
      <c r="X88" s="481"/>
      <c r="Y88" s="481"/>
      <c r="Z88" s="481"/>
      <c r="AA88" s="481"/>
      <c r="AB88" s="481"/>
      <c r="AC88" s="481"/>
      <c r="AD88" s="481"/>
      <c r="AE88" s="481"/>
      <c r="AF88" s="481"/>
      <c r="AG88" s="481"/>
      <c r="AH88" s="481"/>
      <c r="AI88" s="481"/>
      <c r="AJ88" s="481"/>
      <c r="AK88" s="481"/>
      <c r="AL88" s="481"/>
      <c r="AM88" s="481"/>
      <c r="AN88" s="481"/>
      <c r="AO88" s="481"/>
      <c r="AP88" s="481"/>
      <c r="AQ88" s="481"/>
      <c r="AR88" s="481"/>
    </row>
    <row r="89" spans="1:46" ht="18" customHeight="1">
      <c r="B89" s="8"/>
      <c r="C89" s="458"/>
      <c r="D89" s="480"/>
      <c r="E89" s="481"/>
      <c r="F89" s="481"/>
      <c r="G89" s="481"/>
      <c r="H89" s="481"/>
      <c r="I89" s="481"/>
      <c r="J89" s="481"/>
      <c r="K89" s="481"/>
      <c r="L89" s="481"/>
      <c r="M89" s="481"/>
      <c r="N89" s="481"/>
      <c r="O89" s="481"/>
      <c r="P89" s="481"/>
      <c r="Q89" s="481"/>
      <c r="R89" s="481"/>
      <c r="S89" s="481"/>
      <c r="T89" s="481"/>
      <c r="U89" s="481"/>
      <c r="V89" s="481"/>
      <c r="W89" s="481"/>
      <c r="X89" s="481"/>
      <c r="Y89" s="481"/>
      <c r="Z89" s="481"/>
      <c r="AA89" s="481"/>
      <c r="AB89" s="481"/>
      <c r="AC89" s="481"/>
      <c r="AD89" s="481"/>
      <c r="AE89" s="481"/>
      <c r="AF89" s="481"/>
      <c r="AG89" s="481"/>
      <c r="AH89" s="481"/>
      <c r="AI89" s="481"/>
      <c r="AJ89" s="481"/>
      <c r="AK89" s="481"/>
      <c r="AL89" s="481"/>
      <c r="AM89" s="481"/>
      <c r="AN89" s="481"/>
      <c r="AO89" s="481"/>
      <c r="AP89" s="481"/>
      <c r="AQ89" s="481"/>
      <c r="AR89" s="481"/>
    </row>
    <row r="90" spans="1:46" s="157" customFormat="1" ht="18" customHeight="1">
      <c r="A90" s="75"/>
      <c r="B90" s="8"/>
      <c r="C90" s="458"/>
      <c r="D90" s="480"/>
      <c r="E90" s="458"/>
      <c r="F90" s="481"/>
      <c r="G90" s="481"/>
      <c r="H90" s="481"/>
      <c r="I90" s="481"/>
      <c r="J90" s="481"/>
      <c r="K90" s="481"/>
      <c r="L90" s="481"/>
      <c r="M90" s="481"/>
      <c r="N90" s="481"/>
      <c r="O90" s="481"/>
      <c r="P90" s="481"/>
      <c r="Q90" s="481"/>
      <c r="R90" s="481"/>
      <c r="S90" s="481"/>
      <c r="T90" s="481"/>
      <c r="U90" s="481"/>
      <c r="V90" s="481"/>
      <c r="W90" s="481"/>
      <c r="X90" s="481"/>
      <c r="Y90" s="481"/>
      <c r="Z90" s="481"/>
      <c r="AA90" s="481"/>
      <c r="AB90" s="481"/>
      <c r="AC90" s="481"/>
      <c r="AD90" s="481"/>
      <c r="AE90" s="481"/>
      <c r="AF90" s="481"/>
      <c r="AG90" s="481"/>
      <c r="AH90" s="481"/>
      <c r="AI90" s="481"/>
      <c r="AJ90" s="481"/>
      <c r="AK90" s="481"/>
      <c r="AL90" s="481"/>
      <c r="AM90" s="481"/>
      <c r="AN90" s="481"/>
      <c r="AO90" s="481"/>
      <c r="AP90" s="481"/>
      <c r="AQ90" s="481"/>
      <c r="AR90" s="481"/>
      <c r="AT90" s="75"/>
    </row>
    <row r="91" spans="1:46" s="157" customFormat="1" ht="18" customHeight="1">
      <c r="A91" s="75"/>
      <c r="B91" s="8"/>
      <c r="C91" s="458"/>
      <c r="D91" s="480"/>
      <c r="E91" s="481"/>
      <c r="F91" s="481"/>
      <c r="G91" s="481"/>
      <c r="H91" s="481"/>
      <c r="I91" s="481"/>
      <c r="J91" s="481"/>
      <c r="K91" s="481"/>
      <c r="L91" s="481"/>
      <c r="M91" s="481"/>
      <c r="N91" s="481"/>
      <c r="O91" s="481"/>
      <c r="P91" s="481"/>
      <c r="Q91" s="481"/>
      <c r="R91" s="481"/>
      <c r="S91" s="481"/>
      <c r="T91" s="481"/>
      <c r="U91" s="481"/>
      <c r="V91" s="481"/>
      <c r="W91" s="481"/>
      <c r="X91" s="481"/>
      <c r="Y91" s="481"/>
      <c r="Z91" s="481"/>
      <c r="AA91" s="481"/>
      <c r="AB91" s="481"/>
      <c r="AC91" s="481"/>
      <c r="AD91" s="481"/>
      <c r="AE91" s="481"/>
      <c r="AF91" s="481"/>
      <c r="AG91" s="481"/>
      <c r="AH91" s="481"/>
      <c r="AI91" s="481"/>
      <c r="AJ91" s="481"/>
      <c r="AK91" s="481"/>
      <c r="AL91" s="481"/>
      <c r="AM91" s="481"/>
      <c r="AN91" s="481"/>
      <c r="AO91" s="481"/>
      <c r="AP91" s="481"/>
      <c r="AQ91" s="481"/>
      <c r="AR91" s="481"/>
      <c r="AT91" s="75"/>
    </row>
    <row r="92" spans="1:46" s="157" customFormat="1" ht="18" customHeight="1">
      <c r="A92" s="75"/>
      <c r="B92" s="8"/>
      <c r="C92" s="458"/>
      <c r="D92" s="480"/>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c r="AJ92" s="481"/>
      <c r="AK92" s="481"/>
      <c r="AL92" s="481"/>
      <c r="AM92" s="481"/>
      <c r="AN92" s="481"/>
      <c r="AO92" s="481"/>
      <c r="AP92" s="481"/>
      <c r="AQ92" s="481"/>
      <c r="AR92" s="481"/>
      <c r="AT92" s="75"/>
    </row>
    <row r="94" spans="1:46" s="157" customFormat="1" ht="18" customHeight="1">
      <c r="A94" s="75"/>
      <c r="B94" s="75"/>
      <c r="C94" s="75"/>
      <c r="D94" s="75"/>
      <c r="E94" s="83"/>
      <c r="F94" s="83"/>
      <c r="G94" s="482"/>
      <c r="H94" s="482"/>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T94" s="75"/>
    </row>
    <row r="95" spans="1:46" s="157" customFormat="1" ht="18" customHeight="1">
      <c r="A95" s="75"/>
      <c r="B95" s="8"/>
      <c r="C95" s="75"/>
      <c r="D95" s="75"/>
      <c r="E95" s="83"/>
      <c r="F95" s="83"/>
      <c r="G95" s="482"/>
      <c r="H95" s="482"/>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T95" s="75"/>
    </row>
    <row r="96" spans="1:46" s="157" customFormat="1" ht="18" customHeight="1">
      <c r="A96" s="75"/>
      <c r="B96" s="75"/>
      <c r="C96" s="75"/>
      <c r="D96" s="75"/>
      <c r="E96" s="83"/>
      <c r="F96" s="83"/>
      <c r="G96" s="482"/>
      <c r="H96" s="482"/>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T96" s="75"/>
    </row>
    <row r="97" spans="1:46" s="157" customFormat="1" ht="18" customHeight="1">
      <c r="A97" s="75"/>
      <c r="B97" s="75"/>
      <c r="C97" s="75"/>
      <c r="D97" s="75"/>
      <c r="E97" s="483"/>
      <c r="F97" s="83"/>
      <c r="G97" s="482"/>
      <c r="H97" s="482"/>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T97" s="75"/>
    </row>
    <row r="98" spans="1:46" s="157" customFormat="1" ht="18" customHeight="1">
      <c r="A98" s="75"/>
      <c r="B98" s="75"/>
      <c r="C98" s="75"/>
      <c r="D98" s="75"/>
      <c r="E98" s="83"/>
      <c r="F98" s="83"/>
      <c r="G98" s="482"/>
      <c r="H98" s="482"/>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T98" s="75"/>
    </row>
    <row r="99" spans="1:46" s="157" customFormat="1" ht="18" customHeight="1">
      <c r="A99" s="75"/>
      <c r="B99" s="75"/>
      <c r="C99" s="75"/>
      <c r="D99" s="75"/>
      <c r="E99" s="483"/>
      <c r="F99" s="83"/>
      <c r="G99" s="482"/>
      <c r="H99" s="482"/>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T99" s="75"/>
    </row>
    <row r="100" spans="1:46" s="157" customFormat="1" ht="18" customHeight="1">
      <c r="A100" s="75"/>
      <c r="B100" s="75" t="s">
        <v>602</v>
      </c>
      <c r="C100" s="75"/>
      <c r="D100" s="75"/>
      <c r="E100" s="483"/>
      <c r="F100" s="83"/>
      <c r="G100" s="482"/>
      <c r="H100" s="482"/>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T100" s="75"/>
    </row>
    <row r="101" spans="1:46" s="157" customFormat="1" ht="18" customHeight="1">
      <c r="A101" s="75"/>
      <c r="B101" s="75"/>
      <c r="C101" s="75"/>
      <c r="D101" s="75"/>
      <c r="E101" s="483"/>
      <c r="F101" s="83"/>
      <c r="G101" s="482"/>
      <c r="H101" s="482"/>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T101" s="75"/>
    </row>
    <row r="102" spans="1:46" s="157" customFormat="1" ht="18" customHeight="1">
      <c r="A102" s="75"/>
      <c r="B102" s="75"/>
      <c r="C102" s="75"/>
      <c r="D102" s="75"/>
      <c r="E102" s="483"/>
      <c r="F102" s="83"/>
      <c r="G102" s="482"/>
      <c r="H102" s="482"/>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T102" s="75"/>
    </row>
    <row r="103" spans="1:46" s="157" customFormat="1" ht="18" customHeight="1">
      <c r="A103" s="75"/>
      <c r="B103" s="75"/>
      <c r="C103" s="75"/>
      <c r="D103" s="75"/>
      <c r="E103" s="483"/>
      <c r="F103" s="83"/>
      <c r="G103" s="482"/>
      <c r="H103" s="482"/>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T103" s="75"/>
    </row>
    <row r="104" spans="1:46" s="157" customFormat="1" ht="18" customHeight="1">
      <c r="A104" s="75"/>
      <c r="C104" s="75"/>
      <c r="D104" s="75"/>
      <c r="E104" s="483"/>
      <c r="F104" s="83"/>
      <c r="G104" s="482"/>
      <c r="H104" s="482"/>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T104" s="75"/>
    </row>
  </sheetData>
  <sheetProtection algorithmName="SHA-512" hashValue="T8cUQZci5IN8YdMJDvXMuIUMO9DWJ1oAwSV4n+VxRLwH5Jm8Dw0VwkCRuNhiCdpIyOp/6ZedoXccSeEnTQ17Qw==" saltValue="337wIeEJKdosXey3ZKpF3A==" spinCount="100000" sheet="1" formatCells="0" formatRows="0" insertHyperlinks="0" deleteRows="0" autoFilter="0" pivotTables="0"/>
  <mergeCells count="38">
    <mergeCell ref="S81:T81"/>
    <mergeCell ref="U81:Z81"/>
    <mergeCell ref="AA81:AB81"/>
    <mergeCell ref="AC81:AO81"/>
    <mergeCell ref="B84:AR84"/>
    <mergeCell ref="S80:AO80"/>
    <mergeCell ref="S72:T72"/>
    <mergeCell ref="U72:Z72"/>
    <mergeCell ref="AA72:AB72"/>
    <mergeCell ref="AC72:AO72"/>
    <mergeCell ref="S74:AO74"/>
    <mergeCell ref="S75:T75"/>
    <mergeCell ref="U75:Z75"/>
    <mergeCell ref="AA75:AB75"/>
    <mergeCell ref="AC75:AO75"/>
    <mergeCell ref="S77:AO77"/>
    <mergeCell ref="S78:T78"/>
    <mergeCell ref="U78:Z78"/>
    <mergeCell ref="AA78:AB78"/>
    <mergeCell ref="AC78:AO78"/>
    <mergeCell ref="S71:AO71"/>
    <mergeCell ref="D15:J15"/>
    <mergeCell ref="D49:R49"/>
    <mergeCell ref="D65:I65"/>
    <mergeCell ref="B67:AR67"/>
    <mergeCell ref="AI69:AJ69"/>
    <mergeCell ref="AL69:AM69"/>
    <mergeCell ref="AO69:AP69"/>
    <mergeCell ref="AY11:CO11"/>
    <mergeCell ref="AY12:CO12"/>
    <mergeCell ref="AY13:CO13"/>
    <mergeCell ref="AY14:CM14"/>
    <mergeCell ref="B3:AR3"/>
    <mergeCell ref="AL4:AM4"/>
    <mergeCell ref="AO4:AP4"/>
    <mergeCell ref="B5:AR7"/>
    <mergeCell ref="B8:AR8"/>
    <mergeCell ref="D11:AT14"/>
  </mergeCells>
  <phoneticPr fontId="3"/>
  <conditionalFormatting sqref="B3 B66:AS67 AR68:AS68 B68:AC70">
    <cfRule type="expression" priority="21">
      <formula>CELL("protect",B3)=0</formula>
    </cfRule>
  </conditionalFormatting>
  <conditionalFormatting sqref="B71:I74 K74:M74 AQ74:AR74">
    <cfRule type="expression" priority="19">
      <formula>CELL("protect",B71)=0</formula>
    </cfRule>
  </conditionalFormatting>
  <conditionalFormatting sqref="N74:P75 AP74:AP75">
    <cfRule type="expression" priority="17">
      <formula>CELL("protect",N74)=0</formula>
    </cfRule>
  </conditionalFormatting>
  <conditionalFormatting sqref="N77:P78 AP77:AP78">
    <cfRule type="expression" priority="16">
      <formula>CELL("protect",N77)=0</formula>
    </cfRule>
  </conditionalFormatting>
  <conditionalFormatting sqref="N80:P81 AP80:AP81">
    <cfRule type="expression" priority="15">
      <formula>CELL("protect",N80)=0</formula>
    </cfRule>
  </conditionalFormatting>
  <conditionalFormatting sqref="S71:S72">
    <cfRule type="containsBlanks" dxfId="707" priority="1">
      <formula>LEN(TRIM(S71))=0</formula>
    </cfRule>
  </conditionalFormatting>
  <conditionalFormatting sqref="S75">
    <cfRule type="containsBlanks" dxfId="706" priority="10">
      <formula>LEN(TRIM(S75))=0</formula>
    </cfRule>
  </conditionalFormatting>
  <conditionalFormatting sqref="S78">
    <cfRule type="containsBlanks" dxfId="705" priority="8">
      <formula>LEN(TRIM(S78))=0</formula>
    </cfRule>
  </conditionalFormatting>
  <conditionalFormatting sqref="S81">
    <cfRule type="containsBlanks" dxfId="704" priority="6">
      <formula>LEN(TRIM(S81))=0</formula>
    </cfRule>
  </conditionalFormatting>
  <conditionalFormatting sqref="S73:U73">
    <cfRule type="containsText" dxfId="703" priority="18" operator="containsText" text="(例)">
      <formula>NOT(ISERROR(SEARCH("(例)",S73)))</formula>
    </cfRule>
  </conditionalFormatting>
  <conditionalFormatting sqref="AA72">
    <cfRule type="containsBlanks" dxfId="702" priority="11">
      <formula>LEN(TRIM(AA72))=0</formula>
    </cfRule>
  </conditionalFormatting>
  <conditionalFormatting sqref="AA75">
    <cfRule type="containsBlanks" dxfId="701" priority="9">
      <formula>LEN(TRIM(AA75))=0</formula>
    </cfRule>
  </conditionalFormatting>
  <conditionalFormatting sqref="AA78">
    <cfRule type="containsBlanks" dxfId="700" priority="7">
      <formula>LEN(TRIM(AA78))=0</formula>
    </cfRule>
  </conditionalFormatting>
  <conditionalFormatting sqref="AA81">
    <cfRule type="containsBlanks" dxfId="699" priority="5">
      <formula>LEN(TRIM(AA81))=0</formula>
    </cfRule>
  </conditionalFormatting>
  <conditionalFormatting sqref="AL69:AM69">
    <cfRule type="containsBlanks" dxfId="698" priority="2">
      <formula>LEN(TRIM(AL69))=0</formula>
    </cfRule>
  </conditionalFormatting>
  <conditionalFormatting sqref="AO69:AP69">
    <cfRule type="containsBlanks" dxfId="697" priority="3">
      <formula>LEN(TRIM(AO69))=0</formula>
    </cfRule>
  </conditionalFormatting>
  <conditionalFormatting sqref="AR69:AR72 K71:P73 AP73:AR73">
    <cfRule type="expression" priority="20">
      <formula>CELL("protect",K69)=0</formula>
    </cfRule>
  </conditionalFormatting>
  <conditionalFormatting sqref="AS3 B4:AK4 AN4 AQ4:AS4 B5:AS10 B11:D11 B12:C14 B15:D15 K15:AS15 B16:AS18 B19:E19 G19:AS19 B20:AS48 B49:D49 AS49 B50:AS64 B65:D65 AS65 B84:AR92 AS86:AS92 B93:AS103 C104:AS104 B105:AS1048576">
    <cfRule type="expression" priority="22">
      <formula>CELL("protect",B3)=0</formula>
    </cfRule>
  </conditionalFormatting>
  <conditionalFormatting sqref="AY11:AY13 AY14:CN14">
    <cfRule type="expression" priority="4">
      <formula>CELL("protect",AY11)=0</formula>
    </cfRule>
  </conditionalFormatting>
  <dataValidations count="3">
    <dataValidation imeMode="hiragana" allowBlank="1" showInputMessage="1" showErrorMessage="1" sqref="Q71:Q75 Q77:Q78 Q80:Q81 S71" xr:uid="{D6AF1A5B-ED85-4A6E-B733-DF26D3AAE1C3}"/>
    <dataValidation imeMode="disabled" allowBlank="1" showInputMessage="1" showErrorMessage="1" sqref="AF69:AI69" xr:uid="{3EF3DAFF-7F7A-472C-9BFF-85CC3894D482}"/>
    <dataValidation type="custom" imeMode="disabled" allowBlank="1" showInputMessage="1" showErrorMessage="1" sqref="AO69:AP69 AL69:AM69" xr:uid="{4DD70731-2222-4B2F-83C2-BEC163867B90}">
      <formula1>DATE(AD69,AI69,AL69)&lt;=EOMONTH(DATE(AD69,AI69,1), 0)</formula1>
    </dataValidation>
  </dataValidations>
  <hyperlinks>
    <hyperlink ref="D49" r:id="rId1" xr:uid="{E71CEB4D-ACE7-481B-A1FA-B06591590B70}"/>
    <hyperlink ref="D49:R49" r:id="rId2" display="https://sii.or.jp/anonymous_processing/index.html" xr:uid="{94EBF24C-C016-4AF4-A0B1-75FC8EDEC30F}"/>
    <hyperlink ref="D15" r:id="rId3" xr:uid="{176829A3-2CAD-4964-B5F6-3760F5692134}"/>
    <hyperlink ref="D65" r:id="rId4" xr:uid="{6B75DEBC-5280-4E54-A71A-F1802EACF4A6}"/>
    <hyperlink ref="D65:I65" r:id="rId5" display="p-support@sii.or.jp" xr:uid="{8102F8BA-FE3B-4380-AF58-2CFB2F29BFDD}"/>
  </hyperlinks>
  <pageMargins left="0.51181102362204722" right="0.47244094488188981" top="0.70866141732283472" bottom="0.19685039370078741" header="0.19685039370078741" footer="0.19685039370078741"/>
  <pageSetup paperSize="9" scale="60" fitToHeight="0" orientation="portrait" r:id="rId6"/>
  <headerFooter scaleWithDoc="0">
    <oddFooter>&amp;R&amp;"ＭＳ 明朝,標準"&amp;8&amp;K01+017R6低層ZEH-M_second_ver.1</oddFooter>
  </headerFooter>
  <rowBreaks count="1" manualBreakCount="1">
    <brk id="82" min="1" max="48" man="1"/>
  </rowBreaks>
  <ignoredErrors>
    <ignoredError sqref="S71:AO81 AL69:AP69" unlockedFormula="1"/>
  </ignoredError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3"/>
  <sheetViews>
    <sheetView showGridLines="0" view="pageBreakPreview" topLeftCell="B3" zoomScale="55" zoomScaleNormal="40" zoomScaleSheetLayoutView="55" workbookViewId="0">
      <selection activeCell="N15" sqref="N15:S15"/>
    </sheetView>
  </sheetViews>
  <sheetFormatPr defaultColWidth="9" defaultRowHeight="17.5"/>
  <cols>
    <col min="1" max="1" width="5.58203125" style="361" hidden="1" customWidth="1"/>
    <col min="2" max="52" width="4.33203125" style="361" customWidth="1"/>
    <col min="53" max="53" width="2.33203125" style="364" customWidth="1"/>
    <col min="54" max="54" width="9" style="364"/>
    <col min="55" max="16384" width="9" style="361"/>
  </cols>
  <sheetData>
    <row r="1" spans="1:54" s="354" customFormat="1" ht="15" hidden="1" customHeight="1">
      <c r="B1" s="355"/>
      <c r="BA1" s="356"/>
      <c r="BB1" s="356"/>
    </row>
    <row r="2" spans="1:54" s="57" customFormat="1" ht="15.75" hidden="1" customHeight="1">
      <c r="A2" s="55"/>
      <c r="B2" s="357"/>
      <c r="C2" s="290"/>
      <c r="D2" s="56"/>
      <c r="E2" s="56"/>
      <c r="F2" s="56"/>
      <c r="G2" s="56"/>
      <c r="H2" s="56"/>
      <c r="AE2" s="58"/>
      <c r="BA2" s="160"/>
      <c r="BB2" s="160"/>
    </row>
    <row r="3" spans="1:54" s="57" customFormat="1" ht="42.75" customHeight="1">
      <c r="A3" s="55"/>
      <c r="B3" s="357" t="s">
        <v>203</v>
      </c>
      <c r="C3" s="56"/>
      <c r="D3" s="56"/>
      <c r="E3" s="56"/>
      <c r="F3" s="56"/>
      <c r="G3" s="56"/>
      <c r="H3" s="56"/>
      <c r="AE3" s="58"/>
      <c r="BA3" s="160"/>
      <c r="BB3" s="160"/>
    </row>
    <row r="4" spans="1:54" s="358" customFormat="1" ht="32.5">
      <c r="B4" s="859" t="s">
        <v>397</v>
      </c>
      <c r="C4" s="859"/>
      <c r="D4" s="859"/>
      <c r="E4" s="859"/>
      <c r="F4" s="859"/>
      <c r="G4" s="859"/>
      <c r="H4" s="859"/>
      <c r="I4" s="859"/>
      <c r="J4" s="859"/>
      <c r="K4" s="859"/>
      <c r="L4" s="859"/>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359"/>
      <c r="BA4" s="360"/>
      <c r="BB4" s="360"/>
    </row>
    <row r="5" spans="1:54" ht="25" hidden="1" customHeight="1">
      <c r="B5" s="860" t="s">
        <v>2</v>
      </c>
      <c r="C5" s="860"/>
      <c r="D5" s="860"/>
      <c r="E5" s="860"/>
      <c r="F5" s="860"/>
      <c r="G5" s="860"/>
      <c r="H5" s="860"/>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362"/>
      <c r="AK5" s="363"/>
      <c r="AL5" s="363"/>
      <c r="AM5" s="363"/>
      <c r="AN5" s="363"/>
      <c r="AO5" s="363"/>
      <c r="AP5" s="363"/>
      <c r="AQ5" s="363"/>
      <c r="AR5" s="363"/>
      <c r="AS5" s="363"/>
      <c r="AT5" s="363"/>
      <c r="AU5" s="363"/>
      <c r="AV5" s="363"/>
      <c r="AW5" s="363"/>
      <c r="AX5" s="363"/>
      <c r="AY5" s="363"/>
      <c r="AZ5" s="363"/>
    </row>
    <row r="6" spans="1:54" ht="30" hidden="1" customHeight="1">
      <c r="B6" s="841" t="s">
        <v>3</v>
      </c>
      <c r="C6" s="674"/>
      <c r="D6" s="674"/>
      <c r="E6" s="674"/>
      <c r="F6" s="674"/>
      <c r="G6" s="674"/>
      <c r="H6" s="675"/>
      <c r="I6" s="862" t="e">
        <f>IF(#REF!="","",#REF!)</f>
        <v>#REF!</v>
      </c>
      <c r="J6" s="863"/>
      <c r="K6" s="863"/>
      <c r="L6" s="863"/>
      <c r="M6" s="863"/>
      <c r="N6" s="863"/>
      <c r="O6" s="863"/>
      <c r="P6" s="863"/>
      <c r="Q6" s="863"/>
      <c r="R6" s="863"/>
      <c r="S6" s="863"/>
      <c r="T6" s="863"/>
      <c r="U6" s="863"/>
      <c r="V6" s="863"/>
      <c r="W6" s="864"/>
      <c r="X6" s="838" t="s">
        <v>195</v>
      </c>
      <c r="Y6" s="839"/>
      <c r="Z6" s="839"/>
      <c r="AA6" s="839"/>
      <c r="AB6" s="839"/>
      <c r="AC6" s="839"/>
      <c r="AD6" s="840"/>
      <c r="AE6" s="865" t="e">
        <f>IF(様式第1_交付申請書!#REF!="","",様式第1_交付申請書!#REF!)</f>
        <v>#REF!</v>
      </c>
      <c r="AF6" s="866"/>
      <c r="AG6" s="866"/>
      <c r="AH6" s="365" t="s">
        <v>4</v>
      </c>
      <c r="AI6" s="866" t="e">
        <f>IF(様式第1_交付申請書!#REF!="","",様式第1_交付申請書!#REF!)</f>
        <v>#REF!</v>
      </c>
      <c r="AJ6" s="866"/>
      <c r="AK6" s="365" t="s">
        <v>5</v>
      </c>
      <c r="AL6" s="866"/>
      <c r="AM6" s="866"/>
      <c r="AN6" s="365"/>
      <c r="AO6" s="365"/>
      <c r="AP6" s="365"/>
      <c r="AQ6" s="365"/>
      <c r="AR6" s="365"/>
      <c r="AS6" s="365"/>
      <c r="AT6" s="365"/>
      <c r="AU6" s="365"/>
      <c r="AV6" s="365"/>
      <c r="AW6" s="365"/>
      <c r="AX6" s="365"/>
      <c r="AY6" s="366"/>
      <c r="AZ6" s="363"/>
    </row>
    <row r="7" spans="1:54" ht="28" hidden="1" customHeight="1">
      <c r="B7" s="867" t="s">
        <v>6</v>
      </c>
      <c r="C7" s="868"/>
      <c r="D7" s="868"/>
      <c r="E7" s="868"/>
      <c r="F7" s="868"/>
      <c r="G7" s="868"/>
      <c r="H7" s="869"/>
      <c r="I7" s="873" t="e">
        <f>IF(#REF!="","",#REF!)&amp;"低層ＺＥＨ－Ｍ促進事業"</f>
        <v>#REF!</v>
      </c>
      <c r="J7" s="874"/>
      <c r="K7" s="874"/>
      <c r="L7" s="874"/>
      <c r="M7" s="874"/>
      <c r="N7" s="874"/>
      <c r="O7" s="874"/>
      <c r="P7" s="874"/>
      <c r="Q7" s="874"/>
      <c r="R7" s="874"/>
      <c r="S7" s="874"/>
      <c r="T7" s="874"/>
      <c r="U7" s="874"/>
      <c r="V7" s="874"/>
      <c r="W7" s="874"/>
      <c r="X7" s="874"/>
      <c r="Y7" s="874"/>
      <c r="Z7" s="874"/>
      <c r="AA7" s="874"/>
      <c r="AB7" s="874"/>
      <c r="AC7" s="874"/>
      <c r="AD7" s="874"/>
      <c r="AE7" s="874"/>
      <c r="AF7" s="874"/>
      <c r="AG7" s="874"/>
      <c r="AH7" s="874"/>
      <c r="AI7" s="874"/>
      <c r="AJ7" s="874"/>
      <c r="AK7" s="874"/>
      <c r="AL7" s="874"/>
      <c r="AM7" s="874"/>
      <c r="AN7" s="874"/>
      <c r="AO7" s="874"/>
      <c r="AP7" s="874"/>
      <c r="AQ7" s="874"/>
      <c r="AR7" s="874"/>
      <c r="AS7" s="874"/>
      <c r="AT7" s="874"/>
      <c r="AU7" s="874"/>
      <c r="AV7" s="874"/>
      <c r="AW7" s="874"/>
      <c r="AX7" s="874"/>
      <c r="AY7" s="875"/>
      <c r="AZ7" s="363"/>
    </row>
    <row r="8" spans="1:54" ht="28" hidden="1" customHeight="1">
      <c r="B8" s="870"/>
      <c r="C8" s="871"/>
      <c r="D8" s="871"/>
      <c r="E8" s="871"/>
      <c r="F8" s="871"/>
      <c r="G8" s="871"/>
      <c r="H8" s="872"/>
      <c r="I8" s="876"/>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8"/>
      <c r="AZ8" s="363"/>
    </row>
    <row r="9" spans="1:54" ht="28" hidden="1" customHeight="1">
      <c r="B9" s="783" t="s">
        <v>127</v>
      </c>
      <c r="C9" s="784"/>
      <c r="D9" s="784"/>
      <c r="E9" s="784"/>
      <c r="F9" s="784"/>
      <c r="G9" s="784"/>
      <c r="H9" s="820"/>
      <c r="I9" s="832" t="e">
        <f>IF(#REF!="","",(IF(#REF!="",#REF!,#REF!&amp;"／"&amp;#REF!)))</f>
        <v>#REF!</v>
      </c>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c r="AT9" s="833"/>
      <c r="AU9" s="833"/>
      <c r="AV9" s="833"/>
      <c r="AW9" s="833"/>
      <c r="AX9" s="833"/>
      <c r="AY9" s="834"/>
      <c r="AZ9" s="363"/>
    </row>
    <row r="10" spans="1:54" ht="28" hidden="1" customHeight="1">
      <c r="B10" s="786"/>
      <c r="C10" s="787"/>
      <c r="D10" s="787"/>
      <c r="E10" s="787"/>
      <c r="F10" s="787"/>
      <c r="G10" s="787"/>
      <c r="H10" s="821"/>
      <c r="I10" s="835"/>
      <c r="J10" s="836"/>
      <c r="K10" s="836"/>
      <c r="L10" s="836"/>
      <c r="M10" s="836"/>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6"/>
      <c r="AQ10" s="836"/>
      <c r="AR10" s="836"/>
      <c r="AS10" s="836"/>
      <c r="AT10" s="836"/>
      <c r="AU10" s="836"/>
      <c r="AV10" s="836"/>
      <c r="AW10" s="836"/>
      <c r="AX10" s="836"/>
      <c r="AY10" s="837"/>
      <c r="AZ10" s="363"/>
    </row>
    <row r="11" spans="1:54" ht="27.65" hidden="1" customHeight="1">
      <c r="B11" s="367" t="s">
        <v>166</v>
      </c>
      <c r="C11" s="367"/>
      <c r="D11" s="367"/>
      <c r="E11" s="367"/>
      <c r="F11" s="367"/>
      <c r="G11" s="367"/>
      <c r="H11" s="367"/>
      <c r="I11" s="367"/>
      <c r="J11" s="368"/>
      <c r="K11" s="368"/>
      <c r="L11" s="368"/>
      <c r="M11" s="368"/>
      <c r="N11" s="369"/>
      <c r="O11" s="370"/>
      <c r="P11" s="370"/>
      <c r="Q11" s="370"/>
      <c r="R11" s="370"/>
      <c r="S11" s="371"/>
      <c r="T11" s="371"/>
      <c r="U11" s="371"/>
      <c r="V11" s="371"/>
      <c r="W11" s="371"/>
      <c r="X11" s="371"/>
      <c r="Y11" s="371"/>
      <c r="Z11" s="371"/>
      <c r="AA11" s="371"/>
      <c r="AB11" s="371"/>
      <c r="AC11" s="371"/>
      <c r="AD11" s="371"/>
      <c r="AE11" s="372"/>
      <c r="AF11" s="372"/>
      <c r="AG11" s="372"/>
      <c r="AH11" s="372"/>
      <c r="AI11" s="373"/>
      <c r="AJ11" s="362"/>
      <c r="AK11" s="363"/>
      <c r="AL11" s="363"/>
      <c r="AM11" s="363"/>
      <c r="AN11" s="363"/>
      <c r="AO11" s="363"/>
      <c r="AP11" s="363"/>
      <c r="AQ11" s="363"/>
      <c r="AR11" s="363"/>
      <c r="AS11" s="363"/>
      <c r="AT11" s="363"/>
      <c r="AU11" s="363"/>
      <c r="AV11" s="363"/>
      <c r="AW11" s="363"/>
      <c r="AX11" s="363"/>
      <c r="AY11" s="363"/>
      <c r="AZ11" s="363"/>
    </row>
    <row r="12" spans="1:54" ht="28" hidden="1" customHeight="1">
      <c r="B12" s="783" t="s">
        <v>7</v>
      </c>
      <c r="C12" s="784"/>
      <c r="D12" s="784"/>
      <c r="E12" s="784"/>
      <c r="F12" s="784"/>
      <c r="G12" s="784"/>
      <c r="H12" s="820"/>
      <c r="I12" s="833" t="e">
        <f>IF(#REF!="","",#REF!)</f>
        <v>#REF!</v>
      </c>
      <c r="J12" s="833"/>
      <c r="K12" s="833"/>
      <c r="L12" s="833"/>
      <c r="M12" s="833"/>
      <c r="N12" s="833"/>
      <c r="O12" s="833"/>
      <c r="P12" s="833"/>
      <c r="Q12" s="833"/>
      <c r="R12" s="833"/>
      <c r="S12" s="833"/>
      <c r="T12" s="833"/>
      <c r="U12" s="833"/>
      <c r="V12" s="833"/>
      <c r="W12" s="833"/>
      <c r="X12" s="833"/>
      <c r="Y12" s="833"/>
      <c r="Z12" s="833"/>
      <c r="AA12" s="783" t="s">
        <v>8</v>
      </c>
      <c r="AB12" s="784"/>
      <c r="AC12" s="784"/>
      <c r="AD12" s="820"/>
      <c r="AE12" s="832" t="e">
        <f>IF(#REF!="","",#REF!)</f>
        <v>#REF!</v>
      </c>
      <c r="AF12" s="833"/>
      <c r="AG12" s="833"/>
      <c r="AH12" s="833"/>
      <c r="AI12" s="833"/>
      <c r="AJ12" s="833"/>
      <c r="AK12" s="833"/>
      <c r="AL12" s="833"/>
      <c r="AM12" s="833"/>
      <c r="AN12" s="833"/>
      <c r="AO12" s="833"/>
      <c r="AP12" s="833"/>
      <c r="AQ12" s="833"/>
      <c r="AR12" s="833"/>
      <c r="AS12" s="833"/>
      <c r="AT12" s="833"/>
      <c r="AU12" s="833"/>
      <c r="AV12" s="833"/>
      <c r="AW12" s="833"/>
      <c r="AX12" s="833"/>
      <c r="AY12" s="834"/>
      <c r="AZ12" s="363"/>
    </row>
    <row r="13" spans="1:54" ht="30" hidden="1" customHeight="1">
      <c r="B13" s="640"/>
      <c r="C13" s="787"/>
      <c r="D13" s="787"/>
      <c r="E13" s="787"/>
      <c r="F13" s="787"/>
      <c r="G13" s="787"/>
      <c r="H13" s="821"/>
      <c r="I13" s="836"/>
      <c r="J13" s="836"/>
      <c r="K13" s="836"/>
      <c r="L13" s="836"/>
      <c r="M13" s="836"/>
      <c r="N13" s="836"/>
      <c r="O13" s="836"/>
      <c r="P13" s="836"/>
      <c r="Q13" s="836"/>
      <c r="R13" s="836"/>
      <c r="S13" s="836"/>
      <c r="T13" s="836"/>
      <c r="U13" s="836"/>
      <c r="V13" s="836"/>
      <c r="W13" s="836"/>
      <c r="X13" s="836"/>
      <c r="Y13" s="836"/>
      <c r="Z13" s="836"/>
      <c r="AA13" s="786"/>
      <c r="AB13" s="787"/>
      <c r="AC13" s="787"/>
      <c r="AD13" s="821"/>
      <c r="AE13" s="835"/>
      <c r="AF13" s="836"/>
      <c r="AG13" s="836"/>
      <c r="AH13" s="836"/>
      <c r="AI13" s="836"/>
      <c r="AJ13" s="836"/>
      <c r="AK13" s="836"/>
      <c r="AL13" s="836"/>
      <c r="AM13" s="836"/>
      <c r="AN13" s="836"/>
      <c r="AO13" s="836"/>
      <c r="AP13" s="836"/>
      <c r="AQ13" s="836"/>
      <c r="AR13" s="836"/>
      <c r="AS13" s="836"/>
      <c r="AT13" s="836"/>
      <c r="AU13" s="836"/>
      <c r="AV13" s="836"/>
      <c r="AW13" s="836"/>
      <c r="AX13" s="836"/>
      <c r="AY13" s="837"/>
      <c r="AZ13" s="363"/>
    </row>
    <row r="14" spans="1:54" ht="28" customHeight="1">
      <c r="B14" s="371" t="s">
        <v>304</v>
      </c>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62"/>
      <c r="AK14" s="363"/>
      <c r="AL14" s="363"/>
      <c r="AM14" s="363"/>
      <c r="AN14" s="363"/>
      <c r="AO14" s="363"/>
      <c r="AP14" s="363"/>
      <c r="AQ14" s="363"/>
      <c r="AR14" s="363"/>
      <c r="AS14" s="363"/>
      <c r="AT14" s="363"/>
      <c r="AU14" s="363"/>
      <c r="AV14" s="363"/>
      <c r="AW14" s="363"/>
      <c r="AX14" s="363"/>
      <c r="AY14" s="363"/>
      <c r="AZ14" s="363"/>
    </row>
    <row r="15" spans="1:54" ht="30" customHeight="1">
      <c r="B15" s="841" t="s">
        <v>318</v>
      </c>
      <c r="C15" s="674"/>
      <c r="D15" s="674"/>
      <c r="E15" s="674"/>
      <c r="F15" s="674"/>
      <c r="G15" s="674"/>
      <c r="H15" s="675"/>
      <c r="I15" s="841" t="s">
        <v>320</v>
      </c>
      <c r="J15" s="674"/>
      <c r="K15" s="674"/>
      <c r="L15" s="674"/>
      <c r="M15" s="674"/>
      <c r="N15" s="625"/>
      <c r="O15" s="626"/>
      <c r="P15" s="626"/>
      <c r="Q15" s="626"/>
      <c r="R15" s="626"/>
      <c r="S15" s="627"/>
      <c r="T15" s="841" t="s">
        <v>321</v>
      </c>
      <c r="U15" s="674"/>
      <c r="V15" s="674"/>
      <c r="W15" s="674"/>
      <c r="X15" s="675"/>
      <c r="Y15" s="625"/>
      <c r="Z15" s="626"/>
      <c r="AA15" s="626"/>
      <c r="AB15" s="626"/>
      <c r="AC15" s="626"/>
      <c r="AD15" s="626"/>
      <c r="AE15" s="626"/>
      <c r="AF15" s="626"/>
      <c r="AG15" s="626"/>
      <c r="AH15" s="626"/>
      <c r="AI15" s="626"/>
      <c r="AJ15" s="627"/>
      <c r="AK15" s="841" t="s">
        <v>322</v>
      </c>
      <c r="AL15" s="674"/>
      <c r="AM15" s="674"/>
      <c r="AN15" s="675"/>
      <c r="AO15" s="625"/>
      <c r="AP15" s="626"/>
      <c r="AQ15" s="626"/>
      <c r="AR15" s="626"/>
      <c r="AS15" s="626"/>
      <c r="AT15" s="626"/>
      <c r="AU15" s="626"/>
      <c r="AV15" s="626"/>
      <c r="AW15" s="626"/>
      <c r="AX15" s="626"/>
      <c r="AY15" s="627"/>
      <c r="AZ15" s="363"/>
    </row>
    <row r="16" spans="1:54" ht="30" customHeight="1">
      <c r="B16" s="841" t="s">
        <v>9</v>
      </c>
      <c r="C16" s="674"/>
      <c r="D16" s="674"/>
      <c r="E16" s="674"/>
      <c r="F16" s="674"/>
      <c r="G16" s="674"/>
      <c r="H16" s="675"/>
      <c r="I16" s="881" t="s">
        <v>172</v>
      </c>
      <c r="J16" s="882"/>
      <c r="K16" s="882"/>
      <c r="L16" s="882"/>
      <c r="M16" s="883"/>
      <c r="N16" s="699" t="s">
        <v>173</v>
      </c>
      <c r="O16" s="699"/>
      <c r="P16" s="699"/>
      <c r="Q16" s="699"/>
      <c r="R16" s="699"/>
      <c r="S16" s="699"/>
      <c r="T16" s="879"/>
      <c r="U16" s="879"/>
      <c r="V16" s="879"/>
      <c r="W16" s="879"/>
      <c r="X16" s="879"/>
      <c r="Y16" s="879"/>
      <c r="Z16" s="880"/>
      <c r="AA16" s="841" t="s">
        <v>10</v>
      </c>
      <c r="AB16" s="674"/>
      <c r="AC16" s="674"/>
      <c r="AD16" s="674"/>
      <c r="AE16" s="674"/>
      <c r="AF16" s="675"/>
      <c r="AG16" s="902"/>
      <c r="AH16" s="879"/>
      <c r="AI16" s="879"/>
      <c r="AJ16" s="879"/>
      <c r="AK16" s="879"/>
      <c r="AL16" s="879"/>
      <c r="AM16" s="879"/>
      <c r="AN16" s="880"/>
      <c r="AO16" s="841" t="s">
        <v>138</v>
      </c>
      <c r="AP16" s="674"/>
      <c r="AQ16" s="674"/>
      <c r="AR16" s="674"/>
      <c r="AS16" s="674"/>
      <c r="AT16" s="675"/>
      <c r="AU16" s="879"/>
      <c r="AV16" s="879"/>
      <c r="AW16" s="879"/>
      <c r="AX16" s="879"/>
      <c r="AY16" s="880"/>
      <c r="AZ16" s="363"/>
    </row>
    <row r="17" spans="2:54" ht="30" customHeight="1">
      <c r="B17" s="841" t="s">
        <v>11</v>
      </c>
      <c r="C17" s="674"/>
      <c r="D17" s="674"/>
      <c r="E17" s="674"/>
      <c r="F17" s="674"/>
      <c r="G17" s="674"/>
      <c r="H17" s="675"/>
      <c r="I17" s="902"/>
      <c r="J17" s="879"/>
      <c r="K17" s="879"/>
      <c r="L17" s="879"/>
      <c r="M17" s="880"/>
      <c r="N17" s="841" t="s">
        <v>12</v>
      </c>
      <c r="O17" s="674"/>
      <c r="P17" s="674"/>
      <c r="Q17" s="674"/>
      <c r="R17" s="674"/>
      <c r="S17" s="675"/>
      <c r="T17" s="884">
        <f>COUNTA('２.住戸一覧'!G13:J242)</f>
        <v>0</v>
      </c>
      <c r="U17" s="885"/>
      <c r="V17" s="885"/>
      <c r="W17" s="885"/>
      <c r="X17" s="885"/>
      <c r="Y17" s="885"/>
      <c r="Z17" s="366" t="s">
        <v>13</v>
      </c>
      <c r="AA17" s="886" t="s">
        <v>14</v>
      </c>
      <c r="AB17" s="887"/>
      <c r="AC17" s="887"/>
      <c r="AD17" s="887"/>
      <c r="AE17" s="887"/>
      <c r="AF17" s="888"/>
      <c r="AG17" s="926"/>
      <c r="AH17" s="927"/>
      <c r="AI17" s="927"/>
      <c r="AJ17" s="941" t="s">
        <v>15</v>
      </c>
      <c r="AK17" s="903" t="s">
        <v>16</v>
      </c>
      <c r="AL17" s="904"/>
      <c r="AM17" s="904"/>
      <c r="AN17" s="905"/>
      <c r="AO17" s="852">
        <f>SUM('２.住戸一覧'!O13:R242)</f>
        <v>0</v>
      </c>
      <c r="AP17" s="853"/>
      <c r="AQ17" s="853"/>
      <c r="AR17" s="366" t="s">
        <v>15</v>
      </c>
      <c r="AS17" s="906" t="s">
        <v>17</v>
      </c>
      <c r="AT17" s="907"/>
      <c r="AU17" s="908"/>
      <c r="AV17" s="915">
        <f>IFERROR(IF(OR(AO17="",T17=""),0,AO17/T17),0)</f>
        <v>0</v>
      </c>
      <c r="AW17" s="916"/>
      <c r="AX17" s="916"/>
      <c r="AY17" s="921" t="s">
        <v>18</v>
      </c>
      <c r="AZ17" s="363"/>
      <c r="BB17" s="374" t="s">
        <v>605</v>
      </c>
    </row>
    <row r="18" spans="2:54" ht="30" customHeight="1">
      <c r="B18" s="932" t="s">
        <v>19</v>
      </c>
      <c r="C18" s="933"/>
      <c r="D18" s="933"/>
      <c r="E18" s="933"/>
      <c r="F18" s="933"/>
      <c r="G18" s="933"/>
      <c r="H18" s="934"/>
      <c r="I18" s="938" t="s">
        <v>20</v>
      </c>
      <c r="J18" s="939"/>
      <c r="K18" s="939"/>
      <c r="L18" s="939"/>
      <c r="M18" s="940"/>
      <c r="N18" s="783" t="s">
        <v>21</v>
      </c>
      <c r="O18" s="784"/>
      <c r="P18" s="784"/>
      <c r="Q18" s="848"/>
      <c r="R18" s="848"/>
      <c r="S18" s="375" t="s">
        <v>22</v>
      </c>
      <c r="T18" s="783" t="s">
        <v>23</v>
      </c>
      <c r="U18" s="784"/>
      <c r="V18" s="784"/>
      <c r="W18" s="849"/>
      <c r="X18" s="849"/>
      <c r="Y18" s="849"/>
      <c r="Z18" s="375" t="s">
        <v>22</v>
      </c>
      <c r="AA18" s="889"/>
      <c r="AB18" s="890"/>
      <c r="AC18" s="890"/>
      <c r="AD18" s="890"/>
      <c r="AE18" s="890"/>
      <c r="AF18" s="891"/>
      <c r="AG18" s="928"/>
      <c r="AH18" s="929"/>
      <c r="AI18" s="929"/>
      <c r="AJ18" s="942"/>
      <c r="AK18" s="854" t="s">
        <v>200</v>
      </c>
      <c r="AL18" s="855"/>
      <c r="AM18" s="855"/>
      <c r="AN18" s="856"/>
      <c r="AO18" s="857">
        <f>AG17-AO17-AO19</f>
        <v>0</v>
      </c>
      <c r="AP18" s="858"/>
      <c r="AQ18" s="858"/>
      <c r="AR18" s="366" t="s">
        <v>15</v>
      </c>
      <c r="AS18" s="909"/>
      <c r="AT18" s="910"/>
      <c r="AU18" s="911"/>
      <c r="AV18" s="917"/>
      <c r="AW18" s="918"/>
      <c r="AX18" s="918"/>
      <c r="AY18" s="922"/>
      <c r="AZ18" s="363"/>
      <c r="BB18" s="514"/>
    </row>
    <row r="19" spans="2:54" ht="30" customHeight="1">
      <c r="B19" s="935"/>
      <c r="C19" s="936"/>
      <c r="D19" s="936"/>
      <c r="E19" s="936"/>
      <c r="F19" s="936"/>
      <c r="G19" s="936"/>
      <c r="H19" s="937"/>
      <c r="I19" s="786" t="s">
        <v>24</v>
      </c>
      <c r="J19" s="787"/>
      <c r="K19" s="787"/>
      <c r="L19" s="787"/>
      <c r="M19" s="821"/>
      <c r="N19" s="850" t="s">
        <v>21</v>
      </c>
      <c r="O19" s="851"/>
      <c r="P19" s="851"/>
      <c r="Q19" s="900"/>
      <c r="R19" s="900"/>
      <c r="S19" s="376" t="s">
        <v>118</v>
      </c>
      <c r="T19" s="850" t="s">
        <v>23</v>
      </c>
      <c r="U19" s="851"/>
      <c r="V19" s="851"/>
      <c r="W19" s="901"/>
      <c r="X19" s="901"/>
      <c r="Y19" s="901"/>
      <c r="Z19" s="376" t="s">
        <v>118</v>
      </c>
      <c r="AA19" s="892"/>
      <c r="AB19" s="893"/>
      <c r="AC19" s="893"/>
      <c r="AD19" s="893"/>
      <c r="AE19" s="893"/>
      <c r="AF19" s="894"/>
      <c r="AG19" s="930"/>
      <c r="AH19" s="931"/>
      <c r="AI19" s="931"/>
      <c r="AJ19" s="943"/>
      <c r="AK19" s="838" t="s">
        <v>25</v>
      </c>
      <c r="AL19" s="839"/>
      <c r="AM19" s="839"/>
      <c r="AN19" s="840"/>
      <c r="AO19" s="924"/>
      <c r="AP19" s="925"/>
      <c r="AQ19" s="925"/>
      <c r="AR19" s="366" t="s">
        <v>15</v>
      </c>
      <c r="AS19" s="912"/>
      <c r="AT19" s="913"/>
      <c r="AU19" s="914"/>
      <c r="AV19" s="919"/>
      <c r="AW19" s="920"/>
      <c r="AX19" s="920"/>
      <c r="AY19" s="923"/>
      <c r="AZ19" s="377"/>
      <c r="BB19" s="374" t="s">
        <v>606</v>
      </c>
    </row>
    <row r="20" spans="2:54" ht="28" customHeight="1">
      <c r="B20" s="373" t="s">
        <v>305</v>
      </c>
      <c r="C20" s="373"/>
      <c r="D20" s="373"/>
      <c r="E20" s="373"/>
      <c r="F20" s="373"/>
      <c r="G20" s="373"/>
      <c r="H20" s="378"/>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63"/>
      <c r="AL20" s="363"/>
      <c r="AM20" s="363"/>
      <c r="AN20" s="363"/>
      <c r="AO20" s="363"/>
      <c r="AP20" s="363"/>
      <c r="AQ20" s="363"/>
      <c r="AR20" s="363"/>
      <c r="AS20" s="363"/>
      <c r="AT20" s="363"/>
      <c r="AU20" s="363"/>
      <c r="AV20" s="363"/>
      <c r="AW20" s="363"/>
      <c r="AX20" s="363"/>
      <c r="AY20" s="363"/>
      <c r="AZ20" s="363"/>
      <c r="BB20" s="513"/>
    </row>
    <row r="21" spans="2:54" ht="30" customHeight="1">
      <c r="B21" s="841" t="s">
        <v>139</v>
      </c>
      <c r="C21" s="674"/>
      <c r="D21" s="674"/>
      <c r="E21" s="674"/>
      <c r="F21" s="674"/>
      <c r="G21" s="674"/>
      <c r="H21" s="674"/>
      <c r="I21" s="674"/>
      <c r="J21" s="674"/>
      <c r="K21" s="674"/>
      <c r="L21" s="674"/>
      <c r="M21" s="675"/>
      <c r="N21" s="841" t="s">
        <v>26</v>
      </c>
      <c r="O21" s="674"/>
      <c r="P21" s="674"/>
      <c r="Q21" s="674"/>
      <c r="R21" s="674"/>
      <c r="S21" s="675"/>
      <c r="T21" s="842">
        <f>IF('２.住戸一覧'!S13="",0,AVERAGE('２.住戸一覧'!S13:V242))</f>
        <v>0</v>
      </c>
      <c r="U21" s="843"/>
      <c r="V21" s="843"/>
      <c r="W21" s="843"/>
      <c r="X21" s="843"/>
      <c r="Y21" s="843"/>
      <c r="Z21" s="844"/>
      <c r="AA21" s="841" t="s">
        <v>27</v>
      </c>
      <c r="AB21" s="674"/>
      <c r="AC21" s="674"/>
      <c r="AD21" s="674"/>
      <c r="AE21" s="674"/>
      <c r="AF21" s="675"/>
      <c r="AG21" s="845">
        <f>MAX('２.住戸一覧'!$S$13:$V$242)</f>
        <v>0</v>
      </c>
      <c r="AH21" s="846"/>
      <c r="AI21" s="846"/>
      <c r="AJ21" s="846"/>
      <c r="AK21" s="846"/>
      <c r="AL21" s="846"/>
      <c r="AM21" s="847"/>
      <c r="AN21" s="841" t="s">
        <v>28</v>
      </c>
      <c r="AO21" s="674"/>
      <c r="AP21" s="674"/>
      <c r="AQ21" s="674"/>
      <c r="AR21" s="674"/>
      <c r="AS21" s="674"/>
      <c r="AT21" s="675"/>
      <c r="AU21" s="845">
        <f>MIN('２.住戸一覧'!$S$13:$V$242)</f>
        <v>0</v>
      </c>
      <c r="AV21" s="846"/>
      <c r="AW21" s="846"/>
      <c r="AX21" s="846"/>
      <c r="AY21" s="847"/>
      <c r="AZ21" s="363"/>
      <c r="BB21" s="513"/>
    </row>
    <row r="22" spans="2:54" ht="51" customHeight="1">
      <c r="B22" s="897" t="s">
        <v>167</v>
      </c>
      <c r="C22" s="898"/>
      <c r="D22" s="898"/>
      <c r="E22" s="898"/>
      <c r="F22" s="898"/>
      <c r="G22" s="898"/>
      <c r="H22" s="898"/>
      <c r="I22" s="898"/>
      <c r="J22" s="898"/>
      <c r="K22" s="898"/>
      <c r="L22" s="898"/>
      <c r="M22" s="899"/>
      <c r="N22" s="952" t="str">
        <f>IF(AQ50="","",AQ50)</f>
        <v/>
      </c>
      <c r="O22" s="953"/>
      <c r="P22" s="953"/>
      <c r="Q22" s="953"/>
      <c r="R22" s="953"/>
      <c r="S22" s="380" t="s">
        <v>29</v>
      </c>
      <c r="T22" s="381"/>
      <c r="AA22" s="867" t="s">
        <v>30</v>
      </c>
      <c r="AB22" s="868"/>
      <c r="AC22" s="868"/>
      <c r="AD22" s="868"/>
      <c r="AE22" s="868"/>
      <c r="AF22" s="868"/>
      <c r="AG22" s="868"/>
      <c r="AH22" s="868"/>
      <c r="AI22" s="868"/>
      <c r="AJ22" s="868"/>
      <c r="AK22" s="868"/>
      <c r="AL22" s="868"/>
      <c r="AM22" s="869"/>
      <c r="AN22" s="954"/>
      <c r="AO22" s="955"/>
      <c r="AP22" s="955"/>
      <c r="AQ22" s="955"/>
      <c r="AR22" s="955"/>
      <c r="AS22" s="955"/>
      <c r="AT22" s="380" t="s">
        <v>29</v>
      </c>
      <c r="AU22" s="382"/>
      <c r="AV22" s="382"/>
      <c r="AW22" s="382"/>
      <c r="AX22" s="382"/>
      <c r="AY22" s="383"/>
      <c r="AZ22" s="363"/>
      <c r="BB22" s="513"/>
    </row>
    <row r="23" spans="2:54" ht="30" customHeight="1">
      <c r="B23" s="783" t="s">
        <v>31</v>
      </c>
      <c r="C23" s="784"/>
      <c r="D23" s="784"/>
      <c r="E23" s="784"/>
      <c r="F23" s="784"/>
      <c r="G23" s="784"/>
      <c r="H23" s="784"/>
      <c r="I23" s="784"/>
      <c r="J23" s="784"/>
      <c r="K23" s="784"/>
      <c r="L23" s="784"/>
      <c r="M23" s="820"/>
      <c r="N23" s="666" t="s">
        <v>32</v>
      </c>
      <c r="O23" s="956"/>
      <c r="P23" s="957" t="s">
        <v>33</v>
      </c>
      <c r="Q23" s="957"/>
      <c r="R23" s="957"/>
      <c r="S23" s="957"/>
      <c r="T23" s="957"/>
      <c r="U23" s="957"/>
      <c r="V23" s="957"/>
      <c r="W23" s="956" t="s">
        <v>32</v>
      </c>
      <c r="X23" s="956"/>
      <c r="Y23" s="957" t="s">
        <v>34</v>
      </c>
      <c r="Z23" s="957"/>
      <c r="AA23" s="957"/>
      <c r="AB23" s="957"/>
      <c r="AC23" s="957"/>
      <c r="AD23" s="957"/>
      <c r="AE23" s="957"/>
      <c r="AF23" s="956" t="s">
        <v>32</v>
      </c>
      <c r="AG23" s="956"/>
      <c r="AH23" s="957" t="s">
        <v>35</v>
      </c>
      <c r="AI23" s="957"/>
      <c r="AJ23" s="957"/>
      <c r="AK23" s="957"/>
      <c r="AL23" s="957"/>
      <c r="AM23" s="957"/>
      <c r="AN23" s="957"/>
      <c r="AO23" s="957"/>
      <c r="AP23" s="957"/>
      <c r="AQ23" s="956" t="s">
        <v>32</v>
      </c>
      <c r="AR23" s="956"/>
      <c r="AS23" s="957" t="s">
        <v>36</v>
      </c>
      <c r="AT23" s="957"/>
      <c r="AU23" s="957"/>
      <c r="AV23" s="957"/>
      <c r="AW23" s="957"/>
      <c r="AX23" s="957"/>
      <c r="AY23" s="958"/>
      <c r="AZ23" s="363"/>
      <c r="BB23" s="513"/>
    </row>
    <row r="24" spans="2:54" ht="30" customHeight="1">
      <c r="B24" s="786"/>
      <c r="C24" s="787"/>
      <c r="D24" s="787"/>
      <c r="E24" s="787"/>
      <c r="F24" s="787"/>
      <c r="G24" s="787"/>
      <c r="H24" s="787"/>
      <c r="I24" s="787"/>
      <c r="J24" s="787"/>
      <c r="K24" s="787"/>
      <c r="L24" s="787"/>
      <c r="M24" s="821"/>
      <c r="N24" s="666" t="s">
        <v>32</v>
      </c>
      <c r="O24" s="956"/>
      <c r="P24" s="957" t="s">
        <v>37</v>
      </c>
      <c r="Q24" s="957"/>
      <c r="R24" s="957"/>
      <c r="S24" s="957"/>
      <c r="T24" s="895"/>
      <c r="U24" s="895"/>
      <c r="V24" s="895"/>
      <c r="W24" s="895"/>
      <c r="X24" s="895"/>
      <c r="Y24" s="895"/>
      <c r="Z24" s="895"/>
      <c r="AA24" s="895"/>
      <c r="AB24" s="895"/>
      <c r="AC24" s="895"/>
      <c r="AD24" s="895"/>
      <c r="AE24" s="895"/>
      <c r="AF24" s="895"/>
      <c r="AG24" s="895"/>
      <c r="AH24" s="895"/>
      <c r="AI24" s="895"/>
      <c r="AJ24" s="895"/>
      <c r="AK24" s="895"/>
      <c r="AL24" s="895"/>
      <c r="AM24" s="895"/>
      <c r="AN24" s="895"/>
      <c r="AO24" s="895"/>
      <c r="AP24" s="895"/>
      <c r="AQ24" s="895"/>
      <c r="AR24" s="895"/>
      <c r="AS24" s="895"/>
      <c r="AT24" s="895"/>
      <c r="AU24" s="895"/>
      <c r="AV24" s="895"/>
      <c r="AW24" s="895"/>
      <c r="AX24" s="895"/>
      <c r="AY24" s="896"/>
      <c r="AZ24" s="363"/>
      <c r="BB24" s="513"/>
    </row>
    <row r="25" spans="2:54" ht="27.75" customHeight="1">
      <c r="B25" s="819" t="s">
        <v>38</v>
      </c>
      <c r="C25" s="784"/>
      <c r="D25" s="784"/>
      <c r="E25" s="784"/>
      <c r="F25" s="784"/>
      <c r="G25" s="784"/>
      <c r="H25" s="820"/>
      <c r="I25" s="822" t="s">
        <v>636</v>
      </c>
      <c r="J25" s="823"/>
      <c r="K25" s="823"/>
      <c r="L25" s="823"/>
      <c r="M25" s="824"/>
      <c r="N25" s="762" t="s">
        <v>39</v>
      </c>
      <c r="O25" s="763"/>
      <c r="P25" s="763"/>
      <c r="Q25" s="763"/>
      <c r="R25" s="763"/>
      <c r="S25" s="764"/>
      <c r="T25" s="771">
        <f>AU25+AU27</f>
        <v>0</v>
      </c>
      <c r="U25" s="772"/>
      <c r="V25" s="772"/>
      <c r="W25" s="772"/>
      <c r="X25" s="772"/>
      <c r="Y25" s="777" t="s">
        <v>40</v>
      </c>
      <c r="Z25" s="778"/>
      <c r="AA25" s="783" t="s">
        <v>41</v>
      </c>
      <c r="AB25" s="784"/>
      <c r="AC25" s="784"/>
      <c r="AD25" s="784"/>
      <c r="AE25" s="784"/>
      <c r="AF25" s="801" t="s">
        <v>42</v>
      </c>
      <c r="AG25" s="802"/>
      <c r="AH25" s="802"/>
      <c r="AI25" s="802"/>
      <c r="AJ25" s="802"/>
      <c r="AK25" s="803"/>
      <c r="AL25" s="804">
        <f>COUNTIF('２.住戸一覧'!W13:Z242,"&gt;=0.01")</f>
        <v>0</v>
      </c>
      <c r="AM25" s="804"/>
      <c r="AN25" s="804"/>
      <c r="AO25" s="366" t="s">
        <v>13</v>
      </c>
      <c r="AP25" s="805" t="s">
        <v>43</v>
      </c>
      <c r="AQ25" s="806"/>
      <c r="AR25" s="806"/>
      <c r="AS25" s="806"/>
      <c r="AT25" s="807"/>
      <c r="AU25" s="811">
        <f>IF('２.住戸一覧'!AB7="","",'２.住戸一覧'!AB7)</f>
        <v>0</v>
      </c>
      <c r="AV25" s="812"/>
      <c r="AW25" s="812"/>
      <c r="AX25" s="815" t="s">
        <v>40</v>
      </c>
      <c r="AY25" s="816"/>
      <c r="AZ25" s="363"/>
      <c r="BB25" s="513"/>
    </row>
    <row r="26" spans="2:54" ht="28" customHeight="1">
      <c r="B26" s="691"/>
      <c r="C26" s="785"/>
      <c r="D26" s="785"/>
      <c r="E26" s="785"/>
      <c r="F26" s="785"/>
      <c r="G26" s="785"/>
      <c r="H26" s="642"/>
      <c r="I26" s="825"/>
      <c r="J26" s="826"/>
      <c r="K26" s="826"/>
      <c r="L26" s="826"/>
      <c r="M26" s="827"/>
      <c r="N26" s="765"/>
      <c r="O26" s="766"/>
      <c r="P26" s="766"/>
      <c r="Q26" s="766"/>
      <c r="R26" s="766"/>
      <c r="S26" s="767"/>
      <c r="T26" s="773"/>
      <c r="U26" s="774"/>
      <c r="V26" s="774"/>
      <c r="W26" s="774"/>
      <c r="X26" s="774"/>
      <c r="Y26" s="779"/>
      <c r="Z26" s="780"/>
      <c r="AA26" s="640"/>
      <c r="AB26" s="785"/>
      <c r="AC26" s="785"/>
      <c r="AD26" s="785"/>
      <c r="AE26" s="785"/>
      <c r="AF26" s="801" t="s">
        <v>125</v>
      </c>
      <c r="AG26" s="802"/>
      <c r="AH26" s="802"/>
      <c r="AI26" s="802"/>
      <c r="AJ26" s="802"/>
      <c r="AK26" s="803"/>
      <c r="AL26" s="817">
        <f>IF(OR(AL25=0,T17=0),0,AL25/T17*100)</f>
        <v>0</v>
      </c>
      <c r="AM26" s="818"/>
      <c r="AN26" s="818"/>
      <c r="AO26" s="366" t="s">
        <v>44</v>
      </c>
      <c r="AP26" s="808"/>
      <c r="AQ26" s="809"/>
      <c r="AR26" s="809"/>
      <c r="AS26" s="809"/>
      <c r="AT26" s="810"/>
      <c r="AU26" s="813"/>
      <c r="AV26" s="814"/>
      <c r="AW26" s="814"/>
      <c r="AX26" s="793"/>
      <c r="AY26" s="794"/>
      <c r="AZ26" s="363"/>
      <c r="BB26" s="513"/>
    </row>
    <row r="27" spans="2:54" ht="28" customHeight="1">
      <c r="B27" s="786"/>
      <c r="C27" s="787"/>
      <c r="D27" s="787"/>
      <c r="E27" s="787"/>
      <c r="F27" s="787"/>
      <c r="G27" s="787"/>
      <c r="H27" s="821"/>
      <c r="I27" s="828"/>
      <c r="J27" s="829"/>
      <c r="K27" s="829"/>
      <c r="L27" s="829"/>
      <c r="M27" s="830"/>
      <c r="N27" s="768"/>
      <c r="O27" s="769"/>
      <c r="P27" s="769"/>
      <c r="Q27" s="769"/>
      <c r="R27" s="769"/>
      <c r="S27" s="770"/>
      <c r="T27" s="775"/>
      <c r="U27" s="776"/>
      <c r="V27" s="776"/>
      <c r="W27" s="776"/>
      <c r="X27" s="776"/>
      <c r="Y27" s="781"/>
      <c r="Z27" s="782"/>
      <c r="AA27" s="786"/>
      <c r="AB27" s="787"/>
      <c r="AC27" s="787"/>
      <c r="AD27" s="787"/>
      <c r="AE27" s="787"/>
      <c r="AF27" s="788" t="s">
        <v>45</v>
      </c>
      <c r="AG27" s="789"/>
      <c r="AH27" s="789"/>
      <c r="AI27" s="789"/>
      <c r="AJ27" s="789"/>
      <c r="AK27" s="789"/>
      <c r="AL27" s="789"/>
      <c r="AM27" s="789"/>
      <c r="AN27" s="789"/>
      <c r="AO27" s="790"/>
      <c r="AP27" s="788" t="s">
        <v>43</v>
      </c>
      <c r="AQ27" s="789"/>
      <c r="AR27" s="789"/>
      <c r="AS27" s="789"/>
      <c r="AT27" s="790"/>
      <c r="AU27" s="791"/>
      <c r="AV27" s="792"/>
      <c r="AW27" s="792"/>
      <c r="AX27" s="793" t="s">
        <v>40</v>
      </c>
      <c r="AY27" s="794"/>
      <c r="AZ27" s="363"/>
      <c r="BB27" s="513"/>
    </row>
    <row r="28" spans="2:54" ht="30" customHeight="1">
      <c r="B28" s="831" t="s">
        <v>506</v>
      </c>
      <c r="C28" s="831"/>
      <c r="D28" s="831"/>
      <c r="E28" s="831"/>
      <c r="F28" s="831"/>
      <c r="G28" s="831"/>
      <c r="H28" s="831"/>
      <c r="I28" s="695" t="s">
        <v>227</v>
      </c>
      <c r="J28" s="696"/>
      <c r="K28" s="697"/>
      <c r="L28" s="698"/>
      <c r="M28" s="384" t="s">
        <v>550</v>
      </c>
      <c r="N28" s="695" t="s">
        <v>229</v>
      </c>
      <c r="O28" s="696"/>
      <c r="P28" s="696"/>
      <c r="Q28" s="696"/>
      <c r="R28" s="696"/>
      <c r="S28" s="700"/>
      <c r="T28" s="701"/>
      <c r="U28" s="702"/>
      <c r="V28" s="702"/>
      <c r="W28" s="702"/>
      <c r="X28" s="702"/>
      <c r="Y28" s="702"/>
      <c r="Z28" s="703"/>
      <c r="AA28" s="699" t="s">
        <v>504</v>
      </c>
      <c r="AB28" s="699"/>
      <c r="AC28" s="699"/>
      <c r="AD28" s="699"/>
      <c r="AE28" s="699"/>
      <c r="AF28" s="699"/>
      <c r="AG28" s="699"/>
      <c r="AH28" s="695" t="s">
        <v>227</v>
      </c>
      <c r="AI28" s="696"/>
      <c r="AJ28" s="697"/>
      <c r="AK28" s="698"/>
      <c r="AL28" s="384" t="s">
        <v>228</v>
      </c>
      <c r="AM28" s="695" t="s">
        <v>229</v>
      </c>
      <c r="AN28" s="696"/>
      <c r="AO28" s="696"/>
      <c r="AP28" s="696"/>
      <c r="AQ28" s="696"/>
      <c r="AR28" s="700"/>
      <c r="AS28" s="701"/>
      <c r="AT28" s="702"/>
      <c r="AU28" s="702"/>
      <c r="AV28" s="702"/>
      <c r="AW28" s="702"/>
      <c r="AX28" s="702"/>
      <c r="AY28" s="703"/>
      <c r="AZ28" s="363"/>
      <c r="BB28" s="513"/>
    </row>
    <row r="29" spans="2:54" ht="28" customHeight="1">
      <c r="B29" s="841" t="s">
        <v>284</v>
      </c>
      <c r="C29" s="674"/>
      <c r="D29" s="674"/>
      <c r="E29" s="674"/>
      <c r="F29" s="674"/>
      <c r="G29" s="674"/>
      <c r="H29" s="674"/>
      <c r="I29" s="674"/>
      <c r="J29" s="674"/>
      <c r="K29" s="949"/>
      <c r="L29" s="950"/>
      <c r="M29" s="951"/>
      <c r="N29" s="944" t="s">
        <v>283</v>
      </c>
      <c r="O29" s="945"/>
      <c r="P29" s="945"/>
      <c r="Q29" s="945"/>
      <c r="R29" s="945"/>
      <c r="S29" s="945"/>
      <c r="T29" s="945"/>
      <c r="U29" s="945"/>
      <c r="V29" s="945"/>
      <c r="W29" s="946"/>
      <c r="X29" s="949"/>
      <c r="Y29" s="950"/>
      <c r="Z29" s="951"/>
      <c r="AA29" s="841" t="s">
        <v>285</v>
      </c>
      <c r="AB29" s="674"/>
      <c r="AC29" s="674"/>
      <c r="AD29" s="674"/>
      <c r="AE29" s="674"/>
      <c r="AF29" s="674"/>
      <c r="AG29" s="674"/>
      <c r="AH29" s="674"/>
      <c r="AI29" s="674"/>
      <c r="AJ29" s="949"/>
      <c r="AK29" s="950"/>
      <c r="AL29" s="951"/>
      <c r="AM29" s="947" t="s">
        <v>286</v>
      </c>
      <c r="AN29" s="948"/>
      <c r="AO29" s="948"/>
      <c r="AP29" s="948"/>
      <c r="AQ29" s="948"/>
      <c r="AR29" s="948"/>
      <c r="AS29" s="948"/>
      <c r="AT29" s="948"/>
      <c r="AU29" s="948"/>
      <c r="AV29" s="948"/>
      <c r="AW29" s="949"/>
      <c r="AX29" s="950"/>
      <c r="AY29" s="951"/>
      <c r="AZ29" s="363"/>
      <c r="BB29" s="374" t="s">
        <v>296</v>
      </c>
    </row>
    <row r="30" spans="2:54" ht="28" customHeight="1" thickBot="1">
      <c r="B30" s="385" t="s">
        <v>307</v>
      </c>
      <c r="C30" s="372"/>
      <c r="D30" s="372"/>
      <c r="E30" s="372"/>
      <c r="F30" s="372"/>
      <c r="G30" s="372"/>
      <c r="H30" s="372"/>
      <c r="I30" s="372"/>
      <c r="J30" s="372"/>
      <c r="K30" s="372"/>
      <c r="L30" s="372"/>
      <c r="M30" s="372"/>
      <c r="N30" s="372"/>
      <c r="O30" s="372"/>
      <c r="P30" s="372"/>
      <c r="Q30" s="372"/>
      <c r="R30" s="372"/>
      <c r="S30" s="372"/>
      <c r="T30" s="372"/>
      <c r="U30" s="372"/>
      <c r="V30" s="372"/>
      <c r="W30" s="372"/>
      <c r="X30" s="372"/>
      <c r="Y30" s="372"/>
      <c r="Z30" s="372"/>
      <c r="AA30" s="372"/>
      <c r="AB30" s="372"/>
      <c r="AC30" s="372"/>
      <c r="AD30" s="372"/>
      <c r="AE30" s="372"/>
      <c r="AF30" s="372"/>
      <c r="AG30" s="372"/>
      <c r="AH30" s="372"/>
      <c r="AI30" s="372"/>
      <c r="AJ30" s="362"/>
      <c r="AK30" s="363"/>
      <c r="AL30" s="363"/>
      <c r="AM30" s="363"/>
      <c r="AN30" s="363"/>
      <c r="AO30" s="363"/>
      <c r="AP30" s="363"/>
      <c r="AQ30" s="363"/>
      <c r="AR30" s="363"/>
      <c r="AS30" s="363"/>
      <c r="AT30" s="363"/>
      <c r="AU30" s="363"/>
      <c r="AV30" s="363"/>
      <c r="AW30" s="363"/>
      <c r="AX30" s="363"/>
      <c r="AY30" s="363"/>
      <c r="AZ30" s="363"/>
      <c r="BB30" s="513"/>
    </row>
    <row r="31" spans="2:54" ht="28" customHeight="1">
      <c r="B31" s="795" t="s">
        <v>46</v>
      </c>
      <c r="C31" s="796"/>
      <c r="D31" s="796"/>
      <c r="E31" s="796"/>
      <c r="F31" s="796"/>
      <c r="G31" s="796"/>
      <c r="H31" s="796"/>
      <c r="I31" s="796"/>
      <c r="J31" s="796"/>
      <c r="K31" s="796"/>
      <c r="L31" s="796"/>
      <c r="M31" s="796"/>
      <c r="N31" s="796"/>
      <c r="O31" s="796"/>
      <c r="P31" s="796"/>
      <c r="Q31" s="796"/>
      <c r="R31" s="796"/>
      <c r="S31" s="796"/>
      <c r="T31" s="796"/>
      <c r="U31" s="796"/>
      <c r="V31" s="796"/>
      <c r="W31" s="669" t="s">
        <v>47</v>
      </c>
      <c r="X31" s="669"/>
      <c r="Y31" s="669"/>
      <c r="Z31" s="669"/>
      <c r="AA31" s="669"/>
      <c r="AB31" s="669"/>
      <c r="AC31" s="669"/>
      <c r="AD31" s="669"/>
      <c r="AE31" s="669"/>
      <c r="AF31" s="669"/>
      <c r="AG31" s="669"/>
      <c r="AH31" s="669"/>
      <c r="AI31" s="669"/>
      <c r="AJ31" s="669"/>
      <c r="AK31" s="669"/>
      <c r="AL31" s="669"/>
      <c r="AM31" s="669"/>
      <c r="AN31" s="669"/>
      <c r="AO31" s="669"/>
      <c r="AP31" s="669"/>
      <c r="AQ31" s="669"/>
      <c r="AR31" s="669"/>
      <c r="AS31" s="669"/>
      <c r="AT31" s="669"/>
      <c r="AU31" s="669"/>
      <c r="AV31" s="669"/>
      <c r="AW31" s="669"/>
      <c r="AX31" s="669"/>
      <c r="AY31" s="798"/>
      <c r="AZ31" s="363"/>
    </row>
    <row r="32" spans="2:54" ht="35.25" customHeight="1" thickBot="1">
      <c r="B32" s="797"/>
      <c r="C32" s="785"/>
      <c r="D32" s="785"/>
      <c r="E32" s="785"/>
      <c r="F32" s="785"/>
      <c r="G32" s="785"/>
      <c r="H32" s="785"/>
      <c r="I32" s="785"/>
      <c r="J32" s="785"/>
      <c r="K32" s="785"/>
      <c r="L32" s="785"/>
      <c r="M32" s="785"/>
      <c r="N32" s="785"/>
      <c r="O32" s="785"/>
      <c r="P32" s="785"/>
      <c r="Q32" s="785"/>
      <c r="R32" s="785"/>
      <c r="S32" s="785"/>
      <c r="T32" s="785"/>
      <c r="U32" s="785"/>
      <c r="V32" s="785"/>
      <c r="W32" s="799" t="s">
        <v>48</v>
      </c>
      <c r="X32" s="799"/>
      <c r="Y32" s="799"/>
      <c r="Z32" s="799"/>
      <c r="AA32" s="799"/>
      <c r="AB32" s="799"/>
      <c r="AC32" s="799"/>
      <c r="AD32" s="799"/>
      <c r="AE32" s="799"/>
      <c r="AF32" s="799"/>
      <c r="AG32" s="799" t="s">
        <v>294</v>
      </c>
      <c r="AH32" s="799"/>
      <c r="AI32" s="799"/>
      <c r="AJ32" s="799"/>
      <c r="AK32" s="799"/>
      <c r="AL32" s="799"/>
      <c r="AM32" s="799"/>
      <c r="AN32" s="799"/>
      <c r="AO32" s="799"/>
      <c r="AP32" s="799"/>
      <c r="AQ32" s="799" t="s">
        <v>49</v>
      </c>
      <c r="AR32" s="799"/>
      <c r="AS32" s="799"/>
      <c r="AT32" s="799"/>
      <c r="AU32" s="799"/>
      <c r="AV32" s="799"/>
      <c r="AW32" s="799"/>
      <c r="AX32" s="799"/>
      <c r="AY32" s="800"/>
      <c r="AZ32" s="363"/>
    </row>
    <row r="33" spans="2:54" ht="28" customHeight="1">
      <c r="B33" s="741" t="s">
        <v>50</v>
      </c>
      <c r="C33" s="742"/>
      <c r="D33" s="742"/>
      <c r="E33" s="742"/>
      <c r="F33" s="742"/>
      <c r="G33" s="743"/>
      <c r="H33" s="750" t="s">
        <v>51</v>
      </c>
      <c r="I33" s="751"/>
      <c r="J33" s="751"/>
      <c r="K33" s="751"/>
      <c r="L33" s="751"/>
      <c r="M33" s="751"/>
      <c r="N33" s="751"/>
      <c r="O33" s="752"/>
      <c r="P33" s="756" t="s">
        <v>52</v>
      </c>
      <c r="Q33" s="757"/>
      <c r="R33" s="757"/>
      <c r="S33" s="757"/>
      <c r="T33" s="757"/>
      <c r="U33" s="757"/>
      <c r="V33" s="758"/>
      <c r="W33" s="706"/>
      <c r="X33" s="707"/>
      <c r="Y33" s="707"/>
      <c r="Z33" s="707"/>
      <c r="AA33" s="707"/>
      <c r="AB33" s="707"/>
      <c r="AC33" s="707"/>
      <c r="AD33" s="707"/>
      <c r="AE33" s="707"/>
      <c r="AF33" s="708"/>
      <c r="AG33" s="709"/>
      <c r="AH33" s="709"/>
      <c r="AI33" s="709"/>
      <c r="AJ33" s="709"/>
      <c r="AK33" s="709"/>
      <c r="AL33" s="709"/>
      <c r="AM33" s="709"/>
      <c r="AN33" s="709"/>
      <c r="AO33" s="709"/>
      <c r="AP33" s="709"/>
      <c r="AQ33" s="759"/>
      <c r="AR33" s="759"/>
      <c r="AS33" s="759"/>
      <c r="AT33" s="759"/>
      <c r="AU33" s="759"/>
      <c r="AV33" s="759"/>
      <c r="AW33" s="759"/>
      <c r="AX33" s="759"/>
      <c r="AY33" s="760"/>
      <c r="AZ33" s="363"/>
      <c r="BB33" s="374"/>
    </row>
    <row r="34" spans="2:54" ht="28" customHeight="1">
      <c r="B34" s="744"/>
      <c r="C34" s="745"/>
      <c r="D34" s="745"/>
      <c r="E34" s="745"/>
      <c r="F34" s="745"/>
      <c r="G34" s="746"/>
      <c r="H34" s="753"/>
      <c r="I34" s="754"/>
      <c r="J34" s="754"/>
      <c r="K34" s="754"/>
      <c r="L34" s="754"/>
      <c r="M34" s="754"/>
      <c r="N34" s="754"/>
      <c r="O34" s="755"/>
      <c r="P34" s="753" t="s">
        <v>53</v>
      </c>
      <c r="Q34" s="754"/>
      <c r="R34" s="754"/>
      <c r="S34" s="754"/>
      <c r="T34" s="754"/>
      <c r="U34" s="754"/>
      <c r="V34" s="754"/>
      <c r="W34" s="713"/>
      <c r="X34" s="714"/>
      <c r="Y34" s="714"/>
      <c r="Z34" s="714"/>
      <c r="AA34" s="714"/>
      <c r="AB34" s="714"/>
      <c r="AC34" s="714"/>
      <c r="AD34" s="714"/>
      <c r="AE34" s="714"/>
      <c r="AF34" s="715"/>
      <c r="AG34" s="713"/>
      <c r="AH34" s="714"/>
      <c r="AI34" s="714"/>
      <c r="AJ34" s="714"/>
      <c r="AK34" s="714"/>
      <c r="AL34" s="714"/>
      <c r="AM34" s="714"/>
      <c r="AN34" s="714"/>
      <c r="AO34" s="714"/>
      <c r="AP34" s="715"/>
      <c r="AQ34" s="630"/>
      <c r="AR34" s="631"/>
      <c r="AS34" s="631"/>
      <c r="AT34" s="631"/>
      <c r="AU34" s="631"/>
      <c r="AV34" s="631"/>
      <c r="AW34" s="631"/>
      <c r="AX34" s="631"/>
      <c r="AY34" s="632"/>
      <c r="AZ34" s="363"/>
    </row>
    <row r="35" spans="2:54" ht="28" customHeight="1">
      <c r="B35" s="744"/>
      <c r="C35" s="745"/>
      <c r="D35" s="745"/>
      <c r="E35" s="745"/>
      <c r="F35" s="745"/>
      <c r="G35" s="746"/>
      <c r="H35" s="633" t="s">
        <v>54</v>
      </c>
      <c r="I35" s="634"/>
      <c r="J35" s="634"/>
      <c r="K35" s="634"/>
      <c r="L35" s="634"/>
      <c r="M35" s="634"/>
      <c r="N35" s="634"/>
      <c r="O35" s="634"/>
      <c r="P35" s="634"/>
      <c r="Q35" s="634"/>
      <c r="R35" s="634"/>
      <c r="S35" s="634"/>
      <c r="T35" s="634"/>
      <c r="U35" s="634"/>
      <c r="V35" s="734"/>
      <c r="W35" s="713"/>
      <c r="X35" s="714"/>
      <c r="Y35" s="714"/>
      <c r="Z35" s="714"/>
      <c r="AA35" s="714"/>
      <c r="AB35" s="714"/>
      <c r="AC35" s="714"/>
      <c r="AD35" s="714"/>
      <c r="AE35" s="714"/>
      <c r="AF35" s="715"/>
      <c r="AG35" s="713"/>
      <c r="AH35" s="714"/>
      <c r="AI35" s="714"/>
      <c r="AJ35" s="714"/>
      <c r="AK35" s="714"/>
      <c r="AL35" s="714"/>
      <c r="AM35" s="714"/>
      <c r="AN35" s="714"/>
      <c r="AO35" s="714"/>
      <c r="AP35" s="715"/>
      <c r="AQ35" s="630"/>
      <c r="AR35" s="631"/>
      <c r="AS35" s="631"/>
      <c r="AT35" s="631"/>
      <c r="AU35" s="631"/>
      <c r="AV35" s="631"/>
      <c r="AW35" s="631"/>
      <c r="AX35" s="631"/>
      <c r="AY35" s="632"/>
      <c r="AZ35" s="363"/>
    </row>
    <row r="36" spans="2:54" ht="28" customHeight="1">
      <c r="B36" s="744"/>
      <c r="C36" s="745"/>
      <c r="D36" s="745"/>
      <c r="E36" s="745"/>
      <c r="F36" s="745"/>
      <c r="G36" s="746"/>
      <c r="H36" s="633" t="s">
        <v>55</v>
      </c>
      <c r="I36" s="634"/>
      <c r="J36" s="634"/>
      <c r="K36" s="634"/>
      <c r="L36" s="634"/>
      <c r="M36" s="634"/>
      <c r="N36" s="634"/>
      <c r="O36" s="634"/>
      <c r="P36" s="634"/>
      <c r="Q36" s="634"/>
      <c r="R36" s="634"/>
      <c r="S36" s="634"/>
      <c r="T36" s="634"/>
      <c r="U36" s="634"/>
      <c r="V36" s="634"/>
      <c r="W36" s="713"/>
      <c r="X36" s="714"/>
      <c r="Y36" s="714"/>
      <c r="Z36" s="714"/>
      <c r="AA36" s="714"/>
      <c r="AB36" s="714"/>
      <c r="AC36" s="714"/>
      <c r="AD36" s="714"/>
      <c r="AE36" s="714"/>
      <c r="AF36" s="715"/>
      <c r="AG36" s="713"/>
      <c r="AH36" s="714"/>
      <c r="AI36" s="714"/>
      <c r="AJ36" s="714"/>
      <c r="AK36" s="714"/>
      <c r="AL36" s="714"/>
      <c r="AM36" s="714"/>
      <c r="AN36" s="714"/>
      <c r="AO36" s="714"/>
      <c r="AP36" s="715"/>
      <c r="AQ36" s="630"/>
      <c r="AR36" s="631"/>
      <c r="AS36" s="631"/>
      <c r="AT36" s="631"/>
      <c r="AU36" s="631"/>
      <c r="AV36" s="631"/>
      <c r="AW36" s="631"/>
      <c r="AX36" s="631"/>
      <c r="AY36" s="632"/>
      <c r="AZ36" s="363"/>
    </row>
    <row r="37" spans="2:54" ht="28" customHeight="1" thickBot="1">
      <c r="B37" s="747"/>
      <c r="C37" s="748"/>
      <c r="D37" s="748"/>
      <c r="E37" s="748"/>
      <c r="F37" s="748"/>
      <c r="G37" s="749"/>
      <c r="H37" s="761" t="s">
        <v>56</v>
      </c>
      <c r="I37" s="727"/>
      <c r="J37" s="727"/>
      <c r="K37" s="727"/>
      <c r="L37" s="727"/>
      <c r="M37" s="727"/>
      <c r="N37" s="727"/>
      <c r="O37" s="727"/>
      <c r="P37" s="727"/>
      <c r="Q37" s="727"/>
      <c r="R37" s="727"/>
      <c r="S37" s="727"/>
      <c r="T37" s="727"/>
      <c r="U37" s="727"/>
      <c r="V37" s="727"/>
      <c r="W37" s="713"/>
      <c r="X37" s="714"/>
      <c r="Y37" s="714"/>
      <c r="Z37" s="714"/>
      <c r="AA37" s="714"/>
      <c r="AB37" s="714"/>
      <c r="AC37" s="714"/>
      <c r="AD37" s="714"/>
      <c r="AE37" s="714"/>
      <c r="AF37" s="715"/>
      <c r="AG37" s="713"/>
      <c r="AH37" s="714"/>
      <c r="AI37" s="714"/>
      <c r="AJ37" s="714"/>
      <c r="AK37" s="714"/>
      <c r="AL37" s="714"/>
      <c r="AM37" s="714"/>
      <c r="AN37" s="714"/>
      <c r="AO37" s="714"/>
      <c r="AP37" s="715"/>
      <c r="AQ37" s="731"/>
      <c r="AR37" s="732"/>
      <c r="AS37" s="732"/>
      <c r="AT37" s="732"/>
      <c r="AU37" s="732"/>
      <c r="AV37" s="732"/>
      <c r="AW37" s="732"/>
      <c r="AX37" s="732"/>
      <c r="AY37" s="733"/>
      <c r="AZ37" s="363"/>
    </row>
    <row r="38" spans="2:54" ht="27.65" customHeight="1">
      <c r="B38" s="719" t="s">
        <v>57</v>
      </c>
      <c r="C38" s="720"/>
      <c r="D38" s="720"/>
      <c r="E38" s="720"/>
      <c r="F38" s="720"/>
      <c r="G38" s="721"/>
      <c r="H38" s="716" t="s">
        <v>51</v>
      </c>
      <c r="I38" s="717"/>
      <c r="J38" s="717"/>
      <c r="K38" s="717"/>
      <c r="L38" s="717"/>
      <c r="M38" s="717"/>
      <c r="N38" s="717"/>
      <c r="O38" s="717"/>
      <c r="P38" s="717"/>
      <c r="Q38" s="717"/>
      <c r="R38" s="717"/>
      <c r="S38" s="717"/>
      <c r="T38" s="717"/>
      <c r="U38" s="717"/>
      <c r="V38" s="718"/>
      <c r="W38" s="706"/>
      <c r="X38" s="707"/>
      <c r="Y38" s="707"/>
      <c r="Z38" s="707"/>
      <c r="AA38" s="707"/>
      <c r="AB38" s="707"/>
      <c r="AC38" s="707"/>
      <c r="AD38" s="707"/>
      <c r="AE38" s="707"/>
      <c r="AF38" s="708"/>
      <c r="AG38" s="709"/>
      <c r="AH38" s="709"/>
      <c r="AI38" s="709"/>
      <c r="AJ38" s="709"/>
      <c r="AK38" s="709"/>
      <c r="AL38" s="709"/>
      <c r="AM38" s="709"/>
      <c r="AN38" s="709"/>
      <c r="AO38" s="709"/>
      <c r="AP38" s="709"/>
      <c r="AQ38" s="710"/>
      <c r="AR38" s="711"/>
      <c r="AS38" s="711"/>
      <c r="AT38" s="711"/>
      <c r="AU38" s="711"/>
      <c r="AV38" s="711"/>
      <c r="AW38" s="711"/>
      <c r="AX38" s="711"/>
      <c r="AY38" s="712"/>
      <c r="AZ38" s="363"/>
    </row>
    <row r="39" spans="2:54" ht="28" customHeight="1">
      <c r="B39" s="722"/>
      <c r="C39" s="723"/>
      <c r="D39" s="723"/>
      <c r="E39" s="723"/>
      <c r="F39" s="723"/>
      <c r="G39" s="724"/>
      <c r="H39" s="633" t="s">
        <v>54</v>
      </c>
      <c r="I39" s="634"/>
      <c r="J39" s="634"/>
      <c r="K39" s="634"/>
      <c r="L39" s="634"/>
      <c r="M39" s="634"/>
      <c r="N39" s="634"/>
      <c r="O39" s="634"/>
      <c r="P39" s="634"/>
      <c r="Q39" s="634"/>
      <c r="R39" s="634"/>
      <c r="S39" s="634"/>
      <c r="T39" s="634"/>
      <c r="U39" s="634"/>
      <c r="V39" s="734"/>
      <c r="W39" s="713"/>
      <c r="X39" s="714"/>
      <c r="Y39" s="714"/>
      <c r="Z39" s="714"/>
      <c r="AA39" s="714"/>
      <c r="AB39" s="714"/>
      <c r="AC39" s="714"/>
      <c r="AD39" s="714"/>
      <c r="AE39" s="714"/>
      <c r="AF39" s="715"/>
      <c r="AG39" s="713"/>
      <c r="AH39" s="714"/>
      <c r="AI39" s="714"/>
      <c r="AJ39" s="714"/>
      <c r="AK39" s="714"/>
      <c r="AL39" s="714"/>
      <c r="AM39" s="714"/>
      <c r="AN39" s="714"/>
      <c r="AO39" s="714"/>
      <c r="AP39" s="715"/>
      <c r="AQ39" s="630"/>
      <c r="AR39" s="631"/>
      <c r="AS39" s="631"/>
      <c r="AT39" s="631"/>
      <c r="AU39" s="631"/>
      <c r="AV39" s="631"/>
      <c r="AW39" s="631"/>
      <c r="AX39" s="631"/>
      <c r="AY39" s="632"/>
      <c r="AZ39" s="386"/>
    </row>
    <row r="40" spans="2:54" ht="27.65" customHeight="1">
      <c r="B40" s="722"/>
      <c r="C40" s="723"/>
      <c r="D40" s="723"/>
      <c r="E40" s="723"/>
      <c r="F40" s="723"/>
      <c r="G40" s="724"/>
      <c r="H40" s="633" t="s">
        <v>55</v>
      </c>
      <c r="I40" s="634"/>
      <c r="J40" s="634"/>
      <c r="K40" s="634"/>
      <c r="L40" s="634"/>
      <c r="M40" s="634"/>
      <c r="N40" s="634"/>
      <c r="O40" s="634"/>
      <c r="P40" s="634"/>
      <c r="Q40" s="634"/>
      <c r="R40" s="634"/>
      <c r="S40" s="634"/>
      <c r="T40" s="634"/>
      <c r="U40" s="634"/>
      <c r="V40" s="634"/>
      <c r="W40" s="713"/>
      <c r="X40" s="714"/>
      <c r="Y40" s="714"/>
      <c r="Z40" s="714"/>
      <c r="AA40" s="714"/>
      <c r="AB40" s="714"/>
      <c r="AC40" s="714"/>
      <c r="AD40" s="714"/>
      <c r="AE40" s="714"/>
      <c r="AF40" s="715"/>
      <c r="AG40" s="713"/>
      <c r="AH40" s="714"/>
      <c r="AI40" s="714"/>
      <c r="AJ40" s="714"/>
      <c r="AK40" s="714"/>
      <c r="AL40" s="714"/>
      <c r="AM40" s="714"/>
      <c r="AN40" s="714"/>
      <c r="AO40" s="714"/>
      <c r="AP40" s="715"/>
      <c r="AQ40" s="630"/>
      <c r="AR40" s="631"/>
      <c r="AS40" s="631"/>
      <c r="AT40" s="631"/>
      <c r="AU40" s="631"/>
      <c r="AV40" s="631"/>
      <c r="AW40" s="631"/>
      <c r="AX40" s="631"/>
      <c r="AY40" s="632"/>
      <c r="AZ40" s="386"/>
    </row>
    <row r="41" spans="2:54" ht="28" customHeight="1">
      <c r="B41" s="722"/>
      <c r="C41" s="723"/>
      <c r="D41" s="723"/>
      <c r="E41" s="723"/>
      <c r="F41" s="723"/>
      <c r="G41" s="724"/>
      <c r="H41" s="633" t="s">
        <v>56</v>
      </c>
      <c r="I41" s="634"/>
      <c r="J41" s="634"/>
      <c r="K41" s="634"/>
      <c r="L41" s="634"/>
      <c r="M41" s="634"/>
      <c r="N41" s="634"/>
      <c r="O41" s="634"/>
      <c r="P41" s="634"/>
      <c r="Q41" s="634"/>
      <c r="R41" s="634"/>
      <c r="S41" s="634"/>
      <c r="T41" s="634"/>
      <c r="U41" s="634"/>
      <c r="V41" s="634"/>
      <c r="W41" s="713"/>
      <c r="X41" s="714"/>
      <c r="Y41" s="714"/>
      <c r="Z41" s="714"/>
      <c r="AA41" s="714"/>
      <c r="AB41" s="714"/>
      <c r="AC41" s="714"/>
      <c r="AD41" s="714"/>
      <c r="AE41" s="714"/>
      <c r="AF41" s="715"/>
      <c r="AG41" s="713"/>
      <c r="AH41" s="714"/>
      <c r="AI41" s="714"/>
      <c r="AJ41" s="714"/>
      <c r="AK41" s="714"/>
      <c r="AL41" s="714"/>
      <c r="AM41" s="714"/>
      <c r="AN41" s="714"/>
      <c r="AO41" s="714"/>
      <c r="AP41" s="715"/>
      <c r="AQ41" s="630"/>
      <c r="AR41" s="631"/>
      <c r="AS41" s="631"/>
      <c r="AT41" s="631"/>
      <c r="AU41" s="631"/>
      <c r="AV41" s="631"/>
      <c r="AW41" s="631"/>
      <c r="AX41" s="631"/>
      <c r="AY41" s="632"/>
      <c r="AZ41" s="386"/>
    </row>
    <row r="42" spans="2:54" ht="28" customHeight="1" thickBot="1">
      <c r="B42" s="722"/>
      <c r="C42" s="723"/>
      <c r="D42" s="723"/>
      <c r="E42" s="723"/>
      <c r="F42" s="723"/>
      <c r="G42" s="724"/>
      <c r="H42" s="725" t="s">
        <v>58</v>
      </c>
      <c r="I42" s="726"/>
      <c r="J42" s="726"/>
      <c r="K42" s="726"/>
      <c r="L42" s="726"/>
      <c r="M42" s="726"/>
      <c r="N42" s="727"/>
      <c r="O42" s="727"/>
      <c r="P42" s="727"/>
      <c r="Q42" s="727"/>
      <c r="R42" s="727"/>
      <c r="S42" s="727"/>
      <c r="T42" s="727"/>
      <c r="U42" s="727"/>
      <c r="V42" s="727"/>
      <c r="W42" s="713"/>
      <c r="X42" s="714"/>
      <c r="Y42" s="714"/>
      <c r="Z42" s="714"/>
      <c r="AA42" s="714"/>
      <c r="AB42" s="714"/>
      <c r="AC42" s="714"/>
      <c r="AD42" s="714"/>
      <c r="AE42" s="714"/>
      <c r="AF42" s="715"/>
      <c r="AG42" s="728"/>
      <c r="AH42" s="729"/>
      <c r="AI42" s="729"/>
      <c r="AJ42" s="729"/>
      <c r="AK42" s="729"/>
      <c r="AL42" s="729"/>
      <c r="AM42" s="729"/>
      <c r="AN42" s="729"/>
      <c r="AO42" s="729"/>
      <c r="AP42" s="730"/>
      <c r="AQ42" s="731"/>
      <c r="AR42" s="732"/>
      <c r="AS42" s="732"/>
      <c r="AT42" s="732"/>
      <c r="AU42" s="732"/>
      <c r="AV42" s="732"/>
      <c r="AW42" s="732"/>
      <c r="AX42" s="732"/>
      <c r="AY42" s="733"/>
      <c r="AZ42" s="386"/>
    </row>
    <row r="43" spans="2:54" ht="28" customHeight="1">
      <c r="B43" s="738" t="s">
        <v>59</v>
      </c>
      <c r="C43" s="689"/>
      <c r="D43" s="689"/>
      <c r="E43" s="689"/>
      <c r="F43" s="689"/>
      <c r="G43" s="689"/>
      <c r="H43" s="688" t="s">
        <v>647</v>
      </c>
      <c r="I43" s="689"/>
      <c r="J43" s="689"/>
      <c r="K43" s="689"/>
      <c r="L43" s="689"/>
      <c r="M43" s="690"/>
      <c r="N43" s="669" t="s">
        <v>648</v>
      </c>
      <c r="O43" s="669"/>
      <c r="P43" s="669"/>
      <c r="Q43" s="669"/>
      <c r="R43" s="669"/>
      <c r="S43" s="669"/>
      <c r="T43" s="669"/>
      <c r="U43" s="669"/>
      <c r="V43" s="670"/>
      <c r="W43" s="735"/>
      <c r="X43" s="735"/>
      <c r="Y43" s="735"/>
      <c r="Z43" s="735"/>
      <c r="AA43" s="735"/>
      <c r="AB43" s="735"/>
      <c r="AC43" s="735"/>
      <c r="AD43" s="735"/>
      <c r="AE43" s="735"/>
      <c r="AF43" s="735"/>
      <c r="AG43" s="709"/>
      <c r="AH43" s="709"/>
      <c r="AI43" s="709"/>
      <c r="AJ43" s="709"/>
      <c r="AK43" s="709"/>
      <c r="AL43" s="709"/>
      <c r="AM43" s="709"/>
      <c r="AN43" s="709"/>
      <c r="AO43" s="709"/>
      <c r="AP43" s="709"/>
      <c r="AQ43" s="710"/>
      <c r="AR43" s="711"/>
      <c r="AS43" s="711"/>
      <c r="AT43" s="711"/>
      <c r="AU43" s="711"/>
      <c r="AV43" s="711"/>
      <c r="AW43" s="711"/>
      <c r="AX43" s="711"/>
      <c r="AY43" s="712"/>
      <c r="AZ43" s="363"/>
    </row>
    <row r="44" spans="2:54" ht="28" customHeight="1">
      <c r="B44" s="739"/>
      <c r="C44" s="692"/>
      <c r="D44" s="692"/>
      <c r="E44" s="692"/>
      <c r="F44" s="692"/>
      <c r="G44" s="692"/>
      <c r="H44" s="691"/>
      <c r="I44" s="692"/>
      <c r="J44" s="692"/>
      <c r="K44" s="692"/>
      <c r="L44" s="692"/>
      <c r="M44" s="693"/>
      <c r="N44" s="674" t="s">
        <v>649</v>
      </c>
      <c r="O44" s="674"/>
      <c r="P44" s="674"/>
      <c r="Q44" s="674"/>
      <c r="R44" s="674"/>
      <c r="S44" s="674"/>
      <c r="T44" s="674"/>
      <c r="U44" s="674"/>
      <c r="V44" s="675"/>
      <c r="W44" s="676"/>
      <c r="X44" s="677"/>
      <c r="Y44" s="677"/>
      <c r="Z44" s="677"/>
      <c r="AA44" s="677"/>
      <c r="AB44" s="677"/>
      <c r="AC44" s="677"/>
      <c r="AD44" s="677"/>
      <c r="AE44" s="677"/>
      <c r="AF44" s="678"/>
      <c r="AG44" s="673"/>
      <c r="AH44" s="673"/>
      <c r="AI44" s="673"/>
      <c r="AJ44" s="673"/>
      <c r="AK44" s="673"/>
      <c r="AL44" s="673"/>
      <c r="AM44" s="673"/>
      <c r="AN44" s="673"/>
      <c r="AO44" s="673"/>
      <c r="AP44" s="673"/>
      <c r="AQ44" s="630"/>
      <c r="AR44" s="631"/>
      <c r="AS44" s="631"/>
      <c r="AT44" s="631"/>
      <c r="AU44" s="631"/>
      <c r="AV44" s="631"/>
      <c r="AW44" s="631"/>
      <c r="AX44" s="631"/>
      <c r="AY44" s="632"/>
      <c r="AZ44" s="363"/>
    </row>
    <row r="45" spans="2:54" ht="28" customHeight="1">
      <c r="B45" s="739"/>
      <c r="C45" s="692"/>
      <c r="D45" s="692"/>
      <c r="E45" s="692"/>
      <c r="F45" s="692"/>
      <c r="G45" s="692"/>
      <c r="H45" s="691"/>
      <c r="I45" s="692"/>
      <c r="J45" s="692"/>
      <c r="K45" s="692"/>
      <c r="L45" s="692"/>
      <c r="M45" s="693"/>
      <c r="N45" s="674" t="s">
        <v>650</v>
      </c>
      <c r="O45" s="674"/>
      <c r="P45" s="674"/>
      <c r="Q45" s="674"/>
      <c r="R45" s="674"/>
      <c r="S45" s="674"/>
      <c r="T45" s="674"/>
      <c r="U45" s="674"/>
      <c r="V45" s="675"/>
      <c r="W45" s="676"/>
      <c r="X45" s="677"/>
      <c r="Y45" s="677"/>
      <c r="Z45" s="677"/>
      <c r="AA45" s="677"/>
      <c r="AB45" s="677"/>
      <c r="AC45" s="677"/>
      <c r="AD45" s="677"/>
      <c r="AE45" s="677"/>
      <c r="AF45" s="678"/>
      <c r="AG45" s="673"/>
      <c r="AH45" s="673"/>
      <c r="AI45" s="673"/>
      <c r="AJ45" s="673"/>
      <c r="AK45" s="673"/>
      <c r="AL45" s="673"/>
      <c r="AM45" s="673"/>
      <c r="AN45" s="673"/>
      <c r="AO45" s="673"/>
      <c r="AP45" s="673"/>
      <c r="AQ45" s="630"/>
      <c r="AR45" s="631"/>
      <c r="AS45" s="631"/>
      <c r="AT45" s="631"/>
      <c r="AU45" s="631"/>
      <c r="AV45" s="631"/>
      <c r="AW45" s="631"/>
      <c r="AX45" s="631"/>
      <c r="AY45" s="632"/>
      <c r="AZ45" s="363"/>
    </row>
    <row r="46" spans="2:54" ht="28" customHeight="1" thickBot="1">
      <c r="B46" s="739"/>
      <c r="C46" s="740"/>
      <c r="D46" s="740"/>
      <c r="E46" s="740"/>
      <c r="F46" s="740"/>
      <c r="G46" s="740"/>
      <c r="H46" s="694" t="s">
        <v>288</v>
      </c>
      <c r="I46" s="694"/>
      <c r="J46" s="694"/>
      <c r="K46" s="694"/>
      <c r="L46" s="694"/>
      <c r="M46" s="694"/>
      <c r="N46" s="640" t="s">
        <v>651</v>
      </c>
      <c r="O46" s="641"/>
      <c r="P46" s="641"/>
      <c r="Q46" s="641"/>
      <c r="R46" s="641"/>
      <c r="S46" s="641"/>
      <c r="T46" s="641"/>
      <c r="U46" s="641"/>
      <c r="V46" s="642"/>
      <c r="W46" s="654"/>
      <c r="X46" s="736"/>
      <c r="Y46" s="736"/>
      <c r="Z46" s="736"/>
      <c r="AA46" s="736"/>
      <c r="AB46" s="736"/>
      <c r="AC46" s="736"/>
      <c r="AD46" s="736"/>
      <c r="AE46" s="736"/>
      <c r="AF46" s="736"/>
      <c r="AG46" s="737"/>
      <c r="AH46" s="737"/>
      <c r="AI46" s="737"/>
      <c r="AJ46" s="737"/>
      <c r="AK46" s="737"/>
      <c r="AL46" s="737"/>
      <c r="AM46" s="737"/>
      <c r="AN46" s="737"/>
      <c r="AO46" s="737"/>
      <c r="AP46" s="737"/>
      <c r="AQ46" s="646"/>
      <c r="AR46" s="647"/>
      <c r="AS46" s="647"/>
      <c r="AT46" s="647"/>
      <c r="AU46" s="647"/>
      <c r="AV46" s="647"/>
      <c r="AW46" s="647"/>
      <c r="AX46" s="647"/>
      <c r="AY46" s="648"/>
      <c r="AZ46" s="363"/>
    </row>
    <row r="47" spans="2:54" ht="28" customHeight="1" thickBot="1">
      <c r="B47" s="655" t="s">
        <v>225</v>
      </c>
      <c r="C47" s="656"/>
      <c r="D47" s="656"/>
      <c r="E47" s="656"/>
      <c r="F47" s="656"/>
      <c r="G47" s="656"/>
      <c r="H47" s="656"/>
      <c r="I47" s="656"/>
      <c r="J47" s="656"/>
      <c r="K47" s="656"/>
      <c r="L47" s="656"/>
      <c r="M47" s="656"/>
      <c r="N47" s="656"/>
      <c r="O47" s="656"/>
      <c r="P47" s="656"/>
      <c r="Q47" s="656"/>
      <c r="R47" s="656"/>
      <c r="S47" s="656"/>
      <c r="T47" s="656"/>
      <c r="U47" s="656"/>
      <c r="V47" s="657"/>
      <c r="W47" s="652"/>
      <c r="X47" s="653"/>
      <c r="Y47" s="653"/>
      <c r="Z47" s="653"/>
      <c r="AA47" s="653"/>
      <c r="AB47" s="653"/>
      <c r="AC47" s="653"/>
      <c r="AD47" s="653"/>
      <c r="AE47" s="653"/>
      <c r="AF47" s="654"/>
      <c r="AG47" s="649"/>
      <c r="AH47" s="650"/>
      <c r="AI47" s="650"/>
      <c r="AJ47" s="650"/>
      <c r="AK47" s="650"/>
      <c r="AL47" s="650"/>
      <c r="AM47" s="650"/>
      <c r="AN47" s="650"/>
      <c r="AO47" s="650"/>
      <c r="AP47" s="651"/>
      <c r="AQ47" s="646"/>
      <c r="AR47" s="647"/>
      <c r="AS47" s="647"/>
      <c r="AT47" s="647"/>
      <c r="AU47" s="647"/>
      <c r="AV47" s="647"/>
      <c r="AW47" s="647"/>
      <c r="AX47" s="647"/>
      <c r="AY47" s="648"/>
      <c r="AZ47" s="363"/>
    </row>
    <row r="48" spans="2:54" ht="28" customHeight="1" thickBot="1">
      <c r="B48" s="663" t="s">
        <v>60</v>
      </c>
      <c r="C48" s="664"/>
      <c r="D48" s="664"/>
      <c r="E48" s="664"/>
      <c r="F48" s="664"/>
      <c r="G48" s="664"/>
      <c r="H48" s="664"/>
      <c r="I48" s="664"/>
      <c r="J48" s="664"/>
      <c r="K48" s="664"/>
      <c r="L48" s="664"/>
      <c r="M48" s="664"/>
      <c r="N48" s="664"/>
      <c r="O48" s="664"/>
      <c r="P48" s="664"/>
      <c r="Q48" s="664"/>
      <c r="R48" s="664"/>
      <c r="S48" s="664"/>
      <c r="T48" s="664"/>
      <c r="U48" s="664"/>
      <c r="V48" s="664"/>
      <c r="W48" s="679"/>
      <c r="X48" s="680"/>
      <c r="Y48" s="680"/>
      <c r="Z48" s="680"/>
      <c r="AA48" s="680"/>
      <c r="AB48" s="680"/>
      <c r="AC48" s="680"/>
      <c r="AD48" s="680"/>
      <c r="AE48" s="680"/>
      <c r="AF48" s="681"/>
      <c r="AG48" s="679"/>
      <c r="AH48" s="680"/>
      <c r="AI48" s="680"/>
      <c r="AJ48" s="680"/>
      <c r="AK48" s="680"/>
      <c r="AL48" s="680"/>
      <c r="AM48" s="680"/>
      <c r="AN48" s="680"/>
      <c r="AO48" s="680"/>
      <c r="AP48" s="681"/>
      <c r="AQ48" s="679"/>
      <c r="AR48" s="680"/>
      <c r="AS48" s="680"/>
      <c r="AT48" s="680"/>
      <c r="AU48" s="680"/>
      <c r="AV48" s="680"/>
      <c r="AW48" s="680"/>
      <c r="AX48" s="680"/>
      <c r="AY48" s="682"/>
      <c r="AZ48" s="363"/>
    </row>
    <row r="49" spans="2:54" ht="30.75" customHeight="1" thickTop="1">
      <c r="B49" s="683" t="s">
        <v>61</v>
      </c>
      <c r="C49" s="684"/>
      <c r="D49" s="684"/>
      <c r="E49" s="684"/>
      <c r="F49" s="684"/>
      <c r="G49" s="684"/>
      <c r="H49" s="684"/>
      <c r="I49" s="684"/>
      <c r="J49" s="684"/>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684"/>
      <c r="AL49" s="684"/>
      <c r="AM49" s="684"/>
      <c r="AN49" s="684"/>
      <c r="AO49" s="684"/>
      <c r="AP49" s="684"/>
      <c r="AQ49" s="628"/>
      <c r="AR49" s="629"/>
      <c r="AS49" s="629"/>
      <c r="AT49" s="629"/>
      <c r="AU49" s="629"/>
      <c r="AV49" s="629"/>
      <c r="AW49" s="685" t="s">
        <v>44</v>
      </c>
      <c r="AX49" s="685"/>
      <c r="AY49" s="387"/>
      <c r="AZ49" s="363"/>
      <c r="BB49" s="388"/>
    </row>
    <row r="50" spans="2:54" ht="30.75" customHeight="1">
      <c r="B50" s="686" t="s">
        <v>62</v>
      </c>
      <c r="C50" s="687"/>
      <c r="D50" s="687"/>
      <c r="E50" s="687"/>
      <c r="F50" s="687"/>
      <c r="G50" s="687"/>
      <c r="H50" s="687"/>
      <c r="I50" s="687"/>
      <c r="J50" s="687"/>
      <c r="K50" s="687"/>
      <c r="L50" s="687"/>
      <c r="M50" s="687"/>
      <c r="N50" s="687"/>
      <c r="O50" s="687"/>
      <c r="P50" s="687"/>
      <c r="Q50" s="687"/>
      <c r="R50" s="687"/>
      <c r="S50" s="687"/>
      <c r="T50" s="687"/>
      <c r="U50" s="687"/>
      <c r="V50" s="687"/>
      <c r="W50" s="687"/>
      <c r="X50" s="687"/>
      <c r="Y50" s="687"/>
      <c r="Z50" s="687"/>
      <c r="AA50" s="687"/>
      <c r="AB50" s="687"/>
      <c r="AC50" s="687"/>
      <c r="AD50" s="687"/>
      <c r="AE50" s="687"/>
      <c r="AF50" s="687"/>
      <c r="AG50" s="687"/>
      <c r="AH50" s="687"/>
      <c r="AI50" s="687"/>
      <c r="AJ50" s="687"/>
      <c r="AK50" s="687"/>
      <c r="AL50" s="687"/>
      <c r="AM50" s="687"/>
      <c r="AN50" s="687"/>
      <c r="AO50" s="687"/>
      <c r="AP50" s="687"/>
      <c r="AQ50" s="671"/>
      <c r="AR50" s="672"/>
      <c r="AS50" s="672"/>
      <c r="AT50" s="672"/>
      <c r="AU50" s="672"/>
      <c r="AV50" s="672"/>
      <c r="AW50" s="668" t="s">
        <v>44</v>
      </c>
      <c r="AX50" s="668"/>
      <c r="AY50" s="389"/>
      <c r="AZ50" s="363"/>
      <c r="BB50" s="388"/>
    </row>
    <row r="51" spans="2:54" ht="30.75" customHeight="1">
      <c r="B51" s="686" t="s">
        <v>289</v>
      </c>
      <c r="C51" s="687"/>
      <c r="D51" s="687"/>
      <c r="E51" s="687"/>
      <c r="F51" s="687"/>
      <c r="G51" s="687"/>
      <c r="H51" s="687"/>
      <c r="I51" s="687"/>
      <c r="J51" s="687"/>
      <c r="K51" s="687"/>
      <c r="L51" s="687"/>
      <c r="M51" s="687"/>
      <c r="N51" s="687"/>
      <c r="O51" s="687"/>
      <c r="P51" s="687"/>
      <c r="Q51" s="687"/>
      <c r="R51" s="687"/>
      <c r="S51" s="687"/>
      <c r="T51" s="687"/>
      <c r="U51" s="687"/>
      <c r="V51" s="687"/>
      <c r="W51" s="687"/>
      <c r="X51" s="687"/>
      <c r="Y51" s="687"/>
      <c r="Z51" s="687"/>
      <c r="AA51" s="687"/>
      <c r="AB51" s="687"/>
      <c r="AC51" s="687"/>
      <c r="AD51" s="687"/>
      <c r="AE51" s="687"/>
      <c r="AF51" s="687"/>
      <c r="AG51" s="687"/>
      <c r="AH51" s="687"/>
      <c r="AI51" s="687"/>
      <c r="AJ51" s="687"/>
      <c r="AK51" s="687"/>
      <c r="AL51" s="687"/>
      <c r="AM51" s="687"/>
      <c r="AN51" s="687"/>
      <c r="AO51" s="687"/>
      <c r="AP51" s="687"/>
      <c r="AQ51" s="704"/>
      <c r="AR51" s="705"/>
      <c r="AS51" s="705"/>
      <c r="AT51" s="705"/>
      <c r="AU51" s="705"/>
      <c r="AV51" s="705"/>
      <c r="AW51" s="668" t="s">
        <v>44</v>
      </c>
      <c r="AX51" s="668"/>
      <c r="AY51" s="389"/>
      <c r="AZ51" s="363"/>
      <c r="BB51" s="388"/>
    </row>
    <row r="52" spans="2:54" ht="28" customHeight="1" thickBot="1">
      <c r="B52" s="658" t="s">
        <v>63</v>
      </c>
      <c r="C52" s="659"/>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60"/>
      <c r="AR52" s="661"/>
      <c r="AS52" s="661"/>
      <c r="AT52" s="661"/>
      <c r="AU52" s="661"/>
      <c r="AV52" s="661"/>
      <c r="AW52" s="661"/>
      <c r="AX52" s="661"/>
      <c r="AY52" s="662"/>
      <c r="AZ52" s="363"/>
    </row>
    <row r="53" spans="2:54" ht="39" customHeight="1">
      <c r="B53" s="390" t="s">
        <v>306</v>
      </c>
      <c r="C53" s="391"/>
      <c r="D53" s="391"/>
      <c r="E53" s="391"/>
      <c r="F53" s="391"/>
      <c r="G53" s="391"/>
      <c r="H53" s="391"/>
      <c r="I53" s="391"/>
      <c r="J53" s="391"/>
      <c r="K53" s="391"/>
      <c r="L53" s="391"/>
      <c r="M53" s="391"/>
      <c r="N53" s="391"/>
      <c r="O53" s="391"/>
      <c r="P53" s="391"/>
      <c r="Q53" s="391"/>
      <c r="R53" s="391"/>
      <c r="S53" s="391"/>
      <c r="T53" s="391"/>
      <c r="U53" s="391"/>
      <c r="V53" s="391"/>
      <c r="W53" s="65"/>
      <c r="X53" s="65"/>
      <c r="Y53" s="65"/>
      <c r="Z53" s="65"/>
      <c r="AA53" s="65"/>
      <c r="AB53" s="65"/>
      <c r="AC53" s="65"/>
      <c r="AD53" s="65"/>
      <c r="AE53" s="65"/>
      <c r="AF53" s="65"/>
      <c r="AG53" s="65"/>
      <c r="AH53" s="65"/>
      <c r="AI53" s="65"/>
      <c r="AJ53" s="65"/>
      <c r="AK53" s="65"/>
      <c r="AL53" s="65"/>
      <c r="AM53" s="65"/>
      <c r="AN53" s="65"/>
      <c r="AO53" s="65"/>
      <c r="AP53" s="65"/>
      <c r="AQ53" s="391"/>
      <c r="AR53" s="391"/>
      <c r="AS53" s="391"/>
      <c r="AT53" s="391"/>
      <c r="AU53" s="391"/>
      <c r="AV53" s="391"/>
      <c r="AW53" s="391"/>
      <c r="AX53" s="391"/>
      <c r="AY53" s="391"/>
      <c r="AZ53" s="363"/>
    </row>
    <row r="54" spans="2:54" ht="27" customHeight="1">
      <c r="B54" s="635" t="s">
        <v>230</v>
      </c>
      <c r="C54" s="636"/>
      <c r="D54" s="636"/>
      <c r="E54" s="636"/>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6"/>
      <c r="AY54" s="665"/>
      <c r="AZ54" s="392"/>
    </row>
    <row r="55" spans="2:54" ht="54" customHeight="1">
      <c r="B55" s="666" t="s">
        <v>32</v>
      </c>
      <c r="C55" s="667"/>
      <c r="D55" s="643" t="s">
        <v>598</v>
      </c>
      <c r="E55" s="644"/>
      <c r="F55" s="644"/>
      <c r="G55" s="644"/>
      <c r="H55" s="644"/>
      <c r="I55" s="644"/>
      <c r="J55" s="644"/>
      <c r="K55" s="644"/>
      <c r="L55" s="644"/>
      <c r="M55" s="644"/>
      <c r="N55" s="644"/>
      <c r="O55" s="644"/>
      <c r="P55" s="644"/>
      <c r="Q55" s="644"/>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c r="AY55" s="645"/>
      <c r="AZ55" s="392"/>
      <c r="BB55" s="374" t="s">
        <v>295</v>
      </c>
    </row>
    <row r="56" spans="2:54" ht="38.25" customHeight="1">
      <c r="B56" s="390" t="s">
        <v>309</v>
      </c>
      <c r="C56" s="391"/>
      <c r="D56" s="391"/>
      <c r="E56" s="391"/>
      <c r="F56" s="391"/>
      <c r="G56" s="391"/>
      <c r="H56" s="391"/>
      <c r="I56" s="391"/>
      <c r="J56" s="391"/>
      <c r="K56" s="391"/>
      <c r="L56" s="391"/>
      <c r="M56" s="391"/>
      <c r="N56" s="391"/>
      <c r="O56" s="391"/>
      <c r="P56" s="391"/>
      <c r="Q56" s="391"/>
      <c r="R56" s="391"/>
      <c r="S56" s="391"/>
      <c r="T56" s="391"/>
      <c r="U56" s="391"/>
      <c r="V56" s="391"/>
      <c r="W56" s="65"/>
      <c r="X56" s="65"/>
      <c r="Y56" s="65"/>
      <c r="Z56" s="65"/>
      <c r="AA56" s="65"/>
      <c r="AB56" s="65"/>
      <c r="AC56" s="65"/>
      <c r="AD56" s="65"/>
      <c r="AE56" s="65"/>
      <c r="AF56" s="65"/>
      <c r="AG56" s="65"/>
      <c r="AH56" s="65"/>
      <c r="AI56" s="65"/>
      <c r="AJ56" s="65"/>
      <c r="AK56" s="65"/>
      <c r="AL56" s="65"/>
      <c r="AM56" s="65"/>
      <c r="AN56" s="65"/>
      <c r="AO56" s="65"/>
      <c r="AP56" s="65"/>
      <c r="AQ56" s="391"/>
      <c r="AR56" s="391"/>
      <c r="AS56" s="391"/>
      <c r="AT56" s="391"/>
      <c r="AU56" s="391"/>
      <c r="AV56" s="391"/>
      <c r="AW56" s="391"/>
      <c r="AX56" s="391"/>
      <c r="AY56" s="391"/>
      <c r="AZ56" s="363"/>
      <c r="BB56" s="513"/>
    </row>
    <row r="57" spans="2:54" ht="27" customHeight="1">
      <c r="B57" s="635" t="s">
        <v>230</v>
      </c>
      <c r="C57" s="636"/>
      <c r="D57" s="636"/>
      <c r="E57" s="636"/>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6"/>
      <c r="AY57" s="665"/>
      <c r="AZ57" s="392"/>
      <c r="BB57" s="513"/>
    </row>
    <row r="58" spans="2:54" ht="54" customHeight="1">
      <c r="B58" s="666" t="s">
        <v>32</v>
      </c>
      <c r="C58" s="667"/>
      <c r="D58" s="620" t="s">
        <v>584</v>
      </c>
      <c r="E58" s="621"/>
      <c r="F58" s="621"/>
      <c r="G58" s="621"/>
      <c r="H58" s="621"/>
      <c r="I58" s="621"/>
      <c r="J58" s="621"/>
      <c r="K58" s="621"/>
      <c r="L58" s="621"/>
      <c r="M58" s="621"/>
      <c r="N58" s="621"/>
      <c r="O58" s="621"/>
      <c r="P58" s="621"/>
      <c r="Q58" s="621"/>
      <c r="R58" s="621"/>
      <c r="S58" s="621"/>
      <c r="T58" s="621"/>
      <c r="U58" s="621"/>
      <c r="V58" s="621"/>
      <c r="W58" s="621"/>
      <c r="X58" s="621"/>
      <c r="Y58" s="621"/>
      <c r="Z58" s="621"/>
      <c r="AA58" s="621"/>
      <c r="AB58" s="621"/>
      <c r="AC58" s="621"/>
      <c r="AD58" s="621"/>
      <c r="AE58" s="621"/>
      <c r="AF58" s="621"/>
      <c r="AG58" s="621"/>
      <c r="AH58" s="621"/>
      <c r="AI58" s="621"/>
      <c r="AJ58" s="621"/>
      <c r="AK58" s="621"/>
      <c r="AL58" s="621"/>
      <c r="AM58" s="621"/>
      <c r="AN58" s="621"/>
      <c r="AO58" s="621"/>
      <c r="AP58" s="621"/>
      <c r="AQ58" s="621"/>
      <c r="AR58" s="621"/>
      <c r="AS58" s="621"/>
      <c r="AT58" s="621"/>
      <c r="AU58" s="621"/>
      <c r="AV58" s="621"/>
      <c r="AW58" s="621"/>
      <c r="AX58" s="621"/>
      <c r="AY58" s="622"/>
      <c r="AZ58" s="392"/>
      <c r="BB58" s="374" t="s">
        <v>295</v>
      </c>
    </row>
    <row r="59" spans="2:54" ht="39" customHeight="1">
      <c r="B59" s="393" t="s">
        <v>308</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394"/>
      <c r="AE59" s="394"/>
      <c r="AF59" s="394"/>
      <c r="AG59" s="394"/>
      <c r="AH59" s="394"/>
      <c r="AI59" s="394"/>
      <c r="AJ59" s="394"/>
      <c r="AK59" s="394"/>
      <c r="AL59" s="394"/>
      <c r="AM59" s="394"/>
      <c r="AN59" s="394"/>
      <c r="AO59" s="394"/>
      <c r="AP59" s="394"/>
      <c r="AQ59" s="394"/>
      <c r="AR59" s="394"/>
      <c r="AS59" s="394"/>
      <c r="AT59" s="394"/>
      <c r="AU59" s="394"/>
      <c r="AV59" s="394"/>
      <c r="AW59" s="394"/>
      <c r="AX59" s="394"/>
      <c r="AY59" s="394"/>
      <c r="AZ59" s="363"/>
      <c r="BB59" s="513"/>
    </row>
    <row r="60" spans="2:54" ht="24.75" customHeight="1">
      <c r="B60" s="635" t="s">
        <v>314</v>
      </c>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9" t="s">
        <v>310</v>
      </c>
      <c r="AX60" s="639"/>
      <c r="AY60" s="639"/>
      <c r="AZ60" s="392"/>
      <c r="BB60" s="513"/>
    </row>
    <row r="61" spans="2:54" ht="53.25" customHeight="1">
      <c r="B61" s="637">
        <v>1</v>
      </c>
      <c r="C61" s="638"/>
      <c r="D61" s="620" t="s">
        <v>405</v>
      </c>
      <c r="E61" s="621"/>
      <c r="F61" s="621"/>
      <c r="G61" s="621"/>
      <c r="H61" s="621"/>
      <c r="I61" s="621"/>
      <c r="J61" s="621"/>
      <c r="K61" s="621"/>
      <c r="L61" s="621"/>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621"/>
      <c r="AL61" s="621"/>
      <c r="AM61" s="621"/>
      <c r="AN61" s="621"/>
      <c r="AO61" s="621"/>
      <c r="AP61" s="621"/>
      <c r="AQ61" s="621"/>
      <c r="AR61" s="621"/>
      <c r="AS61" s="621"/>
      <c r="AT61" s="621"/>
      <c r="AU61" s="621"/>
      <c r="AV61" s="622"/>
      <c r="AW61" s="617"/>
      <c r="AX61" s="618"/>
      <c r="AY61" s="619"/>
      <c r="AZ61" s="392"/>
      <c r="BB61" s="374" t="s">
        <v>313</v>
      </c>
    </row>
    <row r="62" spans="2:54" ht="53.25" customHeight="1">
      <c r="B62" s="623">
        <v>2</v>
      </c>
      <c r="C62" s="624"/>
      <c r="D62" s="620" t="s">
        <v>311</v>
      </c>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1"/>
      <c r="AC62" s="621"/>
      <c r="AD62" s="621"/>
      <c r="AE62" s="621"/>
      <c r="AF62" s="621"/>
      <c r="AG62" s="621"/>
      <c r="AH62" s="621"/>
      <c r="AI62" s="621"/>
      <c r="AJ62" s="621"/>
      <c r="AK62" s="621"/>
      <c r="AL62" s="621"/>
      <c r="AM62" s="621"/>
      <c r="AN62" s="621"/>
      <c r="AO62" s="621"/>
      <c r="AP62" s="621"/>
      <c r="AQ62" s="621"/>
      <c r="AR62" s="621"/>
      <c r="AS62" s="621"/>
      <c r="AT62" s="621"/>
      <c r="AU62" s="621"/>
      <c r="AV62" s="622"/>
      <c r="AW62" s="617"/>
      <c r="AX62" s="618"/>
      <c r="AY62" s="619"/>
      <c r="AZ62" s="392"/>
    </row>
    <row r="63" spans="2:54" ht="53.25" customHeight="1">
      <c r="B63" s="623">
        <v>3</v>
      </c>
      <c r="C63" s="624"/>
      <c r="D63" s="620" t="s">
        <v>312</v>
      </c>
      <c r="E63" s="621"/>
      <c r="F63" s="621"/>
      <c r="G63" s="621"/>
      <c r="H63" s="621"/>
      <c r="I63" s="621"/>
      <c r="J63" s="621"/>
      <c r="K63" s="621"/>
      <c r="L63" s="621"/>
      <c r="M63" s="621"/>
      <c r="N63" s="621"/>
      <c r="O63" s="621"/>
      <c r="P63" s="621"/>
      <c r="Q63" s="621"/>
      <c r="R63" s="621"/>
      <c r="S63" s="621"/>
      <c r="T63" s="621"/>
      <c r="U63" s="621"/>
      <c r="V63" s="621"/>
      <c r="W63" s="621"/>
      <c r="X63" s="621"/>
      <c r="Y63" s="621"/>
      <c r="Z63" s="621"/>
      <c r="AA63" s="621"/>
      <c r="AB63" s="621"/>
      <c r="AC63" s="621"/>
      <c r="AD63" s="621"/>
      <c r="AE63" s="621"/>
      <c r="AF63" s="621"/>
      <c r="AG63" s="621"/>
      <c r="AH63" s="621"/>
      <c r="AI63" s="621"/>
      <c r="AJ63" s="621"/>
      <c r="AK63" s="621"/>
      <c r="AL63" s="621"/>
      <c r="AM63" s="621"/>
      <c r="AN63" s="621"/>
      <c r="AO63" s="621"/>
      <c r="AP63" s="621"/>
      <c r="AQ63" s="621"/>
      <c r="AR63" s="621"/>
      <c r="AS63" s="621"/>
      <c r="AT63" s="621"/>
      <c r="AU63" s="621"/>
      <c r="AV63" s="622"/>
      <c r="AW63" s="617"/>
      <c r="AX63" s="618"/>
      <c r="AY63" s="619"/>
      <c r="AZ63" s="392"/>
    </row>
  </sheetData>
  <sheetProtection algorithmName="SHA-512" hashValue="2YNsFtKEKXDiMmIKf1Ssp7J4v2celKVeCtGO92x/ZYUTchAA9LqviJ+/lVyrzviBZzp77n5ePghwYmSOAQBjpw==" saltValue="CmrV5/XbSU2pkvAjfQOL0w==" spinCount="100000" sheet="1" formatCells="0" insertRows="0" deleteRows="0" selectLockedCells="1" autoFilter="0" pivotTables="0"/>
  <dataConsolidate/>
  <mergeCells count="219">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 ref="T24:AY24"/>
    <mergeCell ref="B22:M22"/>
    <mergeCell ref="B16:H16"/>
    <mergeCell ref="AA16:AF16"/>
    <mergeCell ref="Q19:R19"/>
    <mergeCell ref="T19:V19"/>
    <mergeCell ref="W19:Y19"/>
    <mergeCell ref="AG16:AN16"/>
    <mergeCell ref="AK17:AN17"/>
    <mergeCell ref="N18:P18"/>
    <mergeCell ref="AS17:AU19"/>
    <mergeCell ref="AV17:AX19"/>
    <mergeCell ref="AY17:AY19"/>
    <mergeCell ref="AO19:AQ19"/>
    <mergeCell ref="AG17:AI19"/>
    <mergeCell ref="B18:H19"/>
    <mergeCell ref="I18:M18"/>
    <mergeCell ref="AO16:AT16"/>
    <mergeCell ref="AU16:AY16"/>
    <mergeCell ref="I17:M17"/>
    <mergeCell ref="AJ17:AJ19"/>
    <mergeCell ref="I15:M15"/>
    <mergeCell ref="AK18:AN18"/>
    <mergeCell ref="AO18:AQ18"/>
    <mergeCell ref="B4:AY4"/>
    <mergeCell ref="B5:AI5"/>
    <mergeCell ref="B6:H6"/>
    <mergeCell ref="I6:W6"/>
    <mergeCell ref="X6:AD6"/>
    <mergeCell ref="AE6:AG6"/>
    <mergeCell ref="AI6:AJ6"/>
    <mergeCell ref="AL6:AM6"/>
    <mergeCell ref="B7:H8"/>
    <mergeCell ref="I7:AY8"/>
    <mergeCell ref="T16:Z16"/>
    <mergeCell ref="B15:H15"/>
    <mergeCell ref="N16:S16"/>
    <mergeCell ref="I16:M16"/>
    <mergeCell ref="N17:S17"/>
    <mergeCell ref="T17:Y17"/>
    <mergeCell ref="AA17:AF19"/>
    <mergeCell ref="N15:S15"/>
    <mergeCell ref="T15:X15"/>
    <mergeCell ref="Y15:AJ15"/>
    <mergeCell ref="AK15:AN15"/>
    <mergeCell ref="AL26:AN26"/>
    <mergeCell ref="B25:H27"/>
    <mergeCell ref="I25:M27"/>
    <mergeCell ref="B28:H2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AG40:AP40"/>
    <mergeCell ref="AQ40:AY40"/>
    <mergeCell ref="W35:AF35"/>
    <mergeCell ref="AG35:AP35"/>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AQ36:AY36"/>
    <mergeCell ref="H41:V41"/>
    <mergeCell ref="W41:AF41"/>
    <mergeCell ref="AG41:AP41"/>
    <mergeCell ref="AQ41:AY41"/>
    <mergeCell ref="B54:AY54"/>
    <mergeCell ref="B55:C55"/>
    <mergeCell ref="W43:AF43"/>
    <mergeCell ref="AG43:AP43"/>
    <mergeCell ref="AQ43:AY43"/>
    <mergeCell ref="W46:AF46"/>
    <mergeCell ref="AG46:AP46"/>
    <mergeCell ref="B43:G46"/>
    <mergeCell ref="N45:V45"/>
    <mergeCell ref="W45:AF45"/>
    <mergeCell ref="I28:J28"/>
    <mergeCell ref="K28:L28"/>
    <mergeCell ref="AA28:AG28"/>
    <mergeCell ref="AH28:AI28"/>
    <mergeCell ref="AJ28:AK28"/>
    <mergeCell ref="AM28:AR28"/>
    <mergeCell ref="N28:S28"/>
    <mergeCell ref="T28:Z28"/>
    <mergeCell ref="B51:AP51"/>
    <mergeCell ref="AQ51:AV51"/>
    <mergeCell ref="W38:AF38"/>
    <mergeCell ref="AG38:AP38"/>
    <mergeCell ref="AQ38:AY38"/>
    <mergeCell ref="W40:AF40"/>
    <mergeCell ref="H38:V38"/>
    <mergeCell ref="AG36:AP36"/>
    <mergeCell ref="B38:G42"/>
    <mergeCell ref="H42:V42"/>
    <mergeCell ref="W42:AF42"/>
    <mergeCell ref="AG42:AP42"/>
    <mergeCell ref="AQ42:AY42"/>
    <mergeCell ref="W39:AF39"/>
    <mergeCell ref="AG39:AP39"/>
    <mergeCell ref="H39:V39"/>
    <mergeCell ref="B57:AY57"/>
    <mergeCell ref="B58:C58"/>
    <mergeCell ref="D58:AY58"/>
    <mergeCell ref="AW51:AX51"/>
    <mergeCell ref="N43:V43"/>
    <mergeCell ref="AQ50:AV50"/>
    <mergeCell ref="AW50:AX50"/>
    <mergeCell ref="AQ46:AY46"/>
    <mergeCell ref="AG45:AP45"/>
    <mergeCell ref="AQ45:AY45"/>
    <mergeCell ref="N44:V44"/>
    <mergeCell ref="W44:AF44"/>
    <mergeCell ref="AG44:AP44"/>
    <mergeCell ref="W48:AF48"/>
    <mergeCell ref="AG48:AP48"/>
    <mergeCell ref="AQ48:AY48"/>
    <mergeCell ref="B49:AP49"/>
    <mergeCell ref="AW49:AX49"/>
    <mergeCell ref="B50:AP50"/>
    <mergeCell ref="AQ44:AY44"/>
    <mergeCell ref="H43:M45"/>
    <mergeCell ref="H46:M46"/>
    <mergeCell ref="AW62:AY62"/>
    <mergeCell ref="AW63:AY63"/>
    <mergeCell ref="D61:AV61"/>
    <mergeCell ref="D62:AV62"/>
    <mergeCell ref="D63:AV63"/>
    <mergeCell ref="B62:C62"/>
    <mergeCell ref="B63:C63"/>
    <mergeCell ref="AO15:AY15"/>
    <mergeCell ref="AQ49:AV49"/>
    <mergeCell ref="AQ39:AY39"/>
    <mergeCell ref="H40:V40"/>
    <mergeCell ref="B60:AV60"/>
    <mergeCell ref="B61:C61"/>
    <mergeCell ref="AW60:AY60"/>
    <mergeCell ref="AW61:AY61"/>
    <mergeCell ref="N46:V46"/>
    <mergeCell ref="D55:AY55"/>
    <mergeCell ref="AQ47:AY47"/>
    <mergeCell ref="AG47:AP47"/>
    <mergeCell ref="W47:AF47"/>
    <mergeCell ref="B47:V47"/>
    <mergeCell ref="B52:AP52"/>
    <mergeCell ref="AQ52:AY52"/>
    <mergeCell ref="B48:V48"/>
  </mergeCells>
  <phoneticPr fontId="3"/>
  <conditionalFormatting sqref="A19:XFD31 N43:N46 A44:A46 A49:AP51 AW49:XFD51">
    <cfRule type="expression" dxfId="696" priority="64">
      <formula>_xlfn.ISFORMULA(A19)=TRUE</formula>
    </cfRule>
  </conditionalFormatting>
  <conditionalFormatting sqref="A48:XFD48 A52:XFD58 AD59:XFD59 AW60 B60:B63 AZ60:XFD63 D61:D63">
    <cfRule type="expression" dxfId="695" priority="69">
      <formula>_xlfn.ISFORMULA(A48)=TRUE</formula>
    </cfRule>
  </conditionalFormatting>
  <conditionalFormatting sqref="B2">
    <cfRule type="expression" dxfId="694" priority="78">
      <formula>_xlfn.ISFORMULA(B2)=TRUE</formula>
    </cfRule>
  </conditionalFormatting>
  <conditionalFormatting sqref="B55:C55">
    <cfRule type="expression" dxfId="693" priority="67">
      <formula>$B$55="□"</formula>
    </cfRule>
  </conditionalFormatting>
  <conditionalFormatting sqref="B58:C58">
    <cfRule type="expression" dxfId="692" priority="68">
      <formula>$B$58="□"</formula>
    </cfRule>
  </conditionalFormatting>
  <conditionalFormatting sqref="C1:XFD2 A1:A3 B3:XFD3 A4:XFD6 A7:I7 AZ7:XFD8 A8:H8 A9:XFD11 A12:H13 AA12:XFD13 A14:XFD14 A15:H15 AZ15:XFD15 A16:I16 N16 T16 AA16:XFD16 A17:XFD17 A18:BA18 BC18:XFD18 I28 T28 AH28 AS28 K29 A32:AF32 AQ32:XFD32 A33:XFD42 A43:B43 W43:AF43 AQ43:XFD43 W46:XFD46 A47:B47 W47 AG47 AQ47 AZ47:XFD47 A59:A63 A64:XFD1048576">
    <cfRule type="expression" dxfId="691" priority="189">
      <formula>_xlfn.ISFORMULA(A1)=TRUE</formula>
    </cfRule>
  </conditionalFormatting>
  <conditionalFormatting sqref="I28 K28">
    <cfRule type="containsBlanks" dxfId="690" priority="129">
      <formula>LEN(TRIM(I28))=0</formula>
    </cfRule>
  </conditionalFormatting>
  <conditionalFormatting sqref="K29:M29 X29:Z29 AJ29:AL29 AW29:AY29">
    <cfRule type="containsBlanks" dxfId="689" priority="58">
      <formula>LEN(TRIM(K29))=0</formula>
    </cfRule>
  </conditionalFormatting>
  <conditionalFormatting sqref="N15:S15">
    <cfRule type="containsBlanks" dxfId="688" priority="7">
      <formula>LEN(TRIM(N15))=0</formula>
    </cfRule>
  </conditionalFormatting>
  <conditionalFormatting sqref="N23:AY24">
    <cfRule type="expression" dxfId="687" priority="151">
      <formula>$I$17&lt;&gt;8</formula>
    </cfRule>
  </conditionalFormatting>
  <conditionalFormatting sqref="T28">
    <cfRule type="expression" dxfId="686" priority="76">
      <formula>$K$28&gt;=1</formula>
    </cfRule>
    <cfRule type="expression" dxfId="685" priority="75">
      <formula>$K$28&lt;=0</formula>
    </cfRule>
    <cfRule type="expression" dxfId="684" priority="127">
      <formula>$K$28=""</formula>
    </cfRule>
  </conditionalFormatting>
  <conditionalFormatting sqref="T16:Z16 AG16:AN16 AU16:AY16 I17:M17 T17:Y17 AG17:AI19 Q18:R19 W18:Y19">
    <cfRule type="containsBlanks" dxfId="683" priority="130">
      <formula>LEN(TRIM(I16))=0</formula>
    </cfRule>
  </conditionalFormatting>
  <conditionalFormatting sqref="T28:Z28">
    <cfRule type="notContainsBlanks" dxfId="682" priority="65">
      <formula>LEN(TRIM(T28))&gt;0</formula>
    </cfRule>
  </conditionalFormatting>
  <conditionalFormatting sqref="T24:AY24">
    <cfRule type="expression" dxfId="681" priority="152">
      <formula>AND($N$24="■",$T$24="")</formula>
    </cfRule>
  </conditionalFormatting>
  <conditionalFormatting sqref="W44:W45 AQ44:AQ45 AZ44:XFD45">
    <cfRule type="expression" dxfId="680" priority="54">
      <formula>_xlfn.ISFORMULA(W44)=TRUE</formula>
    </cfRule>
  </conditionalFormatting>
  <conditionalFormatting sqref="X29 AJ29 AW29">
    <cfRule type="expression" dxfId="679" priority="59">
      <formula>_xlfn.ISFORMULA(X29)=TRUE</formula>
    </cfRule>
  </conditionalFormatting>
  <conditionalFormatting sqref="Y15:AJ15">
    <cfRule type="containsBlanks" dxfId="678" priority="6">
      <formula>LEN(TRIM(Y15))=0</formula>
    </cfRule>
  </conditionalFormatting>
  <conditionalFormatting sqref="AG43:AP45">
    <cfRule type="expression" dxfId="677" priority="53">
      <formula>_xlfn.ISFORMULA(AG43)=TRUE</formula>
    </cfRule>
  </conditionalFormatting>
  <conditionalFormatting sqref="AH28 AJ28">
    <cfRule type="containsBlanks" dxfId="676" priority="74">
      <formula>LEN(TRIM(AH28))=0</formula>
    </cfRule>
  </conditionalFormatting>
  <conditionalFormatting sqref="AN22 I25">
    <cfRule type="containsBlanks" dxfId="675" priority="148">
      <formula>LEN(TRIM(I22))=0</formula>
    </cfRule>
  </conditionalFormatting>
  <conditionalFormatting sqref="AO15">
    <cfRule type="containsBlanks" dxfId="674" priority="5">
      <formula>LEN(TRIM(AO15))=0</formula>
    </cfRule>
  </conditionalFormatting>
  <conditionalFormatting sqref="AO19:AQ19">
    <cfRule type="containsBlanks" dxfId="673" priority="1">
      <formula>LEN(TRIM(AO19))=0</formula>
    </cfRule>
  </conditionalFormatting>
  <conditionalFormatting sqref="AQ52:AY52">
    <cfRule type="expression" dxfId="672" priority="144">
      <formula>AND(AND($AQ$50&lt;=74,$AQ$50&gt;=50),$AQ$52="ＺＥＨ－Ｍ Ｒｅａｄｙ")</formula>
    </cfRule>
    <cfRule type="expression" dxfId="671" priority="145">
      <formula>AND(AND($AQ$50&lt;=99,$AQ$50&gt;=75),$AQ$52="Ｎｅａｒｌｙ ＺＥＨ－Ｍ")</formula>
    </cfRule>
    <cfRule type="expression" dxfId="670" priority="146">
      <formula>AND($AQ$50&gt;=100,$AQ$52="『ＺＥＨ－Ｍ』")</formula>
    </cfRule>
    <cfRule type="containsBlanks" dxfId="669" priority="170">
      <formula>LEN(TRIM(AQ52))=0</formula>
    </cfRule>
  </conditionalFormatting>
  <conditionalFormatting sqref="AS28">
    <cfRule type="expression" dxfId="668" priority="73">
      <formula>$AJ$28=""</formula>
    </cfRule>
    <cfRule type="expression" dxfId="667" priority="71">
      <formula>$AJ$28&lt;=0</formula>
    </cfRule>
    <cfRule type="expression" dxfId="666" priority="72">
      <formula>$AJ$28&gt;=1</formula>
    </cfRule>
  </conditionalFormatting>
  <conditionalFormatting sqref="AS28:AY28">
    <cfRule type="notContainsBlanks" dxfId="665" priority="66">
      <formula>LEN(TRIM(AS28))&gt;0</formula>
    </cfRule>
  </conditionalFormatting>
  <conditionalFormatting sqref="AU27:AW27">
    <cfRule type="containsBlanks" dxfId="664" priority="79">
      <formula>LEN(TRIM(AU27))=0</formula>
    </cfRule>
  </conditionalFormatting>
  <conditionalFormatting sqref="AW61:AW63">
    <cfRule type="expression" dxfId="663" priority="4">
      <formula>OR($AW$61="●",$AW$62="●",$AW$63="●")</formula>
    </cfRule>
  </conditionalFormatting>
  <conditionalFormatting sqref="AW61:AY63">
    <cfRule type="containsBlanks" dxfId="662" priority="46">
      <formula>LEN(TRIM(AW61))=0</formula>
    </cfRule>
  </conditionalFormatting>
  <dataValidations xWindow="979" yWindow="729" count="16">
    <dataValidation type="list" allowBlank="1" showInputMessage="1" showErrorMessage="1" sqref="N23:O24 W23:X23 AF23:AG23 AQ23:AR23 B55:C55 B58:C58" xr:uid="{00000000-0002-0000-0500-000004000000}">
      <formula1>"□,■"</formula1>
    </dataValidation>
    <dataValidation type="list" allowBlank="1" showInputMessage="1" showErrorMessage="1" sqref="AQ52:AY52"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48:AP48 AI6:AJ6 T21:Z21 N22:R22 AQ51:AV51 AU21:AY21 AQ33:AY43 AL25:AN25 AR46:AY46 AR48:AY48 AU25:AW26 AQ44:AQ48"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X46:AF46 W33:AF43 AH43:AP46 AG33:AP42 W44:W47 AG43:AG47"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49:AV50" xr:uid="{FA72C3E5-E96D-4888-B7D9-ED5CC91B2AED}">
      <formula1>0</formula1>
      <formula2>999</formula2>
    </dataValidation>
    <dataValidation type="list" allowBlank="1" showInputMessage="1" showErrorMessage="1" sqref="AW61:AW63" xr:uid="{E8DA554A-A787-44AC-BCFA-A94D829526C9}">
      <formula1>"●"</formula1>
    </dataValidation>
    <dataValidation type="custom" errorStyle="warning" imeMode="disabled" allowBlank="1" showInputMessage="1" showErrorMessage="1" error="0.40以下になるように「２．住戸一覧」で修正してください。" sqref="AG21:AM21" xr:uid="{EB2664F3-9B31-420F-9E38-36D2E61F2C63}">
      <formula1>"AG21&gt;0.4"</formula1>
    </dataValidation>
    <dataValidation type="custom" imeMode="off" allowBlank="1" showInputMessage="1" showErrorMessage="1" sqref="Q18:R18 Q19:R19 W18:Y18 W19:Y19 AG17:AI19 AN22:AS22" xr:uid="{18273204-372F-49F6-BDA8-FFD972637537}">
      <formula1>INT(Q17)&gt;=0</formula1>
    </dataValidation>
    <dataValidation type="custom" imeMode="disabled" allowBlank="1" showInputMessage="1" showErrorMessage="1" sqref="AU27:AW27" xr:uid="{908381BD-36AB-4F7A-80FC-6B851976824E}">
      <formula1>INT(AU27)&gt;=0</formula1>
    </dataValidation>
  </dataValidations>
  <pageMargins left="0.51181102362204722" right="0.47244094488188981" top="0.70866141732283472" bottom="0.19685039370078741" header="0.19685039370078741" footer="0.19685039370078741"/>
  <pageSetup paperSize="9" scale="38" fitToHeight="0" orientation="portrait" r:id="rId1"/>
  <headerFooter scaleWithDoc="0">
    <oddFooter>&amp;R&amp;"ＭＳ 明朝,標準"&amp;8&amp;K01+017R6低層ZEH-M_second_ver.1</oddFooter>
  </headerFooter>
  <ignoredErrors>
    <ignoredError sqref="I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outlinePr summaryBelow="0"/>
    <pageSetUpPr fitToPage="1"/>
  </sheetPr>
  <dimension ref="A1:AS243"/>
  <sheetViews>
    <sheetView showGridLines="0" view="pageBreakPreview" topLeftCell="B2" zoomScale="102" zoomScaleNormal="90" zoomScaleSheetLayoutView="110" zoomScalePageLayoutView="77" workbookViewId="0">
      <selection activeCell="D14" sqref="D14:J14"/>
    </sheetView>
  </sheetViews>
  <sheetFormatPr defaultColWidth="2.83203125" defaultRowHeight="16.5" customHeight="1" outlineLevelRow="1"/>
  <cols>
    <col min="1" max="1" width="2.08203125" style="1" hidden="1" customWidth="1"/>
    <col min="2" max="2" width="2.83203125" style="1" customWidth="1"/>
    <col min="3" max="4" width="2.83203125" style="1"/>
    <col min="5" max="5" width="2.83203125" style="1" customWidth="1"/>
    <col min="6" max="9" width="2.83203125" style="1"/>
    <col min="10" max="27" width="3" style="1" customWidth="1"/>
    <col min="28" max="32" width="3.33203125" style="1" customWidth="1"/>
    <col min="33" max="33" width="3.33203125" style="403" customWidth="1"/>
    <col min="34" max="35" width="3.33203125" style="1" customWidth="1"/>
    <col min="36" max="36" width="3.33203125" style="403" customWidth="1"/>
    <col min="37" max="39" width="3.33203125" style="1" customWidth="1"/>
    <col min="40" max="40" width="3" style="401" customWidth="1"/>
    <col min="41" max="42" width="3" style="401" hidden="1" customWidth="1"/>
    <col min="43" max="43" width="2.83203125" style="401" customWidth="1"/>
    <col min="44" max="44" width="2.58203125" style="1" hidden="1" customWidth="1"/>
    <col min="45" max="45" width="2.83203125" style="1" hidden="1" customWidth="1"/>
    <col min="46" max="46" width="2.83203125" style="1" customWidth="1"/>
    <col min="47" max="48" width="2.83203125" style="1"/>
    <col min="49" max="49" width="8.08203125" style="1" bestFit="1" customWidth="1"/>
    <col min="50" max="16384" width="2.83203125" style="1"/>
  </cols>
  <sheetData>
    <row r="1" spans="2:44" s="5" customFormat="1" ht="15.75" hidden="1" customHeight="1">
      <c r="B1" s="304"/>
      <c r="C1" s="53"/>
      <c r="D1" s="53"/>
      <c r="E1" s="53"/>
      <c r="AH1" s="54"/>
      <c r="AI1" s="54"/>
    </row>
    <row r="2" spans="2:44" s="32" customFormat="1" ht="27.75" customHeight="1">
      <c r="B2" s="158" t="s">
        <v>395</v>
      </c>
      <c r="C2" s="31"/>
      <c r="D2" s="31"/>
      <c r="E2" s="31"/>
      <c r="AH2" s="29"/>
      <c r="AI2" s="29"/>
    </row>
    <row r="3" spans="2:44" ht="20.149999999999999" customHeight="1">
      <c r="B3" s="1006" t="s">
        <v>394</v>
      </c>
      <c r="C3" s="1006"/>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06"/>
      <c r="AK3" s="1006"/>
      <c r="AL3" s="1006"/>
      <c r="AM3" s="1006"/>
      <c r="AN3" s="1"/>
      <c r="AO3" s="1"/>
      <c r="AP3" s="1"/>
      <c r="AQ3" s="1"/>
    </row>
    <row r="4" spans="2:44" ht="19.5" hidden="1" customHeight="1">
      <c r="B4" s="395" t="s">
        <v>146</v>
      </c>
      <c r="C4" s="396"/>
      <c r="D4" s="396"/>
      <c r="E4" s="397"/>
      <c r="F4" s="397"/>
      <c r="G4" s="397"/>
      <c r="H4" s="397"/>
      <c r="I4" s="397"/>
      <c r="J4" s="397"/>
      <c r="K4" s="397"/>
      <c r="L4" s="397"/>
      <c r="M4" s="397"/>
      <c r="N4" s="397"/>
      <c r="O4" s="397"/>
      <c r="P4" s="397"/>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row>
    <row r="5" spans="2:44" ht="24" hidden="1" customHeight="1">
      <c r="B5" s="968" t="s">
        <v>129</v>
      </c>
      <c r="C5" s="969"/>
      <c r="D5" s="969"/>
      <c r="E5" s="969"/>
      <c r="F5" s="969"/>
      <c r="G5" s="969"/>
      <c r="H5" s="969"/>
      <c r="I5" s="969"/>
      <c r="J5" s="970"/>
      <c r="K5" s="977">
        <f>IFERROR(ROUNDUP(SUM(S13:V242)/COUNT(S13:$V$242),2),0)</f>
        <v>0</v>
      </c>
      <c r="L5" s="978"/>
      <c r="M5" s="978"/>
      <c r="N5" s="978"/>
      <c r="O5" s="978"/>
      <c r="P5" s="978"/>
      <c r="Q5" s="978"/>
      <c r="R5" s="979"/>
      <c r="S5" s="968" t="s">
        <v>165</v>
      </c>
      <c r="T5" s="969"/>
      <c r="U5" s="969"/>
      <c r="V5" s="969"/>
      <c r="W5" s="969"/>
      <c r="X5" s="969"/>
      <c r="Y5" s="969"/>
      <c r="Z5" s="969"/>
      <c r="AA5" s="970"/>
      <c r="AB5" s="1037">
        <f>IF('１.全体概要'!N22="",0,'１.全体概要'!N22)</f>
        <v>0</v>
      </c>
      <c r="AC5" s="1038"/>
      <c r="AD5" s="1038"/>
      <c r="AE5" s="1038"/>
      <c r="AF5" s="1038"/>
      <c r="AG5" s="1038"/>
      <c r="AH5" s="1038"/>
      <c r="AI5" s="1038"/>
      <c r="AJ5" s="1038"/>
      <c r="AK5" s="1007" t="s">
        <v>44</v>
      </c>
      <c r="AL5" s="1008"/>
      <c r="AM5" s="1011"/>
      <c r="AN5" s="986"/>
      <c r="AO5" s="986"/>
      <c r="AP5" s="986"/>
      <c r="AQ5" s="396"/>
      <c r="AR5" s="396"/>
    </row>
    <row r="6" spans="2:44" ht="24" hidden="1" customHeight="1">
      <c r="B6" s="971"/>
      <c r="C6" s="972"/>
      <c r="D6" s="972"/>
      <c r="E6" s="972"/>
      <c r="F6" s="972"/>
      <c r="G6" s="972"/>
      <c r="H6" s="972"/>
      <c r="I6" s="972"/>
      <c r="J6" s="973"/>
      <c r="K6" s="980"/>
      <c r="L6" s="981"/>
      <c r="M6" s="981"/>
      <c r="N6" s="981"/>
      <c r="O6" s="981"/>
      <c r="P6" s="981"/>
      <c r="Q6" s="981"/>
      <c r="R6" s="982"/>
      <c r="S6" s="971"/>
      <c r="T6" s="972"/>
      <c r="U6" s="972"/>
      <c r="V6" s="972"/>
      <c r="W6" s="972"/>
      <c r="X6" s="972"/>
      <c r="Y6" s="972"/>
      <c r="Z6" s="972"/>
      <c r="AA6" s="973"/>
      <c r="AB6" s="1039"/>
      <c r="AC6" s="1040"/>
      <c r="AD6" s="1040"/>
      <c r="AE6" s="1040"/>
      <c r="AF6" s="1040"/>
      <c r="AG6" s="1040"/>
      <c r="AH6" s="1040"/>
      <c r="AI6" s="1040"/>
      <c r="AJ6" s="1040"/>
      <c r="AK6" s="1009"/>
      <c r="AL6" s="1010"/>
      <c r="AM6" s="1011"/>
      <c r="AN6" s="986"/>
      <c r="AO6" s="986"/>
      <c r="AP6" s="986"/>
      <c r="AQ6" s="396"/>
      <c r="AR6" s="396"/>
    </row>
    <row r="7" spans="2:44" ht="45" hidden="1" customHeight="1">
      <c r="B7" s="974" t="s">
        <v>136</v>
      </c>
      <c r="C7" s="975"/>
      <c r="D7" s="975"/>
      <c r="E7" s="975"/>
      <c r="F7" s="975"/>
      <c r="G7" s="975"/>
      <c r="H7" s="975"/>
      <c r="I7" s="975"/>
      <c r="J7" s="976"/>
      <c r="K7" s="983">
        <f>SUM(O13:R242)</f>
        <v>0</v>
      </c>
      <c r="L7" s="984"/>
      <c r="M7" s="984"/>
      <c r="N7" s="984"/>
      <c r="O7" s="984"/>
      <c r="P7" s="984"/>
      <c r="Q7" s="984"/>
      <c r="R7" s="985"/>
      <c r="S7" s="974" t="s">
        <v>290</v>
      </c>
      <c r="T7" s="975"/>
      <c r="U7" s="975"/>
      <c r="V7" s="975"/>
      <c r="W7" s="975"/>
      <c r="X7" s="975"/>
      <c r="Y7" s="975"/>
      <c r="Z7" s="975"/>
      <c r="AA7" s="976"/>
      <c r="AB7" s="1041">
        <f>SUM(W13:AA242)</f>
        <v>0</v>
      </c>
      <c r="AC7" s="1042"/>
      <c r="AD7" s="1042"/>
      <c r="AE7" s="1042"/>
      <c r="AF7" s="1042"/>
      <c r="AG7" s="1042"/>
      <c r="AH7" s="1042"/>
      <c r="AI7" s="1042"/>
      <c r="AJ7" s="1042"/>
      <c r="AK7" s="1042"/>
      <c r="AL7" s="1043"/>
      <c r="AM7" s="399"/>
      <c r="AN7" s="396"/>
      <c r="AO7" s="396"/>
      <c r="AP7" s="396"/>
      <c r="AQ7" s="396"/>
      <c r="AR7" s="396"/>
    </row>
    <row r="8" spans="2:44" s="396" customFormat="1" ht="20.149999999999999" customHeight="1">
      <c r="B8" s="400"/>
      <c r="J8" s="397"/>
      <c r="K8" s="397"/>
      <c r="L8" s="397"/>
      <c r="M8" s="397"/>
      <c r="N8" s="397"/>
      <c r="O8" s="397"/>
      <c r="P8" s="397"/>
    </row>
    <row r="9" spans="2:44" ht="19.5" customHeight="1">
      <c r="B9" s="1019" t="s">
        <v>130</v>
      </c>
      <c r="C9" s="1020"/>
      <c r="D9" s="1019" t="s">
        <v>131</v>
      </c>
      <c r="E9" s="1025"/>
      <c r="F9" s="1020"/>
      <c r="G9" s="968" t="s">
        <v>159</v>
      </c>
      <c r="H9" s="969"/>
      <c r="I9" s="969"/>
      <c r="J9" s="970"/>
      <c r="K9" s="968" t="s">
        <v>168</v>
      </c>
      <c r="L9" s="969"/>
      <c r="M9" s="969"/>
      <c r="N9" s="970"/>
      <c r="O9" s="968" t="s">
        <v>132</v>
      </c>
      <c r="P9" s="969"/>
      <c r="Q9" s="969"/>
      <c r="R9" s="970"/>
      <c r="S9" s="1028" t="s">
        <v>133</v>
      </c>
      <c r="T9" s="1029"/>
      <c r="U9" s="1029"/>
      <c r="V9" s="1030"/>
      <c r="W9" s="1002" t="s">
        <v>174</v>
      </c>
      <c r="X9" s="1002"/>
      <c r="Y9" s="1002"/>
      <c r="Z9" s="1002"/>
      <c r="AA9" s="1002"/>
      <c r="AB9" s="965" t="s">
        <v>274</v>
      </c>
      <c r="AC9" s="966"/>
      <c r="AD9" s="966"/>
      <c r="AE9" s="966"/>
      <c r="AF9" s="966"/>
      <c r="AG9" s="966"/>
      <c r="AH9" s="966"/>
      <c r="AI9" s="966"/>
      <c r="AJ9" s="966"/>
      <c r="AK9" s="966"/>
      <c r="AL9" s="966"/>
      <c r="AM9" s="967"/>
      <c r="AN9" s="158"/>
      <c r="AO9" s="396"/>
      <c r="AP9" s="396"/>
      <c r="AQ9" s="1"/>
    </row>
    <row r="10" spans="2:44" ht="10.5" customHeight="1">
      <c r="B10" s="1021"/>
      <c r="C10" s="1022"/>
      <c r="D10" s="1021"/>
      <c r="E10" s="1026"/>
      <c r="F10" s="1022"/>
      <c r="G10" s="1016"/>
      <c r="H10" s="1017"/>
      <c r="I10" s="1017"/>
      <c r="J10" s="1018"/>
      <c r="K10" s="1016"/>
      <c r="L10" s="1017"/>
      <c r="M10" s="1017"/>
      <c r="N10" s="1018"/>
      <c r="O10" s="1016"/>
      <c r="P10" s="1017"/>
      <c r="Q10" s="1017"/>
      <c r="R10" s="1018"/>
      <c r="S10" s="1031"/>
      <c r="T10" s="1032"/>
      <c r="U10" s="1032"/>
      <c r="V10" s="1033"/>
      <c r="W10" s="1002"/>
      <c r="X10" s="1002"/>
      <c r="Y10" s="1002"/>
      <c r="Z10" s="1002"/>
      <c r="AA10" s="1002"/>
      <c r="AB10" s="1001" t="s">
        <v>275</v>
      </c>
      <c r="AC10" s="1001"/>
      <c r="AD10" s="1001"/>
      <c r="AE10" s="1005" t="s">
        <v>507</v>
      </c>
      <c r="AF10" s="1005"/>
      <c r="AG10" s="1005"/>
      <c r="AH10" s="1005" t="s">
        <v>505</v>
      </c>
      <c r="AI10" s="1005"/>
      <c r="AJ10" s="1005"/>
      <c r="AK10" s="1012" t="s">
        <v>276</v>
      </c>
      <c r="AL10" s="1012"/>
      <c r="AM10" s="1012"/>
      <c r="AN10" s="158"/>
      <c r="AO10" s="396"/>
      <c r="AP10" s="396"/>
      <c r="AQ10" s="1"/>
    </row>
    <row r="11" spans="2:44" ht="10.5" customHeight="1">
      <c r="B11" s="1021"/>
      <c r="C11" s="1022"/>
      <c r="D11" s="1021"/>
      <c r="E11" s="1026"/>
      <c r="F11" s="1022"/>
      <c r="G11" s="1016"/>
      <c r="H11" s="1017"/>
      <c r="I11" s="1017"/>
      <c r="J11" s="1018"/>
      <c r="K11" s="1016"/>
      <c r="L11" s="1017"/>
      <c r="M11" s="1017"/>
      <c r="N11" s="1018"/>
      <c r="O11" s="1016"/>
      <c r="P11" s="1017"/>
      <c r="Q11" s="1017"/>
      <c r="R11" s="1018"/>
      <c r="S11" s="1031"/>
      <c r="T11" s="1032"/>
      <c r="U11" s="1032"/>
      <c r="V11" s="1033"/>
      <c r="W11" s="1002"/>
      <c r="X11" s="1002"/>
      <c r="Y11" s="1002"/>
      <c r="Z11" s="1002"/>
      <c r="AA11" s="1002"/>
      <c r="AB11" s="1001"/>
      <c r="AC11" s="1001"/>
      <c r="AD11" s="1001"/>
      <c r="AE11" s="1005"/>
      <c r="AF11" s="1005"/>
      <c r="AG11" s="1005"/>
      <c r="AH11" s="1005"/>
      <c r="AI11" s="1005"/>
      <c r="AJ11" s="1005"/>
      <c r="AK11" s="1012"/>
      <c r="AL11" s="1012"/>
      <c r="AM11" s="1012"/>
      <c r="AN11" s="158"/>
      <c r="AO11" s="396"/>
      <c r="AP11" s="396"/>
      <c r="AQ11" s="1"/>
    </row>
    <row r="12" spans="2:44" ht="21.75" customHeight="1">
      <c r="B12" s="1023"/>
      <c r="C12" s="1024"/>
      <c r="D12" s="1023"/>
      <c r="E12" s="1027"/>
      <c r="F12" s="1024"/>
      <c r="G12" s="971"/>
      <c r="H12" s="972"/>
      <c r="I12" s="972"/>
      <c r="J12" s="973"/>
      <c r="K12" s="971"/>
      <c r="L12" s="972"/>
      <c r="M12" s="972"/>
      <c r="N12" s="973"/>
      <c r="O12" s="971"/>
      <c r="P12" s="972"/>
      <c r="Q12" s="972"/>
      <c r="R12" s="973"/>
      <c r="S12" s="1034"/>
      <c r="T12" s="1035"/>
      <c r="U12" s="1035"/>
      <c r="V12" s="1036"/>
      <c r="W12" s="1002"/>
      <c r="X12" s="1002"/>
      <c r="Y12" s="1002"/>
      <c r="Z12" s="1002"/>
      <c r="AA12" s="1002"/>
      <c r="AB12" s="1001"/>
      <c r="AC12" s="1001"/>
      <c r="AD12" s="1001"/>
      <c r="AE12" s="1005"/>
      <c r="AF12" s="1005"/>
      <c r="AG12" s="1005"/>
      <c r="AH12" s="1005"/>
      <c r="AI12" s="1005"/>
      <c r="AJ12" s="1005"/>
      <c r="AK12" s="1012"/>
      <c r="AL12" s="1012"/>
      <c r="AM12" s="1012"/>
      <c r="AN12" s="158" t="s">
        <v>297</v>
      </c>
      <c r="AO12" s="396"/>
      <c r="AP12" s="396"/>
      <c r="AQ12" s="1"/>
    </row>
    <row r="13" spans="2:44" ht="25" customHeight="1">
      <c r="B13" s="991">
        <v>1</v>
      </c>
      <c r="C13" s="992"/>
      <c r="D13" s="987"/>
      <c r="E13" s="988"/>
      <c r="F13" s="989"/>
      <c r="G13" s="1013"/>
      <c r="H13" s="1014"/>
      <c r="I13" s="1014"/>
      <c r="J13" s="1015"/>
      <c r="K13" s="987"/>
      <c r="L13" s="988"/>
      <c r="M13" s="988"/>
      <c r="N13" s="989"/>
      <c r="O13" s="995"/>
      <c r="P13" s="996"/>
      <c r="Q13" s="996"/>
      <c r="R13" s="997"/>
      <c r="S13" s="998"/>
      <c r="T13" s="999"/>
      <c r="U13" s="999"/>
      <c r="V13" s="1000"/>
      <c r="W13" s="990"/>
      <c r="X13" s="990"/>
      <c r="Y13" s="990"/>
      <c r="Z13" s="990"/>
      <c r="AA13" s="990"/>
      <c r="AB13" s="962"/>
      <c r="AC13" s="963"/>
      <c r="AD13" s="964"/>
      <c r="AE13" s="962"/>
      <c r="AF13" s="963"/>
      <c r="AG13" s="964"/>
      <c r="AH13" s="962"/>
      <c r="AI13" s="963"/>
      <c r="AJ13" s="964"/>
      <c r="AK13" s="962"/>
      <c r="AL13" s="963"/>
      <c r="AM13" s="964"/>
      <c r="AN13" s="158" t="s">
        <v>298</v>
      </c>
      <c r="AO13" s="396" t="e">
        <f>COUNTIF(#REF!,#REF!)</f>
        <v>#REF!</v>
      </c>
      <c r="AP13" s="396">
        <f>IFERROR(1/AO13,0)</f>
        <v>0</v>
      </c>
      <c r="AQ13" s="1"/>
    </row>
    <row r="14" spans="2:44" ht="25" customHeight="1">
      <c r="B14" s="991">
        <v>2</v>
      </c>
      <c r="C14" s="992"/>
      <c r="D14" s="987"/>
      <c r="E14" s="988"/>
      <c r="F14" s="989"/>
      <c r="G14" s="1013"/>
      <c r="H14" s="1014"/>
      <c r="I14" s="1014"/>
      <c r="J14" s="1015"/>
      <c r="K14" s="987"/>
      <c r="L14" s="988"/>
      <c r="M14" s="988"/>
      <c r="N14" s="989"/>
      <c r="O14" s="995"/>
      <c r="P14" s="996"/>
      <c r="Q14" s="996"/>
      <c r="R14" s="997"/>
      <c r="S14" s="998"/>
      <c r="T14" s="999"/>
      <c r="U14" s="999"/>
      <c r="V14" s="1000"/>
      <c r="W14" s="1003"/>
      <c r="X14" s="1004"/>
      <c r="Y14" s="1004"/>
      <c r="Z14" s="1004"/>
      <c r="AA14" s="1004"/>
      <c r="AB14" s="959"/>
      <c r="AC14" s="960"/>
      <c r="AD14" s="961"/>
      <c r="AE14" s="962"/>
      <c r="AF14" s="963"/>
      <c r="AG14" s="964"/>
      <c r="AH14" s="962"/>
      <c r="AI14" s="963"/>
      <c r="AJ14" s="964"/>
      <c r="AK14" s="962"/>
      <c r="AL14" s="963"/>
      <c r="AM14" s="964"/>
      <c r="AN14" s="158" t="s">
        <v>393</v>
      </c>
      <c r="AO14" s="396" t="e">
        <f>COUNTIF(#REF!,#REF!)</f>
        <v>#REF!</v>
      </c>
      <c r="AP14" s="396">
        <f t="shared" ref="AP14:AP77" si="0">IFERROR(1/AO14,0)</f>
        <v>0</v>
      </c>
      <c r="AQ14" s="1"/>
    </row>
    <row r="15" spans="2:44" ht="25" customHeight="1">
      <c r="B15" s="991">
        <v>3</v>
      </c>
      <c r="C15" s="992"/>
      <c r="D15" s="987"/>
      <c r="E15" s="988"/>
      <c r="F15" s="989"/>
      <c r="G15" s="1013"/>
      <c r="H15" s="1014"/>
      <c r="I15" s="1014"/>
      <c r="J15" s="1015"/>
      <c r="K15" s="987"/>
      <c r="L15" s="988"/>
      <c r="M15" s="988"/>
      <c r="N15" s="989"/>
      <c r="O15" s="995"/>
      <c r="P15" s="996"/>
      <c r="Q15" s="996"/>
      <c r="R15" s="997"/>
      <c r="S15" s="998"/>
      <c r="T15" s="999"/>
      <c r="U15" s="999"/>
      <c r="V15" s="1000"/>
      <c r="W15" s="990"/>
      <c r="X15" s="990"/>
      <c r="Y15" s="990"/>
      <c r="Z15" s="990"/>
      <c r="AA15" s="990"/>
      <c r="AB15" s="959"/>
      <c r="AC15" s="960"/>
      <c r="AD15" s="961"/>
      <c r="AE15" s="962"/>
      <c r="AF15" s="963"/>
      <c r="AG15" s="964"/>
      <c r="AH15" s="962"/>
      <c r="AI15" s="963"/>
      <c r="AJ15" s="964"/>
      <c r="AK15" s="962"/>
      <c r="AL15" s="963"/>
      <c r="AM15" s="964"/>
      <c r="AO15" s="396" t="e">
        <f>COUNTIF(#REF!,#REF!)</f>
        <v>#REF!</v>
      </c>
      <c r="AP15" s="396">
        <f t="shared" si="0"/>
        <v>0</v>
      </c>
      <c r="AQ15" s="1"/>
    </row>
    <row r="16" spans="2:44" ht="25" customHeight="1">
      <c r="B16" s="991">
        <v>4</v>
      </c>
      <c r="C16" s="992"/>
      <c r="D16" s="987"/>
      <c r="E16" s="988"/>
      <c r="F16" s="989"/>
      <c r="G16" s="1013"/>
      <c r="H16" s="1014"/>
      <c r="I16" s="1014"/>
      <c r="J16" s="1015"/>
      <c r="K16" s="987"/>
      <c r="L16" s="988"/>
      <c r="M16" s="988"/>
      <c r="N16" s="989"/>
      <c r="O16" s="995"/>
      <c r="P16" s="996"/>
      <c r="Q16" s="996"/>
      <c r="R16" s="997"/>
      <c r="S16" s="998"/>
      <c r="T16" s="999"/>
      <c r="U16" s="999"/>
      <c r="V16" s="1000"/>
      <c r="W16" s="990"/>
      <c r="X16" s="990"/>
      <c r="Y16" s="990"/>
      <c r="Z16" s="990"/>
      <c r="AA16" s="990"/>
      <c r="AB16" s="959"/>
      <c r="AC16" s="960"/>
      <c r="AD16" s="961"/>
      <c r="AE16" s="962"/>
      <c r="AF16" s="963"/>
      <c r="AG16" s="964"/>
      <c r="AH16" s="962"/>
      <c r="AI16" s="963"/>
      <c r="AJ16" s="964"/>
      <c r="AK16" s="962"/>
      <c r="AL16" s="963"/>
      <c r="AM16" s="964"/>
      <c r="AO16" s="396" t="e">
        <f>COUNTIF(#REF!,#REF!)</f>
        <v>#REF!</v>
      </c>
      <c r="AP16" s="396">
        <f t="shared" si="0"/>
        <v>0</v>
      </c>
      <c r="AQ16" s="1"/>
    </row>
    <row r="17" spans="2:43" ht="25" customHeight="1">
      <c r="B17" s="991">
        <v>5</v>
      </c>
      <c r="C17" s="992"/>
      <c r="D17" s="987"/>
      <c r="E17" s="988"/>
      <c r="F17" s="989"/>
      <c r="G17" s="1013"/>
      <c r="H17" s="1014"/>
      <c r="I17" s="1014"/>
      <c r="J17" s="1015"/>
      <c r="K17" s="987"/>
      <c r="L17" s="988"/>
      <c r="M17" s="988"/>
      <c r="N17" s="989"/>
      <c r="O17" s="995"/>
      <c r="P17" s="996"/>
      <c r="Q17" s="996"/>
      <c r="R17" s="997"/>
      <c r="S17" s="998"/>
      <c r="T17" s="999"/>
      <c r="U17" s="999"/>
      <c r="V17" s="1000"/>
      <c r="W17" s="990"/>
      <c r="X17" s="990"/>
      <c r="Y17" s="990"/>
      <c r="Z17" s="990"/>
      <c r="AA17" s="990"/>
      <c r="AB17" s="959"/>
      <c r="AC17" s="960"/>
      <c r="AD17" s="961"/>
      <c r="AE17" s="962"/>
      <c r="AF17" s="963"/>
      <c r="AG17" s="964"/>
      <c r="AH17" s="962"/>
      <c r="AI17" s="963"/>
      <c r="AJ17" s="964"/>
      <c r="AK17" s="962"/>
      <c r="AL17" s="963"/>
      <c r="AM17" s="964"/>
      <c r="AN17" s="158"/>
      <c r="AO17" s="396" t="e">
        <f>COUNTIF(#REF!,#REF!)</f>
        <v>#REF!</v>
      </c>
      <c r="AP17" s="396">
        <f t="shared" si="0"/>
        <v>0</v>
      </c>
      <c r="AQ17" s="1"/>
    </row>
    <row r="18" spans="2:43" ht="25" customHeight="1">
      <c r="B18" s="991">
        <v>6</v>
      </c>
      <c r="C18" s="992"/>
      <c r="D18" s="987"/>
      <c r="E18" s="988"/>
      <c r="F18" s="989"/>
      <c r="G18" s="1013"/>
      <c r="H18" s="1014"/>
      <c r="I18" s="1014"/>
      <c r="J18" s="1015"/>
      <c r="K18" s="987"/>
      <c r="L18" s="988"/>
      <c r="M18" s="988"/>
      <c r="N18" s="989"/>
      <c r="O18" s="995"/>
      <c r="P18" s="996"/>
      <c r="Q18" s="996"/>
      <c r="R18" s="997"/>
      <c r="S18" s="998"/>
      <c r="T18" s="999"/>
      <c r="U18" s="999"/>
      <c r="V18" s="1000"/>
      <c r="W18" s="990"/>
      <c r="X18" s="990"/>
      <c r="Y18" s="990"/>
      <c r="Z18" s="990"/>
      <c r="AA18" s="990"/>
      <c r="AB18" s="959"/>
      <c r="AC18" s="960"/>
      <c r="AD18" s="961"/>
      <c r="AE18" s="962"/>
      <c r="AF18" s="963"/>
      <c r="AG18" s="964"/>
      <c r="AH18" s="962"/>
      <c r="AI18" s="963"/>
      <c r="AJ18" s="964"/>
      <c r="AK18" s="962"/>
      <c r="AL18" s="963"/>
      <c r="AM18" s="964"/>
      <c r="AN18" s="158"/>
      <c r="AO18" s="396" t="e">
        <f>COUNTIF(#REF!,#REF!)</f>
        <v>#REF!</v>
      </c>
      <c r="AP18" s="396">
        <f t="shared" si="0"/>
        <v>0</v>
      </c>
      <c r="AQ18" s="1"/>
    </row>
    <row r="19" spans="2:43" ht="25" customHeight="1">
      <c r="B19" s="991">
        <v>7</v>
      </c>
      <c r="C19" s="992"/>
      <c r="D19" s="987"/>
      <c r="E19" s="988"/>
      <c r="F19" s="989"/>
      <c r="G19" s="1013"/>
      <c r="H19" s="1014"/>
      <c r="I19" s="1014"/>
      <c r="J19" s="1015"/>
      <c r="K19" s="987"/>
      <c r="L19" s="988"/>
      <c r="M19" s="988"/>
      <c r="N19" s="989"/>
      <c r="O19" s="995"/>
      <c r="P19" s="996"/>
      <c r="Q19" s="996"/>
      <c r="R19" s="997"/>
      <c r="S19" s="998"/>
      <c r="T19" s="999"/>
      <c r="U19" s="999"/>
      <c r="V19" s="1000"/>
      <c r="W19" s="990"/>
      <c r="X19" s="990"/>
      <c r="Y19" s="990"/>
      <c r="Z19" s="990"/>
      <c r="AA19" s="990"/>
      <c r="AB19" s="959"/>
      <c r="AC19" s="960"/>
      <c r="AD19" s="961"/>
      <c r="AE19" s="962"/>
      <c r="AF19" s="963"/>
      <c r="AG19" s="964"/>
      <c r="AH19" s="962"/>
      <c r="AI19" s="963"/>
      <c r="AJ19" s="964"/>
      <c r="AK19" s="962"/>
      <c r="AL19" s="963"/>
      <c r="AM19" s="964"/>
      <c r="AN19" s="158"/>
      <c r="AO19" s="396" t="e">
        <f>COUNTIF(#REF!,#REF!)</f>
        <v>#REF!</v>
      </c>
      <c r="AP19" s="396">
        <f t="shared" si="0"/>
        <v>0</v>
      </c>
      <c r="AQ19" s="1"/>
    </row>
    <row r="20" spans="2:43" ht="25" customHeight="1">
      <c r="B20" s="991">
        <v>8</v>
      </c>
      <c r="C20" s="992"/>
      <c r="D20" s="987"/>
      <c r="E20" s="988"/>
      <c r="F20" s="989"/>
      <c r="G20" s="1013"/>
      <c r="H20" s="1014"/>
      <c r="I20" s="1014"/>
      <c r="J20" s="1015"/>
      <c r="K20" s="987"/>
      <c r="L20" s="988"/>
      <c r="M20" s="988"/>
      <c r="N20" s="989"/>
      <c r="O20" s="995"/>
      <c r="P20" s="996"/>
      <c r="Q20" s="996"/>
      <c r="R20" s="997"/>
      <c r="S20" s="998"/>
      <c r="T20" s="999"/>
      <c r="U20" s="999"/>
      <c r="V20" s="1000"/>
      <c r="W20" s="990"/>
      <c r="X20" s="990"/>
      <c r="Y20" s="990"/>
      <c r="Z20" s="990"/>
      <c r="AA20" s="990"/>
      <c r="AB20" s="959"/>
      <c r="AC20" s="960"/>
      <c r="AD20" s="961"/>
      <c r="AE20" s="962"/>
      <c r="AF20" s="963"/>
      <c r="AG20" s="964"/>
      <c r="AH20" s="962"/>
      <c r="AI20" s="963"/>
      <c r="AJ20" s="964"/>
      <c r="AK20" s="962"/>
      <c r="AL20" s="963"/>
      <c r="AM20" s="964"/>
      <c r="AN20" s="158"/>
      <c r="AO20" s="396" t="e">
        <f>COUNTIF(#REF!,#REF!)</f>
        <v>#REF!</v>
      </c>
      <c r="AP20" s="396">
        <f t="shared" si="0"/>
        <v>0</v>
      </c>
      <c r="AQ20" s="1"/>
    </row>
    <row r="21" spans="2:43" ht="25" customHeight="1">
      <c r="B21" s="991">
        <v>9</v>
      </c>
      <c r="C21" s="992"/>
      <c r="D21" s="987"/>
      <c r="E21" s="988"/>
      <c r="F21" s="989"/>
      <c r="G21" s="1013"/>
      <c r="H21" s="1014"/>
      <c r="I21" s="1014"/>
      <c r="J21" s="1015"/>
      <c r="K21" s="987"/>
      <c r="L21" s="988"/>
      <c r="M21" s="988"/>
      <c r="N21" s="989"/>
      <c r="O21" s="995"/>
      <c r="P21" s="996"/>
      <c r="Q21" s="996"/>
      <c r="R21" s="997"/>
      <c r="S21" s="998"/>
      <c r="T21" s="999"/>
      <c r="U21" s="999"/>
      <c r="V21" s="1000"/>
      <c r="W21" s="990"/>
      <c r="X21" s="990"/>
      <c r="Y21" s="990"/>
      <c r="Z21" s="990"/>
      <c r="AA21" s="990"/>
      <c r="AB21" s="959"/>
      <c r="AC21" s="960"/>
      <c r="AD21" s="961"/>
      <c r="AE21" s="962"/>
      <c r="AF21" s="963"/>
      <c r="AG21" s="964"/>
      <c r="AH21" s="962"/>
      <c r="AI21" s="963"/>
      <c r="AJ21" s="964"/>
      <c r="AK21" s="962"/>
      <c r="AL21" s="963"/>
      <c r="AM21" s="964"/>
      <c r="AN21" s="158"/>
      <c r="AO21" s="396" t="e">
        <f>COUNTIF(#REF!,#REF!)</f>
        <v>#REF!</v>
      </c>
      <c r="AP21" s="396">
        <f t="shared" si="0"/>
        <v>0</v>
      </c>
      <c r="AQ21" s="1"/>
    </row>
    <row r="22" spans="2:43" ht="25" customHeight="1">
      <c r="B22" s="991">
        <v>10</v>
      </c>
      <c r="C22" s="992"/>
      <c r="D22" s="987"/>
      <c r="E22" s="988"/>
      <c r="F22" s="989"/>
      <c r="G22" s="1013"/>
      <c r="H22" s="1014"/>
      <c r="I22" s="1014"/>
      <c r="J22" s="1015"/>
      <c r="K22" s="987"/>
      <c r="L22" s="988"/>
      <c r="M22" s="988"/>
      <c r="N22" s="989"/>
      <c r="O22" s="995"/>
      <c r="P22" s="996"/>
      <c r="Q22" s="996"/>
      <c r="R22" s="997"/>
      <c r="S22" s="998"/>
      <c r="T22" s="999"/>
      <c r="U22" s="999"/>
      <c r="V22" s="1000"/>
      <c r="W22" s="990"/>
      <c r="X22" s="990"/>
      <c r="Y22" s="990"/>
      <c r="Z22" s="990"/>
      <c r="AA22" s="990"/>
      <c r="AB22" s="959"/>
      <c r="AC22" s="960"/>
      <c r="AD22" s="961"/>
      <c r="AE22" s="962"/>
      <c r="AF22" s="963"/>
      <c r="AG22" s="964"/>
      <c r="AH22" s="962"/>
      <c r="AI22" s="963"/>
      <c r="AJ22" s="964"/>
      <c r="AK22" s="962"/>
      <c r="AL22" s="963"/>
      <c r="AM22" s="964"/>
      <c r="AN22" s="158"/>
      <c r="AO22" s="396" t="e">
        <f>COUNTIF(#REF!,#REF!)</f>
        <v>#REF!</v>
      </c>
      <c r="AP22" s="396">
        <f t="shared" si="0"/>
        <v>0</v>
      </c>
      <c r="AQ22" s="1"/>
    </row>
    <row r="23" spans="2:43" ht="25" customHeight="1">
      <c r="B23" s="991">
        <v>11</v>
      </c>
      <c r="C23" s="992"/>
      <c r="D23" s="987"/>
      <c r="E23" s="988"/>
      <c r="F23" s="989"/>
      <c r="G23" s="1013"/>
      <c r="H23" s="1014"/>
      <c r="I23" s="1014"/>
      <c r="J23" s="1015"/>
      <c r="K23" s="987"/>
      <c r="L23" s="988"/>
      <c r="M23" s="988"/>
      <c r="N23" s="989"/>
      <c r="O23" s="995"/>
      <c r="P23" s="996"/>
      <c r="Q23" s="996"/>
      <c r="R23" s="997"/>
      <c r="S23" s="998"/>
      <c r="T23" s="999"/>
      <c r="U23" s="999"/>
      <c r="V23" s="1000"/>
      <c r="W23" s="990"/>
      <c r="X23" s="990"/>
      <c r="Y23" s="990"/>
      <c r="Z23" s="990"/>
      <c r="AA23" s="990"/>
      <c r="AB23" s="959"/>
      <c r="AC23" s="960"/>
      <c r="AD23" s="961"/>
      <c r="AE23" s="962"/>
      <c r="AF23" s="963"/>
      <c r="AG23" s="964"/>
      <c r="AH23" s="962"/>
      <c r="AI23" s="963"/>
      <c r="AJ23" s="964"/>
      <c r="AK23" s="962"/>
      <c r="AL23" s="963"/>
      <c r="AM23" s="964"/>
      <c r="AN23" s="158"/>
      <c r="AO23" s="396" t="e">
        <f>COUNTIF(#REF!,#REF!)</f>
        <v>#REF!</v>
      </c>
      <c r="AP23" s="396">
        <f t="shared" si="0"/>
        <v>0</v>
      </c>
      <c r="AQ23" s="1"/>
    </row>
    <row r="24" spans="2:43" ht="25" customHeight="1">
      <c r="B24" s="991">
        <v>12</v>
      </c>
      <c r="C24" s="992"/>
      <c r="D24" s="987"/>
      <c r="E24" s="988"/>
      <c r="F24" s="989"/>
      <c r="G24" s="1013"/>
      <c r="H24" s="1014"/>
      <c r="I24" s="1014"/>
      <c r="J24" s="1015"/>
      <c r="K24" s="987"/>
      <c r="L24" s="988"/>
      <c r="M24" s="988"/>
      <c r="N24" s="989"/>
      <c r="O24" s="995"/>
      <c r="P24" s="996"/>
      <c r="Q24" s="996"/>
      <c r="R24" s="997"/>
      <c r="S24" s="998"/>
      <c r="T24" s="999"/>
      <c r="U24" s="999"/>
      <c r="V24" s="1000"/>
      <c r="W24" s="990"/>
      <c r="X24" s="990"/>
      <c r="Y24" s="990"/>
      <c r="Z24" s="990"/>
      <c r="AA24" s="990"/>
      <c r="AB24" s="959"/>
      <c r="AC24" s="960"/>
      <c r="AD24" s="961"/>
      <c r="AE24" s="962"/>
      <c r="AF24" s="963"/>
      <c r="AG24" s="964"/>
      <c r="AH24" s="962"/>
      <c r="AI24" s="963"/>
      <c r="AJ24" s="964"/>
      <c r="AK24" s="962"/>
      <c r="AL24" s="963"/>
      <c r="AM24" s="964"/>
      <c r="AN24" s="158"/>
      <c r="AO24" s="396" t="e">
        <f>COUNTIF(#REF!,#REF!)</f>
        <v>#REF!</v>
      </c>
      <c r="AP24" s="396">
        <f t="shared" si="0"/>
        <v>0</v>
      </c>
      <c r="AQ24" s="1"/>
    </row>
    <row r="25" spans="2:43" ht="25" customHeight="1">
      <c r="B25" s="991">
        <v>13</v>
      </c>
      <c r="C25" s="992"/>
      <c r="D25" s="987"/>
      <c r="E25" s="988"/>
      <c r="F25" s="989"/>
      <c r="G25" s="1013"/>
      <c r="H25" s="1014"/>
      <c r="I25" s="1014"/>
      <c r="J25" s="1015"/>
      <c r="K25" s="987"/>
      <c r="L25" s="988"/>
      <c r="M25" s="988"/>
      <c r="N25" s="989"/>
      <c r="O25" s="995"/>
      <c r="P25" s="996"/>
      <c r="Q25" s="996"/>
      <c r="R25" s="997"/>
      <c r="S25" s="998"/>
      <c r="T25" s="999"/>
      <c r="U25" s="999"/>
      <c r="V25" s="1000"/>
      <c r="W25" s="990"/>
      <c r="X25" s="990"/>
      <c r="Y25" s="990"/>
      <c r="Z25" s="990"/>
      <c r="AA25" s="990"/>
      <c r="AB25" s="959"/>
      <c r="AC25" s="960"/>
      <c r="AD25" s="961"/>
      <c r="AE25" s="962"/>
      <c r="AF25" s="963"/>
      <c r="AG25" s="964"/>
      <c r="AH25" s="962"/>
      <c r="AI25" s="963"/>
      <c r="AJ25" s="964"/>
      <c r="AK25" s="962"/>
      <c r="AL25" s="963"/>
      <c r="AM25" s="964"/>
      <c r="AN25" s="158"/>
      <c r="AO25" s="396" t="e">
        <f>COUNTIF(#REF!,#REF!)</f>
        <v>#REF!</v>
      </c>
      <c r="AP25" s="396">
        <f t="shared" si="0"/>
        <v>0</v>
      </c>
      <c r="AQ25" s="1"/>
    </row>
    <row r="26" spans="2:43" ht="25" customHeight="1">
      <c r="B26" s="991">
        <v>14</v>
      </c>
      <c r="C26" s="992"/>
      <c r="D26" s="987"/>
      <c r="E26" s="988"/>
      <c r="F26" s="989"/>
      <c r="G26" s="1013"/>
      <c r="H26" s="1014"/>
      <c r="I26" s="1014"/>
      <c r="J26" s="1015"/>
      <c r="K26" s="987"/>
      <c r="L26" s="988"/>
      <c r="M26" s="988"/>
      <c r="N26" s="989"/>
      <c r="O26" s="995"/>
      <c r="P26" s="996"/>
      <c r="Q26" s="996"/>
      <c r="R26" s="997"/>
      <c r="S26" s="998"/>
      <c r="T26" s="999"/>
      <c r="U26" s="999"/>
      <c r="V26" s="1000"/>
      <c r="W26" s="990"/>
      <c r="X26" s="990"/>
      <c r="Y26" s="990"/>
      <c r="Z26" s="990"/>
      <c r="AA26" s="990"/>
      <c r="AB26" s="959"/>
      <c r="AC26" s="960"/>
      <c r="AD26" s="961"/>
      <c r="AE26" s="962"/>
      <c r="AF26" s="963"/>
      <c r="AG26" s="964"/>
      <c r="AH26" s="962"/>
      <c r="AI26" s="963"/>
      <c r="AJ26" s="964"/>
      <c r="AK26" s="962"/>
      <c r="AL26" s="963"/>
      <c r="AM26" s="964"/>
      <c r="AN26" s="158"/>
      <c r="AO26" s="396" t="e">
        <f>COUNTIF(#REF!,#REF!)</f>
        <v>#REF!</v>
      </c>
      <c r="AP26" s="396">
        <f t="shared" si="0"/>
        <v>0</v>
      </c>
      <c r="AQ26" s="1"/>
    </row>
    <row r="27" spans="2:43" ht="25" customHeight="1">
      <c r="B27" s="991">
        <v>15</v>
      </c>
      <c r="C27" s="992"/>
      <c r="D27" s="987"/>
      <c r="E27" s="988"/>
      <c r="F27" s="989"/>
      <c r="G27" s="1013"/>
      <c r="H27" s="1014"/>
      <c r="I27" s="1014"/>
      <c r="J27" s="1015"/>
      <c r="K27" s="987"/>
      <c r="L27" s="988"/>
      <c r="M27" s="988"/>
      <c r="N27" s="989"/>
      <c r="O27" s="995"/>
      <c r="P27" s="996"/>
      <c r="Q27" s="996"/>
      <c r="R27" s="997"/>
      <c r="S27" s="998"/>
      <c r="T27" s="999"/>
      <c r="U27" s="999"/>
      <c r="V27" s="1000"/>
      <c r="W27" s="990"/>
      <c r="X27" s="990"/>
      <c r="Y27" s="990"/>
      <c r="Z27" s="990"/>
      <c r="AA27" s="990"/>
      <c r="AB27" s="959"/>
      <c r="AC27" s="960"/>
      <c r="AD27" s="961"/>
      <c r="AE27" s="962"/>
      <c r="AF27" s="963"/>
      <c r="AG27" s="964"/>
      <c r="AH27" s="962"/>
      <c r="AI27" s="963"/>
      <c r="AJ27" s="964"/>
      <c r="AK27" s="962"/>
      <c r="AL27" s="963"/>
      <c r="AM27" s="964"/>
      <c r="AN27" s="158"/>
      <c r="AO27" s="396" t="e">
        <f>COUNTIF(#REF!,#REF!)</f>
        <v>#REF!</v>
      </c>
      <c r="AP27" s="396">
        <f t="shared" si="0"/>
        <v>0</v>
      </c>
      <c r="AQ27" s="1"/>
    </row>
    <row r="28" spans="2:43" ht="25" customHeight="1">
      <c r="B28" s="991">
        <v>16</v>
      </c>
      <c r="C28" s="992"/>
      <c r="D28" s="987"/>
      <c r="E28" s="988"/>
      <c r="F28" s="989"/>
      <c r="G28" s="1013"/>
      <c r="H28" s="1014"/>
      <c r="I28" s="1014"/>
      <c r="J28" s="1015"/>
      <c r="K28" s="987"/>
      <c r="L28" s="988"/>
      <c r="M28" s="988"/>
      <c r="N28" s="989"/>
      <c r="O28" s="995"/>
      <c r="P28" s="996"/>
      <c r="Q28" s="996"/>
      <c r="R28" s="997"/>
      <c r="S28" s="998"/>
      <c r="T28" s="999"/>
      <c r="U28" s="999"/>
      <c r="V28" s="1000"/>
      <c r="W28" s="990"/>
      <c r="X28" s="990"/>
      <c r="Y28" s="990"/>
      <c r="Z28" s="990"/>
      <c r="AA28" s="990"/>
      <c r="AB28" s="959"/>
      <c r="AC28" s="960"/>
      <c r="AD28" s="961"/>
      <c r="AE28" s="962"/>
      <c r="AF28" s="963"/>
      <c r="AG28" s="964"/>
      <c r="AH28" s="962"/>
      <c r="AI28" s="963"/>
      <c r="AJ28" s="964"/>
      <c r="AK28" s="962"/>
      <c r="AL28" s="963"/>
      <c r="AM28" s="964"/>
      <c r="AN28" s="158"/>
      <c r="AO28" s="396" t="e">
        <f>COUNTIF(#REF!,#REF!)</f>
        <v>#REF!</v>
      </c>
      <c r="AP28" s="396">
        <f t="shared" si="0"/>
        <v>0</v>
      </c>
      <c r="AQ28" s="1"/>
    </row>
    <row r="29" spans="2:43" ht="25" customHeight="1">
      <c r="B29" s="991">
        <v>17</v>
      </c>
      <c r="C29" s="992"/>
      <c r="D29" s="987"/>
      <c r="E29" s="988"/>
      <c r="F29" s="989"/>
      <c r="G29" s="1013"/>
      <c r="H29" s="1014"/>
      <c r="I29" s="1014"/>
      <c r="J29" s="1015"/>
      <c r="K29" s="987"/>
      <c r="L29" s="988"/>
      <c r="M29" s="988"/>
      <c r="N29" s="989"/>
      <c r="O29" s="995"/>
      <c r="P29" s="996"/>
      <c r="Q29" s="996"/>
      <c r="R29" s="997"/>
      <c r="S29" s="998"/>
      <c r="T29" s="999"/>
      <c r="U29" s="999"/>
      <c r="V29" s="1000"/>
      <c r="W29" s="990"/>
      <c r="X29" s="990"/>
      <c r="Y29" s="990"/>
      <c r="Z29" s="990"/>
      <c r="AA29" s="990"/>
      <c r="AB29" s="959"/>
      <c r="AC29" s="960"/>
      <c r="AD29" s="961"/>
      <c r="AE29" s="962"/>
      <c r="AF29" s="963"/>
      <c r="AG29" s="964"/>
      <c r="AH29" s="962"/>
      <c r="AI29" s="963"/>
      <c r="AJ29" s="964"/>
      <c r="AK29" s="962"/>
      <c r="AL29" s="963"/>
      <c r="AM29" s="964"/>
      <c r="AN29" s="158"/>
      <c r="AO29" s="396" t="e">
        <f>COUNTIF(#REF!,#REF!)</f>
        <v>#REF!</v>
      </c>
      <c r="AP29" s="396">
        <f t="shared" si="0"/>
        <v>0</v>
      </c>
      <c r="AQ29" s="1"/>
    </row>
    <row r="30" spans="2:43" ht="25" customHeight="1">
      <c r="B30" s="991">
        <v>18</v>
      </c>
      <c r="C30" s="992"/>
      <c r="D30" s="987"/>
      <c r="E30" s="988"/>
      <c r="F30" s="989"/>
      <c r="G30" s="1013"/>
      <c r="H30" s="1014"/>
      <c r="I30" s="1014"/>
      <c r="J30" s="1015"/>
      <c r="K30" s="987"/>
      <c r="L30" s="988"/>
      <c r="M30" s="988"/>
      <c r="N30" s="989"/>
      <c r="O30" s="995"/>
      <c r="P30" s="996"/>
      <c r="Q30" s="996"/>
      <c r="R30" s="997"/>
      <c r="S30" s="998"/>
      <c r="T30" s="999"/>
      <c r="U30" s="999"/>
      <c r="V30" s="1000"/>
      <c r="W30" s="990"/>
      <c r="X30" s="990"/>
      <c r="Y30" s="990"/>
      <c r="Z30" s="990"/>
      <c r="AA30" s="990"/>
      <c r="AB30" s="959"/>
      <c r="AC30" s="960"/>
      <c r="AD30" s="961"/>
      <c r="AE30" s="962"/>
      <c r="AF30" s="963"/>
      <c r="AG30" s="964"/>
      <c r="AH30" s="962"/>
      <c r="AI30" s="963"/>
      <c r="AJ30" s="964"/>
      <c r="AK30" s="962"/>
      <c r="AL30" s="963"/>
      <c r="AM30" s="964"/>
      <c r="AN30" s="158"/>
      <c r="AO30" s="396" t="e">
        <f>COUNTIF(#REF!,#REF!)</f>
        <v>#REF!</v>
      </c>
      <c r="AP30" s="396">
        <f t="shared" si="0"/>
        <v>0</v>
      </c>
      <c r="AQ30" s="1"/>
    </row>
    <row r="31" spans="2:43" ht="25" customHeight="1">
      <c r="B31" s="991">
        <v>19</v>
      </c>
      <c r="C31" s="992"/>
      <c r="D31" s="987"/>
      <c r="E31" s="988"/>
      <c r="F31" s="989"/>
      <c r="G31" s="1013"/>
      <c r="H31" s="1014"/>
      <c r="I31" s="1014"/>
      <c r="J31" s="1015"/>
      <c r="K31" s="987"/>
      <c r="L31" s="988"/>
      <c r="M31" s="988"/>
      <c r="N31" s="989"/>
      <c r="O31" s="995"/>
      <c r="P31" s="996"/>
      <c r="Q31" s="996"/>
      <c r="R31" s="997"/>
      <c r="S31" s="998"/>
      <c r="T31" s="999"/>
      <c r="U31" s="999"/>
      <c r="V31" s="1000"/>
      <c r="W31" s="990"/>
      <c r="X31" s="990"/>
      <c r="Y31" s="990"/>
      <c r="Z31" s="990"/>
      <c r="AA31" s="990"/>
      <c r="AB31" s="959"/>
      <c r="AC31" s="960"/>
      <c r="AD31" s="961"/>
      <c r="AE31" s="962"/>
      <c r="AF31" s="963"/>
      <c r="AG31" s="964"/>
      <c r="AH31" s="962"/>
      <c r="AI31" s="963"/>
      <c r="AJ31" s="964"/>
      <c r="AK31" s="962"/>
      <c r="AL31" s="963"/>
      <c r="AM31" s="964"/>
      <c r="AN31" s="158"/>
      <c r="AO31" s="396" t="e">
        <f>COUNTIF(#REF!,#REF!)</f>
        <v>#REF!</v>
      </c>
      <c r="AP31" s="396">
        <f t="shared" si="0"/>
        <v>0</v>
      </c>
      <c r="AQ31" s="1"/>
    </row>
    <row r="32" spans="2:43" ht="25" customHeight="1">
      <c r="B32" s="991">
        <v>20</v>
      </c>
      <c r="C32" s="992"/>
      <c r="D32" s="987"/>
      <c r="E32" s="988"/>
      <c r="F32" s="989"/>
      <c r="G32" s="1013"/>
      <c r="H32" s="1014"/>
      <c r="I32" s="1014"/>
      <c r="J32" s="1015"/>
      <c r="K32" s="987"/>
      <c r="L32" s="988"/>
      <c r="M32" s="988"/>
      <c r="N32" s="989"/>
      <c r="O32" s="995"/>
      <c r="P32" s="996"/>
      <c r="Q32" s="996"/>
      <c r="R32" s="997"/>
      <c r="S32" s="998"/>
      <c r="T32" s="999"/>
      <c r="U32" s="999"/>
      <c r="V32" s="1000"/>
      <c r="W32" s="990"/>
      <c r="X32" s="990"/>
      <c r="Y32" s="990"/>
      <c r="Z32" s="990"/>
      <c r="AA32" s="990"/>
      <c r="AB32" s="959"/>
      <c r="AC32" s="960"/>
      <c r="AD32" s="961"/>
      <c r="AE32" s="962"/>
      <c r="AF32" s="963"/>
      <c r="AG32" s="964"/>
      <c r="AH32" s="962"/>
      <c r="AI32" s="963"/>
      <c r="AJ32" s="964"/>
      <c r="AK32" s="962"/>
      <c r="AL32" s="963"/>
      <c r="AM32" s="964"/>
      <c r="AN32" s="158"/>
      <c r="AO32" s="396" t="e">
        <f>COUNTIF(#REF!,#REF!)</f>
        <v>#REF!</v>
      </c>
      <c r="AP32" s="396">
        <f t="shared" si="0"/>
        <v>0</v>
      </c>
      <c r="AQ32" s="1"/>
    </row>
    <row r="33" spans="2:43" ht="25" customHeight="1">
      <c r="B33" s="991">
        <v>21</v>
      </c>
      <c r="C33" s="992"/>
      <c r="D33" s="987"/>
      <c r="E33" s="988"/>
      <c r="F33" s="989"/>
      <c r="G33" s="1013"/>
      <c r="H33" s="1014"/>
      <c r="I33" s="1014"/>
      <c r="J33" s="1015"/>
      <c r="K33" s="987"/>
      <c r="L33" s="988"/>
      <c r="M33" s="988"/>
      <c r="N33" s="989"/>
      <c r="O33" s="995"/>
      <c r="P33" s="996"/>
      <c r="Q33" s="996"/>
      <c r="R33" s="997"/>
      <c r="S33" s="998"/>
      <c r="T33" s="999"/>
      <c r="U33" s="999"/>
      <c r="V33" s="1000"/>
      <c r="W33" s="990"/>
      <c r="X33" s="990"/>
      <c r="Y33" s="990"/>
      <c r="Z33" s="990"/>
      <c r="AA33" s="990"/>
      <c r="AB33" s="959"/>
      <c r="AC33" s="960"/>
      <c r="AD33" s="961"/>
      <c r="AE33" s="962"/>
      <c r="AF33" s="963"/>
      <c r="AG33" s="964"/>
      <c r="AH33" s="962"/>
      <c r="AI33" s="963"/>
      <c r="AJ33" s="964"/>
      <c r="AK33" s="962"/>
      <c r="AL33" s="963"/>
      <c r="AM33" s="964"/>
      <c r="AN33" s="158"/>
      <c r="AO33" s="396" t="e">
        <f>COUNTIF(#REF!,#REF!)</f>
        <v>#REF!</v>
      </c>
      <c r="AP33" s="396">
        <f t="shared" si="0"/>
        <v>0</v>
      </c>
      <c r="AQ33" s="1"/>
    </row>
    <row r="34" spans="2:43" ht="25" customHeight="1">
      <c r="B34" s="991">
        <v>22</v>
      </c>
      <c r="C34" s="992"/>
      <c r="D34" s="987"/>
      <c r="E34" s="988"/>
      <c r="F34" s="989"/>
      <c r="G34" s="1013"/>
      <c r="H34" s="1014"/>
      <c r="I34" s="1014"/>
      <c r="J34" s="1015"/>
      <c r="K34" s="987"/>
      <c r="L34" s="988"/>
      <c r="M34" s="988"/>
      <c r="N34" s="989"/>
      <c r="O34" s="995"/>
      <c r="P34" s="996"/>
      <c r="Q34" s="996"/>
      <c r="R34" s="997"/>
      <c r="S34" s="998"/>
      <c r="T34" s="999"/>
      <c r="U34" s="999"/>
      <c r="V34" s="1000"/>
      <c r="W34" s="990"/>
      <c r="X34" s="990"/>
      <c r="Y34" s="990"/>
      <c r="Z34" s="990"/>
      <c r="AA34" s="990"/>
      <c r="AB34" s="959"/>
      <c r="AC34" s="960"/>
      <c r="AD34" s="961"/>
      <c r="AE34" s="962"/>
      <c r="AF34" s="963"/>
      <c r="AG34" s="964"/>
      <c r="AH34" s="962"/>
      <c r="AI34" s="963"/>
      <c r="AJ34" s="964"/>
      <c r="AK34" s="962"/>
      <c r="AL34" s="963"/>
      <c r="AM34" s="964"/>
      <c r="AN34" s="158"/>
      <c r="AO34" s="396" t="e">
        <f>COUNTIF(#REF!,#REF!)</f>
        <v>#REF!</v>
      </c>
      <c r="AP34" s="396">
        <f t="shared" si="0"/>
        <v>0</v>
      </c>
      <c r="AQ34" s="1"/>
    </row>
    <row r="35" spans="2:43" ht="25" customHeight="1">
      <c r="B35" s="991">
        <v>23</v>
      </c>
      <c r="C35" s="992"/>
      <c r="D35" s="987"/>
      <c r="E35" s="988"/>
      <c r="F35" s="989"/>
      <c r="G35" s="1013"/>
      <c r="H35" s="1014"/>
      <c r="I35" s="1014"/>
      <c r="J35" s="1015"/>
      <c r="K35" s="987"/>
      <c r="L35" s="988"/>
      <c r="M35" s="988"/>
      <c r="N35" s="989"/>
      <c r="O35" s="995"/>
      <c r="P35" s="996"/>
      <c r="Q35" s="996"/>
      <c r="R35" s="997"/>
      <c r="S35" s="998"/>
      <c r="T35" s="999"/>
      <c r="U35" s="999"/>
      <c r="V35" s="1000"/>
      <c r="W35" s="990"/>
      <c r="X35" s="990"/>
      <c r="Y35" s="990"/>
      <c r="Z35" s="990"/>
      <c r="AA35" s="990"/>
      <c r="AB35" s="959"/>
      <c r="AC35" s="960"/>
      <c r="AD35" s="961"/>
      <c r="AE35" s="962"/>
      <c r="AF35" s="963"/>
      <c r="AG35" s="964"/>
      <c r="AH35" s="962"/>
      <c r="AI35" s="963"/>
      <c r="AJ35" s="964"/>
      <c r="AK35" s="962"/>
      <c r="AL35" s="963"/>
      <c r="AM35" s="964"/>
      <c r="AN35" s="158"/>
      <c r="AO35" s="396" t="e">
        <f>COUNTIF(#REF!,#REF!)</f>
        <v>#REF!</v>
      </c>
      <c r="AP35" s="396">
        <f t="shared" si="0"/>
        <v>0</v>
      </c>
      <c r="AQ35" s="1"/>
    </row>
    <row r="36" spans="2:43" ht="25" customHeight="1">
      <c r="B36" s="991">
        <v>24</v>
      </c>
      <c r="C36" s="992"/>
      <c r="D36" s="987"/>
      <c r="E36" s="988"/>
      <c r="F36" s="989"/>
      <c r="G36" s="1013"/>
      <c r="H36" s="1014"/>
      <c r="I36" s="1014"/>
      <c r="J36" s="1015"/>
      <c r="K36" s="987"/>
      <c r="L36" s="988"/>
      <c r="M36" s="988"/>
      <c r="N36" s="989"/>
      <c r="O36" s="995"/>
      <c r="P36" s="996"/>
      <c r="Q36" s="996"/>
      <c r="R36" s="997"/>
      <c r="S36" s="998"/>
      <c r="T36" s="999"/>
      <c r="U36" s="999"/>
      <c r="V36" s="1000"/>
      <c r="W36" s="990"/>
      <c r="X36" s="990"/>
      <c r="Y36" s="990"/>
      <c r="Z36" s="990"/>
      <c r="AA36" s="990"/>
      <c r="AB36" s="959"/>
      <c r="AC36" s="960"/>
      <c r="AD36" s="961"/>
      <c r="AE36" s="962"/>
      <c r="AF36" s="963"/>
      <c r="AG36" s="964"/>
      <c r="AH36" s="962"/>
      <c r="AI36" s="963"/>
      <c r="AJ36" s="964"/>
      <c r="AK36" s="962"/>
      <c r="AL36" s="963"/>
      <c r="AM36" s="964"/>
      <c r="AN36" s="158"/>
      <c r="AO36" s="396" t="e">
        <f>COUNTIF(#REF!,#REF!)</f>
        <v>#REF!</v>
      </c>
      <c r="AP36" s="396">
        <f t="shared" si="0"/>
        <v>0</v>
      </c>
      <c r="AQ36" s="1"/>
    </row>
    <row r="37" spans="2:43" ht="25" customHeight="1">
      <c r="B37" s="991">
        <v>25</v>
      </c>
      <c r="C37" s="992"/>
      <c r="D37" s="987"/>
      <c r="E37" s="988"/>
      <c r="F37" s="989"/>
      <c r="G37" s="1013"/>
      <c r="H37" s="1014"/>
      <c r="I37" s="1014"/>
      <c r="J37" s="1015"/>
      <c r="K37" s="987"/>
      <c r="L37" s="988"/>
      <c r="M37" s="988"/>
      <c r="N37" s="989"/>
      <c r="O37" s="995"/>
      <c r="P37" s="996"/>
      <c r="Q37" s="996"/>
      <c r="R37" s="997"/>
      <c r="S37" s="998"/>
      <c r="T37" s="999"/>
      <c r="U37" s="999"/>
      <c r="V37" s="1000"/>
      <c r="W37" s="990"/>
      <c r="X37" s="990"/>
      <c r="Y37" s="990"/>
      <c r="Z37" s="990"/>
      <c r="AA37" s="990"/>
      <c r="AB37" s="959"/>
      <c r="AC37" s="960"/>
      <c r="AD37" s="961"/>
      <c r="AE37" s="962"/>
      <c r="AF37" s="963"/>
      <c r="AG37" s="964"/>
      <c r="AH37" s="962"/>
      <c r="AI37" s="963"/>
      <c r="AJ37" s="964"/>
      <c r="AK37" s="962"/>
      <c r="AL37" s="963"/>
      <c r="AM37" s="964"/>
      <c r="AN37" s="158"/>
      <c r="AO37" s="396" t="e">
        <f>COUNTIF(#REF!,#REF!)</f>
        <v>#REF!</v>
      </c>
      <c r="AP37" s="396">
        <f t="shared" si="0"/>
        <v>0</v>
      </c>
      <c r="AQ37" s="1"/>
    </row>
    <row r="38" spans="2:43" ht="25" customHeight="1">
      <c r="B38" s="991">
        <v>26</v>
      </c>
      <c r="C38" s="992"/>
      <c r="D38" s="987"/>
      <c r="E38" s="988"/>
      <c r="F38" s="989"/>
      <c r="G38" s="1013"/>
      <c r="H38" s="1014"/>
      <c r="I38" s="1014"/>
      <c r="J38" s="1015"/>
      <c r="K38" s="987"/>
      <c r="L38" s="988"/>
      <c r="M38" s="988"/>
      <c r="N38" s="989"/>
      <c r="O38" s="995"/>
      <c r="P38" s="996"/>
      <c r="Q38" s="996"/>
      <c r="R38" s="997"/>
      <c r="S38" s="998"/>
      <c r="T38" s="999"/>
      <c r="U38" s="999"/>
      <c r="V38" s="1000"/>
      <c r="W38" s="990"/>
      <c r="X38" s="990"/>
      <c r="Y38" s="990"/>
      <c r="Z38" s="990"/>
      <c r="AA38" s="990"/>
      <c r="AB38" s="959"/>
      <c r="AC38" s="960"/>
      <c r="AD38" s="961"/>
      <c r="AE38" s="962"/>
      <c r="AF38" s="963"/>
      <c r="AG38" s="964"/>
      <c r="AH38" s="962"/>
      <c r="AI38" s="963"/>
      <c r="AJ38" s="964"/>
      <c r="AK38" s="962"/>
      <c r="AL38" s="963"/>
      <c r="AM38" s="964"/>
      <c r="AN38" s="158"/>
      <c r="AO38" s="396" t="e">
        <f>COUNTIF(#REF!,#REF!)</f>
        <v>#REF!</v>
      </c>
      <c r="AP38" s="396">
        <f t="shared" si="0"/>
        <v>0</v>
      </c>
      <c r="AQ38" s="1"/>
    </row>
    <row r="39" spans="2:43" ht="25" customHeight="1">
      <c r="B39" s="991">
        <v>27</v>
      </c>
      <c r="C39" s="992"/>
      <c r="D39" s="987"/>
      <c r="E39" s="988"/>
      <c r="F39" s="989"/>
      <c r="G39" s="1013"/>
      <c r="H39" s="1014"/>
      <c r="I39" s="1014"/>
      <c r="J39" s="1015"/>
      <c r="K39" s="987"/>
      <c r="L39" s="988"/>
      <c r="M39" s="988"/>
      <c r="N39" s="989"/>
      <c r="O39" s="995"/>
      <c r="P39" s="996"/>
      <c r="Q39" s="996"/>
      <c r="R39" s="997"/>
      <c r="S39" s="998"/>
      <c r="T39" s="999"/>
      <c r="U39" s="999"/>
      <c r="V39" s="1000"/>
      <c r="W39" s="990"/>
      <c r="X39" s="990"/>
      <c r="Y39" s="990"/>
      <c r="Z39" s="990"/>
      <c r="AA39" s="990"/>
      <c r="AB39" s="959"/>
      <c r="AC39" s="960"/>
      <c r="AD39" s="961"/>
      <c r="AE39" s="962"/>
      <c r="AF39" s="963"/>
      <c r="AG39" s="964"/>
      <c r="AH39" s="962"/>
      <c r="AI39" s="963"/>
      <c r="AJ39" s="964"/>
      <c r="AK39" s="962"/>
      <c r="AL39" s="963"/>
      <c r="AM39" s="964"/>
      <c r="AN39" s="158"/>
      <c r="AO39" s="396" t="e">
        <f>COUNTIF(#REF!,#REF!)</f>
        <v>#REF!</v>
      </c>
      <c r="AP39" s="396">
        <f t="shared" si="0"/>
        <v>0</v>
      </c>
      <c r="AQ39" s="1"/>
    </row>
    <row r="40" spans="2:43" ht="25" customHeight="1">
      <c r="B40" s="991">
        <v>28</v>
      </c>
      <c r="C40" s="992"/>
      <c r="D40" s="987"/>
      <c r="E40" s="988"/>
      <c r="F40" s="989"/>
      <c r="G40" s="1013"/>
      <c r="H40" s="1014"/>
      <c r="I40" s="1014"/>
      <c r="J40" s="1015"/>
      <c r="K40" s="987"/>
      <c r="L40" s="988"/>
      <c r="M40" s="988"/>
      <c r="N40" s="989"/>
      <c r="O40" s="995"/>
      <c r="P40" s="996"/>
      <c r="Q40" s="996"/>
      <c r="R40" s="997"/>
      <c r="S40" s="998"/>
      <c r="T40" s="999"/>
      <c r="U40" s="999"/>
      <c r="V40" s="1000"/>
      <c r="W40" s="990"/>
      <c r="X40" s="990"/>
      <c r="Y40" s="990"/>
      <c r="Z40" s="990"/>
      <c r="AA40" s="990"/>
      <c r="AB40" s="959"/>
      <c r="AC40" s="960"/>
      <c r="AD40" s="961"/>
      <c r="AE40" s="962"/>
      <c r="AF40" s="963"/>
      <c r="AG40" s="964"/>
      <c r="AH40" s="962"/>
      <c r="AI40" s="963"/>
      <c r="AJ40" s="964"/>
      <c r="AK40" s="962"/>
      <c r="AL40" s="963"/>
      <c r="AM40" s="964"/>
      <c r="AN40" s="158"/>
      <c r="AO40" s="396" t="e">
        <f>COUNTIF(#REF!,#REF!)</f>
        <v>#REF!</v>
      </c>
      <c r="AP40" s="396">
        <f t="shared" si="0"/>
        <v>0</v>
      </c>
      <c r="AQ40" s="1"/>
    </row>
    <row r="41" spans="2:43" ht="25" customHeight="1">
      <c r="B41" s="991">
        <v>29</v>
      </c>
      <c r="C41" s="992"/>
      <c r="D41" s="987"/>
      <c r="E41" s="988"/>
      <c r="F41" s="989"/>
      <c r="G41" s="1013"/>
      <c r="H41" s="1014"/>
      <c r="I41" s="1014"/>
      <c r="J41" s="1015"/>
      <c r="K41" s="987"/>
      <c r="L41" s="988"/>
      <c r="M41" s="988"/>
      <c r="N41" s="989"/>
      <c r="O41" s="995"/>
      <c r="P41" s="996"/>
      <c r="Q41" s="996"/>
      <c r="R41" s="997"/>
      <c r="S41" s="998"/>
      <c r="T41" s="999"/>
      <c r="U41" s="999"/>
      <c r="V41" s="1000"/>
      <c r="W41" s="990"/>
      <c r="X41" s="990"/>
      <c r="Y41" s="990"/>
      <c r="Z41" s="990"/>
      <c r="AA41" s="990"/>
      <c r="AB41" s="959"/>
      <c r="AC41" s="960"/>
      <c r="AD41" s="961"/>
      <c r="AE41" s="962"/>
      <c r="AF41" s="963"/>
      <c r="AG41" s="964"/>
      <c r="AH41" s="962"/>
      <c r="AI41" s="963"/>
      <c r="AJ41" s="964"/>
      <c r="AK41" s="962"/>
      <c r="AL41" s="963"/>
      <c r="AM41" s="964"/>
      <c r="AN41" s="158"/>
      <c r="AO41" s="396" t="e">
        <f>COUNTIF(#REF!,#REF!)</f>
        <v>#REF!</v>
      </c>
      <c r="AP41" s="396">
        <f t="shared" si="0"/>
        <v>0</v>
      </c>
      <c r="AQ41" s="1"/>
    </row>
    <row r="42" spans="2:43" ht="25" customHeight="1" collapsed="1">
      <c r="B42" s="991">
        <v>30</v>
      </c>
      <c r="C42" s="992"/>
      <c r="D42" s="987"/>
      <c r="E42" s="988"/>
      <c r="F42" s="989"/>
      <c r="G42" s="1013"/>
      <c r="H42" s="1014"/>
      <c r="I42" s="1014"/>
      <c r="J42" s="1015"/>
      <c r="K42" s="987"/>
      <c r="L42" s="988"/>
      <c r="M42" s="988"/>
      <c r="N42" s="989"/>
      <c r="O42" s="995"/>
      <c r="P42" s="996"/>
      <c r="Q42" s="996"/>
      <c r="R42" s="997"/>
      <c r="S42" s="998"/>
      <c r="T42" s="999"/>
      <c r="U42" s="999"/>
      <c r="V42" s="1000"/>
      <c r="W42" s="990"/>
      <c r="X42" s="990"/>
      <c r="Y42" s="990"/>
      <c r="Z42" s="990"/>
      <c r="AA42" s="990"/>
      <c r="AB42" s="959"/>
      <c r="AC42" s="960"/>
      <c r="AD42" s="961"/>
      <c r="AE42" s="962"/>
      <c r="AF42" s="963"/>
      <c r="AG42" s="964"/>
      <c r="AH42" s="962"/>
      <c r="AI42" s="963"/>
      <c r="AJ42" s="964"/>
      <c r="AK42" s="962"/>
      <c r="AL42" s="963"/>
      <c r="AM42" s="964"/>
      <c r="AN42" s="348" t="s">
        <v>609</v>
      </c>
      <c r="AO42" s="396" t="e">
        <f>COUNTIF(#REF!,#REF!)</f>
        <v>#REF!</v>
      </c>
      <c r="AP42" s="396">
        <f t="shared" si="0"/>
        <v>0</v>
      </c>
      <c r="AQ42" s="1"/>
    </row>
    <row r="43" spans="2:43" ht="25" hidden="1" customHeight="1" outlineLevel="1">
      <c r="B43" s="991">
        <v>31</v>
      </c>
      <c r="C43" s="992"/>
      <c r="D43" s="987"/>
      <c r="E43" s="988"/>
      <c r="F43" s="989"/>
      <c r="G43" s="1013"/>
      <c r="H43" s="1014"/>
      <c r="I43" s="1014"/>
      <c r="J43" s="1015"/>
      <c r="K43" s="987"/>
      <c r="L43" s="988"/>
      <c r="M43" s="988"/>
      <c r="N43" s="989"/>
      <c r="O43" s="995"/>
      <c r="P43" s="996"/>
      <c r="Q43" s="996"/>
      <c r="R43" s="997"/>
      <c r="S43" s="998"/>
      <c r="T43" s="999"/>
      <c r="U43" s="999"/>
      <c r="V43" s="1000"/>
      <c r="W43" s="990"/>
      <c r="X43" s="990"/>
      <c r="Y43" s="990"/>
      <c r="Z43" s="990"/>
      <c r="AA43" s="990"/>
      <c r="AB43" s="959"/>
      <c r="AC43" s="960"/>
      <c r="AD43" s="961"/>
      <c r="AE43" s="962"/>
      <c r="AF43" s="963"/>
      <c r="AG43" s="964"/>
      <c r="AH43" s="962"/>
      <c r="AI43" s="963"/>
      <c r="AJ43" s="964"/>
      <c r="AK43" s="962"/>
      <c r="AL43" s="963"/>
      <c r="AM43" s="964"/>
      <c r="AN43" s="158"/>
      <c r="AO43" s="396" t="e">
        <f>COUNTIF(#REF!,#REF!)</f>
        <v>#REF!</v>
      </c>
      <c r="AP43" s="396">
        <f t="shared" si="0"/>
        <v>0</v>
      </c>
      <c r="AQ43" s="1"/>
    </row>
    <row r="44" spans="2:43" ht="25" hidden="1" customHeight="1" outlineLevel="1">
      <c r="B44" s="991">
        <v>32</v>
      </c>
      <c r="C44" s="992"/>
      <c r="D44" s="987"/>
      <c r="E44" s="988"/>
      <c r="F44" s="989"/>
      <c r="G44" s="1013"/>
      <c r="H44" s="1014"/>
      <c r="I44" s="1014"/>
      <c r="J44" s="1015"/>
      <c r="K44" s="987"/>
      <c r="L44" s="988"/>
      <c r="M44" s="988"/>
      <c r="N44" s="989"/>
      <c r="O44" s="995"/>
      <c r="P44" s="996"/>
      <c r="Q44" s="996"/>
      <c r="R44" s="997"/>
      <c r="S44" s="998"/>
      <c r="T44" s="999"/>
      <c r="U44" s="999"/>
      <c r="V44" s="1000"/>
      <c r="W44" s="990"/>
      <c r="X44" s="990"/>
      <c r="Y44" s="990"/>
      <c r="Z44" s="990"/>
      <c r="AA44" s="990"/>
      <c r="AB44" s="959"/>
      <c r="AC44" s="960"/>
      <c r="AD44" s="961"/>
      <c r="AE44" s="962"/>
      <c r="AF44" s="963"/>
      <c r="AG44" s="964"/>
      <c r="AH44" s="962"/>
      <c r="AI44" s="963"/>
      <c r="AJ44" s="964"/>
      <c r="AK44" s="962"/>
      <c r="AL44" s="963"/>
      <c r="AM44" s="964"/>
      <c r="AN44" s="158"/>
      <c r="AO44" s="396" t="e">
        <f>COUNTIF(#REF!,#REF!)</f>
        <v>#REF!</v>
      </c>
      <c r="AP44" s="396">
        <f t="shared" si="0"/>
        <v>0</v>
      </c>
      <c r="AQ44" s="1"/>
    </row>
    <row r="45" spans="2:43" ht="25" hidden="1" customHeight="1" outlineLevel="1">
      <c r="B45" s="991">
        <v>33</v>
      </c>
      <c r="C45" s="992"/>
      <c r="D45" s="987"/>
      <c r="E45" s="988"/>
      <c r="F45" s="989"/>
      <c r="G45" s="1013"/>
      <c r="H45" s="1014"/>
      <c r="I45" s="1014"/>
      <c r="J45" s="1015"/>
      <c r="K45" s="987"/>
      <c r="L45" s="988"/>
      <c r="M45" s="988"/>
      <c r="N45" s="989"/>
      <c r="O45" s="995"/>
      <c r="P45" s="996"/>
      <c r="Q45" s="996"/>
      <c r="R45" s="997"/>
      <c r="S45" s="998"/>
      <c r="T45" s="999"/>
      <c r="U45" s="999"/>
      <c r="V45" s="1000"/>
      <c r="W45" s="990"/>
      <c r="X45" s="990"/>
      <c r="Y45" s="990"/>
      <c r="Z45" s="990"/>
      <c r="AA45" s="990"/>
      <c r="AB45" s="959"/>
      <c r="AC45" s="960"/>
      <c r="AD45" s="961"/>
      <c r="AE45" s="962"/>
      <c r="AF45" s="963"/>
      <c r="AG45" s="964"/>
      <c r="AH45" s="962"/>
      <c r="AI45" s="963"/>
      <c r="AJ45" s="964"/>
      <c r="AK45" s="962"/>
      <c r="AL45" s="963"/>
      <c r="AM45" s="964"/>
      <c r="AN45" s="158"/>
      <c r="AO45" s="396" t="e">
        <f>COUNTIF(#REF!,#REF!)</f>
        <v>#REF!</v>
      </c>
      <c r="AP45" s="396">
        <f t="shared" si="0"/>
        <v>0</v>
      </c>
      <c r="AQ45" s="1"/>
    </row>
    <row r="46" spans="2:43" ht="25" hidden="1" customHeight="1" outlineLevel="1">
      <c r="B46" s="991">
        <v>34</v>
      </c>
      <c r="C46" s="992"/>
      <c r="D46" s="987"/>
      <c r="E46" s="988"/>
      <c r="F46" s="989"/>
      <c r="G46" s="1013"/>
      <c r="H46" s="1014"/>
      <c r="I46" s="1014"/>
      <c r="J46" s="1015"/>
      <c r="K46" s="987"/>
      <c r="L46" s="988"/>
      <c r="M46" s="988"/>
      <c r="N46" s="989"/>
      <c r="O46" s="995"/>
      <c r="P46" s="996"/>
      <c r="Q46" s="996"/>
      <c r="R46" s="997"/>
      <c r="S46" s="998"/>
      <c r="T46" s="999"/>
      <c r="U46" s="999"/>
      <c r="V46" s="1000"/>
      <c r="W46" s="990"/>
      <c r="X46" s="990"/>
      <c r="Y46" s="990"/>
      <c r="Z46" s="990"/>
      <c r="AA46" s="990"/>
      <c r="AB46" s="959"/>
      <c r="AC46" s="960"/>
      <c r="AD46" s="961"/>
      <c r="AE46" s="962"/>
      <c r="AF46" s="963"/>
      <c r="AG46" s="964"/>
      <c r="AH46" s="962"/>
      <c r="AI46" s="963"/>
      <c r="AJ46" s="964"/>
      <c r="AK46" s="962"/>
      <c r="AL46" s="963"/>
      <c r="AM46" s="964"/>
      <c r="AN46" s="158"/>
      <c r="AO46" s="396" t="e">
        <f>COUNTIF(#REF!,#REF!)</f>
        <v>#REF!</v>
      </c>
      <c r="AP46" s="396">
        <f t="shared" si="0"/>
        <v>0</v>
      </c>
      <c r="AQ46" s="1"/>
    </row>
    <row r="47" spans="2:43" ht="25" hidden="1" customHeight="1" outlineLevel="1">
      <c r="B47" s="991">
        <v>35</v>
      </c>
      <c r="C47" s="992"/>
      <c r="D47" s="993"/>
      <c r="E47" s="993"/>
      <c r="F47" s="993"/>
      <c r="G47" s="994"/>
      <c r="H47" s="994"/>
      <c r="I47" s="994"/>
      <c r="J47" s="994"/>
      <c r="K47" s="987"/>
      <c r="L47" s="988"/>
      <c r="M47" s="988"/>
      <c r="N47" s="989"/>
      <c r="O47" s="995"/>
      <c r="P47" s="996"/>
      <c r="Q47" s="996"/>
      <c r="R47" s="997"/>
      <c r="S47" s="998"/>
      <c r="T47" s="999"/>
      <c r="U47" s="999"/>
      <c r="V47" s="1000"/>
      <c r="W47" s="990"/>
      <c r="X47" s="990"/>
      <c r="Y47" s="990"/>
      <c r="Z47" s="990"/>
      <c r="AA47" s="990"/>
      <c r="AB47" s="959"/>
      <c r="AC47" s="960"/>
      <c r="AD47" s="961"/>
      <c r="AE47" s="962"/>
      <c r="AF47" s="963"/>
      <c r="AG47" s="964"/>
      <c r="AH47" s="962"/>
      <c r="AI47" s="963"/>
      <c r="AJ47" s="964"/>
      <c r="AK47" s="962"/>
      <c r="AL47" s="963"/>
      <c r="AM47" s="964"/>
      <c r="AN47" s="158"/>
      <c r="AO47" s="396" t="e">
        <f>COUNTIF(#REF!,#REF!)</f>
        <v>#REF!</v>
      </c>
      <c r="AP47" s="396">
        <f t="shared" si="0"/>
        <v>0</v>
      </c>
      <c r="AQ47" s="1"/>
    </row>
    <row r="48" spans="2:43" ht="25" hidden="1" customHeight="1" outlineLevel="1">
      <c r="B48" s="991">
        <v>36</v>
      </c>
      <c r="C48" s="992"/>
      <c r="D48" s="993"/>
      <c r="E48" s="993"/>
      <c r="F48" s="993"/>
      <c r="G48" s="994"/>
      <c r="H48" s="994"/>
      <c r="I48" s="994"/>
      <c r="J48" s="994"/>
      <c r="K48" s="987"/>
      <c r="L48" s="988"/>
      <c r="M48" s="988"/>
      <c r="N48" s="989"/>
      <c r="O48" s="995"/>
      <c r="P48" s="996"/>
      <c r="Q48" s="996"/>
      <c r="R48" s="997"/>
      <c r="S48" s="998"/>
      <c r="T48" s="999"/>
      <c r="U48" s="999"/>
      <c r="V48" s="1000"/>
      <c r="W48" s="990"/>
      <c r="X48" s="990"/>
      <c r="Y48" s="990"/>
      <c r="Z48" s="990"/>
      <c r="AA48" s="990"/>
      <c r="AB48" s="959"/>
      <c r="AC48" s="960"/>
      <c r="AD48" s="961"/>
      <c r="AE48" s="962"/>
      <c r="AF48" s="963"/>
      <c r="AG48" s="964"/>
      <c r="AH48" s="962"/>
      <c r="AI48" s="963"/>
      <c r="AJ48" s="964"/>
      <c r="AK48" s="962"/>
      <c r="AL48" s="963"/>
      <c r="AM48" s="964"/>
      <c r="AN48" s="158"/>
      <c r="AO48" s="396" t="e">
        <f>COUNTIF(#REF!,#REF!)</f>
        <v>#REF!</v>
      </c>
      <c r="AP48" s="396">
        <f t="shared" si="0"/>
        <v>0</v>
      </c>
      <c r="AQ48" s="1"/>
    </row>
    <row r="49" spans="2:43" ht="25" hidden="1" customHeight="1" outlineLevel="1">
      <c r="B49" s="991">
        <v>37</v>
      </c>
      <c r="C49" s="992"/>
      <c r="D49" s="993"/>
      <c r="E49" s="993"/>
      <c r="F49" s="993"/>
      <c r="G49" s="994"/>
      <c r="H49" s="994"/>
      <c r="I49" s="994"/>
      <c r="J49" s="994"/>
      <c r="K49" s="987"/>
      <c r="L49" s="988"/>
      <c r="M49" s="988"/>
      <c r="N49" s="989"/>
      <c r="O49" s="995"/>
      <c r="P49" s="996"/>
      <c r="Q49" s="996"/>
      <c r="R49" s="997"/>
      <c r="S49" s="998"/>
      <c r="T49" s="999"/>
      <c r="U49" s="999"/>
      <c r="V49" s="1000"/>
      <c r="W49" s="990"/>
      <c r="X49" s="990"/>
      <c r="Y49" s="990"/>
      <c r="Z49" s="990"/>
      <c r="AA49" s="990"/>
      <c r="AB49" s="959"/>
      <c r="AC49" s="960"/>
      <c r="AD49" s="961"/>
      <c r="AE49" s="962"/>
      <c r="AF49" s="963"/>
      <c r="AG49" s="964"/>
      <c r="AH49" s="962"/>
      <c r="AI49" s="963"/>
      <c r="AJ49" s="964"/>
      <c r="AK49" s="962"/>
      <c r="AL49" s="963"/>
      <c r="AM49" s="964"/>
      <c r="AN49" s="158"/>
      <c r="AO49" s="396" t="e">
        <f>COUNTIF(#REF!,#REF!)</f>
        <v>#REF!</v>
      </c>
      <c r="AP49" s="396">
        <f t="shared" si="0"/>
        <v>0</v>
      </c>
      <c r="AQ49" s="1"/>
    </row>
    <row r="50" spans="2:43" ht="25" hidden="1" customHeight="1" outlineLevel="1">
      <c r="B50" s="991">
        <v>38</v>
      </c>
      <c r="C50" s="992"/>
      <c r="D50" s="993"/>
      <c r="E50" s="993"/>
      <c r="F50" s="993"/>
      <c r="G50" s="994"/>
      <c r="H50" s="994"/>
      <c r="I50" s="994"/>
      <c r="J50" s="994"/>
      <c r="K50" s="987"/>
      <c r="L50" s="988"/>
      <c r="M50" s="988"/>
      <c r="N50" s="989"/>
      <c r="O50" s="995"/>
      <c r="P50" s="996"/>
      <c r="Q50" s="996"/>
      <c r="R50" s="997"/>
      <c r="S50" s="998"/>
      <c r="T50" s="999"/>
      <c r="U50" s="999"/>
      <c r="V50" s="1000"/>
      <c r="W50" s="990"/>
      <c r="X50" s="990"/>
      <c r="Y50" s="990"/>
      <c r="Z50" s="990"/>
      <c r="AA50" s="990"/>
      <c r="AB50" s="959"/>
      <c r="AC50" s="960"/>
      <c r="AD50" s="961"/>
      <c r="AE50" s="962"/>
      <c r="AF50" s="963"/>
      <c r="AG50" s="964"/>
      <c r="AH50" s="962"/>
      <c r="AI50" s="963"/>
      <c r="AJ50" s="964"/>
      <c r="AK50" s="962"/>
      <c r="AL50" s="963"/>
      <c r="AM50" s="964"/>
      <c r="AN50" s="158"/>
      <c r="AO50" s="396" t="e">
        <f>COUNTIF(#REF!,#REF!)</f>
        <v>#REF!</v>
      </c>
      <c r="AP50" s="396">
        <f t="shared" si="0"/>
        <v>0</v>
      </c>
      <c r="AQ50" s="1"/>
    </row>
    <row r="51" spans="2:43" ht="25" hidden="1" customHeight="1" outlineLevel="1">
      <c r="B51" s="991">
        <v>39</v>
      </c>
      <c r="C51" s="992"/>
      <c r="D51" s="993"/>
      <c r="E51" s="993"/>
      <c r="F51" s="993"/>
      <c r="G51" s="994"/>
      <c r="H51" s="994"/>
      <c r="I51" s="994"/>
      <c r="J51" s="994"/>
      <c r="K51" s="987"/>
      <c r="L51" s="988"/>
      <c r="M51" s="988"/>
      <c r="N51" s="989"/>
      <c r="O51" s="995"/>
      <c r="P51" s="996"/>
      <c r="Q51" s="996"/>
      <c r="R51" s="997"/>
      <c r="S51" s="998"/>
      <c r="T51" s="999"/>
      <c r="U51" s="999"/>
      <c r="V51" s="1000"/>
      <c r="W51" s="990"/>
      <c r="X51" s="990"/>
      <c r="Y51" s="990"/>
      <c r="Z51" s="990"/>
      <c r="AA51" s="990"/>
      <c r="AB51" s="959"/>
      <c r="AC51" s="960"/>
      <c r="AD51" s="961"/>
      <c r="AE51" s="962"/>
      <c r="AF51" s="963"/>
      <c r="AG51" s="964"/>
      <c r="AH51" s="962"/>
      <c r="AI51" s="963"/>
      <c r="AJ51" s="964"/>
      <c r="AK51" s="962"/>
      <c r="AL51" s="963"/>
      <c r="AM51" s="964"/>
      <c r="AN51" s="158"/>
      <c r="AO51" s="396" t="e">
        <f>COUNTIF(#REF!,#REF!)</f>
        <v>#REF!</v>
      </c>
      <c r="AP51" s="396">
        <f t="shared" si="0"/>
        <v>0</v>
      </c>
      <c r="AQ51" s="1"/>
    </row>
    <row r="52" spans="2:43" ht="25" hidden="1" customHeight="1" outlineLevel="1">
      <c r="B52" s="991">
        <v>40</v>
      </c>
      <c r="C52" s="992"/>
      <c r="D52" s="993"/>
      <c r="E52" s="993"/>
      <c r="F52" s="993"/>
      <c r="G52" s="994"/>
      <c r="H52" s="994"/>
      <c r="I52" s="994"/>
      <c r="J52" s="994"/>
      <c r="K52" s="987"/>
      <c r="L52" s="988"/>
      <c r="M52" s="988"/>
      <c r="N52" s="989"/>
      <c r="O52" s="995"/>
      <c r="P52" s="996"/>
      <c r="Q52" s="996"/>
      <c r="R52" s="997"/>
      <c r="S52" s="998"/>
      <c r="T52" s="999"/>
      <c r="U52" s="999"/>
      <c r="V52" s="1000"/>
      <c r="W52" s="990"/>
      <c r="X52" s="990"/>
      <c r="Y52" s="990"/>
      <c r="Z52" s="990"/>
      <c r="AA52" s="990"/>
      <c r="AB52" s="959"/>
      <c r="AC52" s="960"/>
      <c r="AD52" s="961"/>
      <c r="AE52" s="962"/>
      <c r="AF52" s="963"/>
      <c r="AG52" s="964"/>
      <c r="AH52" s="962"/>
      <c r="AI52" s="963"/>
      <c r="AJ52" s="964"/>
      <c r="AK52" s="962"/>
      <c r="AL52" s="963"/>
      <c r="AM52" s="964"/>
      <c r="AN52" s="158"/>
      <c r="AO52" s="396" t="e">
        <f>COUNTIF(#REF!,#REF!)</f>
        <v>#REF!</v>
      </c>
      <c r="AP52" s="396">
        <f t="shared" si="0"/>
        <v>0</v>
      </c>
      <c r="AQ52" s="1"/>
    </row>
    <row r="53" spans="2:43" ht="25" hidden="1" customHeight="1" outlineLevel="1">
      <c r="B53" s="991">
        <v>41</v>
      </c>
      <c r="C53" s="992"/>
      <c r="D53" s="993"/>
      <c r="E53" s="993"/>
      <c r="F53" s="993"/>
      <c r="G53" s="994"/>
      <c r="H53" s="994"/>
      <c r="I53" s="994"/>
      <c r="J53" s="994"/>
      <c r="K53" s="987"/>
      <c r="L53" s="988"/>
      <c r="M53" s="988"/>
      <c r="N53" s="989"/>
      <c r="O53" s="995"/>
      <c r="P53" s="996"/>
      <c r="Q53" s="996"/>
      <c r="R53" s="997"/>
      <c r="S53" s="998"/>
      <c r="T53" s="999"/>
      <c r="U53" s="999"/>
      <c r="V53" s="1000"/>
      <c r="W53" s="990"/>
      <c r="X53" s="990"/>
      <c r="Y53" s="990"/>
      <c r="Z53" s="990"/>
      <c r="AA53" s="990"/>
      <c r="AB53" s="959"/>
      <c r="AC53" s="960"/>
      <c r="AD53" s="961"/>
      <c r="AE53" s="962"/>
      <c r="AF53" s="963"/>
      <c r="AG53" s="964"/>
      <c r="AH53" s="962"/>
      <c r="AI53" s="963"/>
      <c r="AJ53" s="964"/>
      <c r="AK53" s="962"/>
      <c r="AL53" s="963"/>
      <c r="AM53" s="964"/>
      <c r="AN53" s="158"/>
      <c r="AO53" s="396" t="e">
        <f>COUNTIF(#REF!,#REF!)</f>
        <v>#REF!</v>
      </c>
      <c r="AP53" s="396">
        <f t="shared" si="0"/>
        <v>0</v>
      </c>
      <c r="AQ53" s="1"/>
    </row>
    <row r="54" spans="2:43" ht="25" hidden="1" customHeight="1" outlineLevel="1">
      <c r="B54" s="991">
        <v>42</v>
      </c>
      <c r="C54" s="992"/>
      <c r="D54" s="993"/>
      <c r="E54" s="993"/>
      <c r="F54" s="993"/>
      <c r="G54" s="994"/>
      <c r="H54" s="994"/>
      <c r="I54" s="994"/>
      <c r="J54" s="994"/>
      <c r="K54" s="987"/>
      <c r="L54" s="988"/>
      <c r="M54" s="988"/>
      <c r="N54" s="989"/>
      <c r="O54" s="995"/>
      <c r="P54" s="996"/>
      <c r="Q54" s="996"/>
      <c r="R54" s="997"/>
      <c r="S54" s="998"/>
      <c r="T54" s="999"/>
      <c r="U54" s="999"/>
      <c r="V54" s="1000"/>
      <c r="W54" s="990"/>
      <c r="X54" s="990"/>
      <c r="Y54" s="990"/>
      <c r="Z54" s="990"/>
      <c r="AA54" s="990"/>
      <c r="AB54" s="959"/>
      <c r="AC54" s="960"/>
      <c r="AD54" s="961"/>
      <c r="AE54" s="962"/>
      <c r="AF54" s="963"/>
      <c r="AG54" s="964"/>
      <c r="AH54" s="962"/>
      <c r="AI54" s="963"/>
      <c r="AJ54" s="964"/>
      <c r="AK54" s="962"/>
      <c r="AL54" s="963"/>
      <c r="AM54" s="964"/>
      <c r="AN54" s="158"/>
      <c r="AO54" s="396" t="e">
        <f>COUNTIF(#REF!,#REF!)</f>
        <v>#REF!</v>
      </c>
      <c r="AP54" s="396">
        <f t="shared" si="0"/>
        <v>0</v>
      </c>
      <c r="AQ54" s="1"/>
    </row>
    <row r="55" spans="2:43" ht="25" hidden="1" customHeight="1" outlineLevel="1">
      <c r="B55" s="991">
        <v>43</v>
      </c>
      <c r="C55" s="992"/>
      <c r="D55" s="993"/>
      <c r="E55" s="993"/>
      <c r="F55" s="993"/>
      <c r="G55" s="994"/>
      <c r="H55" s="994"/>
      <c r="I55" s="994"/>
      <c r="J55" s="994"/>
      <c r="K55" s="987"/>
      <c r="L55" s="988"/>
      <c r="M55" s="988"/>
      <c r="N55" s="989"/>
      <c r="O55" s="995"/>
      <c r="P55" s="996"/>
      <c r="Q55" s="996"/>
      <c r="R55" s="997"/>
      <c r="S55" s="998"/>
      <c r="T55" s="999"/>
      <c r="U55" s="999"/>
      <c r="V55" s="1000"/>
      <c r="W55" s="990"/>
      <c r="X55" s="990"/>
      <c r="Y55" s="990"/>
      <c r="Z55" s="990"/>
      <c r="AA55" s="990"/>
      <c r="AB55" s="959"/>
      <c r="AC55" s="960"/>
      <c r="AD55" s="961"/>
      <c r="AE55" s="962"/>
      <c r="AF55" s="963"/>
      <c r="AG55" s="964"/>
      <c r="AH55" s="962"/>
      <c r="AI55" s="963"/>
      <c r="AJ55" s="964"/>
      <c r="AK55" s="962"/>
      <c r="AL55" s="963"/>
      <c r="AM55" s="964"/>
      <c r="AN55" s="158"/>
      <c r="AO55" s="396" t="e">
        <f>COUNTIF(#REF!,#REF!)</f>
        <v>#REF!</v>
      </c>
      <c r="AP55" s="396">
        <f t="shared" si="0"/>
        <v>0</v>
      </c>
      <c r="AQ55" s="1"/>
    </row>
    <row r="56" spans="2:43" ht="25" hidden="1" customHeight="1" outlineLevel="1">
      <c r="B56" s="991">
        <v>44</v>
      </c>
      <c r="C56" s="992"/>
      <c r="D56" s="993"/>
      <c r="E56" s="993"/>
      <c r="F56" s="993"/>
      <c r="G56" s="994"/>
      <c r="H56" s="994"/>
      <c r="I56" s="994"/>
      <c r="J56" s="994"/>
      <c r="K56" s="987"/>
      <c r="L56" s="988"/>
      <c r="M56" s="988"/>
      <c r="N56" s="989"/>
      <c r="O56" s="995"/>
      <c r="P56" s="996"/>
      <c r="Q56" s="996"/>
      <c r="R56" s="997"/>
      <c r="S56" s="998"/>
      <c r="T56" s="999"/>
      <c r="U56" s="999"/>
      <c r="V56" s="1000"/>
      <c r="W56" s="990"/>
      <c r="X56" s="990"/>
      <c r="Y56" s="990"/>
      <c r="Z56" s="990"/>
      <c r="AA56" s="990"/>
      <c r="AB56" s="959"/>
      <c r="AC56" s="960"/>
      <c r="AD56" s="961"/>
      <c r="AE56" s="962"/>
      <c r="AF56" s="963"/>
      <c r="AG56" s="964"/>
      <c r="AH56" s="962"/>
      <c r="AI56" s="963"/>
      <c r="AJ56" s="964"/>
      <c r="AK56" s="962"/>
      <c r="AL56" s="963"/>
      <c r="AM56" s="964"/>
      <c r="AN56" s="158"/>
      <c r="AO56" s="396" t="e">
        <f>COUNTIF(#REF!,#REF!)</f>
        <v>#REF!</v>
      </c>
      <c r="AP56" s="396">
        <f t="shared" si="0"/>
        <v>0</v>
      </c>
      <c r="AQ56" s="1"/>
    </row>
    <row r="57" spans="2:43" ht="25" hidden="1" customHeight="1" outlineLevel="1">
      <c r="B57" s="991">
        <v>45</v>
      </c>
      <c r="C57" s="992"/>
      <c r="D57" s="993"/>
      <c r="E57" s="993"/>
      <c r="F57" s="993"/>
      <c r="G57" s="994"/>
      <c r="H57" s="994"/>
      <c r="I57" s="994"/>
      <c r="J57" s="994"/>
      <c r="K57" s="987"/>
      <c r="L57" s="988"/>
      <c r="M57" s="988"/>
      <c r="N57" s="989"/>
      <c r="O57" s="995"/>
      <c r="P57" s="996"/>
      <c r="Q57" s="996"/>
      <c r="R57" s="997"/>
      <c r="S57" s="998"/>
      <c r="T57" s="999"/>
      <c r="U57" s="999"/>
      <c r="V57" s="1000"/>
      <c r="W57" s="990"/>
      <c r="X57" s="990"/>
      <c r="Y57" s="990"/>
      <c r="Z57" s="990"/>
      <c r="AA57" s="990"/>
      <c r="AB57" s="959"/>
      <c r="AC57" s="960"/>
      <c r="AD57" s="961"/>
      <c r="AE57" s="962"/>
      <c r="AF57" s="963"/>
      <c r="AG57" s="964"/>
      <c r="AH57" s="962"/>
      <c r="AI57" s="963"/>
      <c r="AJ57" s="964"/>
      <c r="AK57" s="962"/>
      <c r="AL57" s="963"/>
      <c r="AM57" s="964"/>
      <c r="AN57" s="158"/>
      <c r="AO57" s="396" t="e">
        <f>COUNTIF(#REF!,#REF!)</f>
        <v>#REF!</v>
      </c>
      <c r="AP57" s="396">
        <f t="shared" si="0"/>
        <v>0</v>
      </c>
      <c r="AQ57" s="1"/>
    </row>
    <row r="58" spans="2:43" ht="25" hidden="1" customHeight="1" outlineLevel="1">
      <c r="B58" s="991">
        <v>46</v>
      </c>
      <c r="C58" s="992"/>
      <c r="D58" s="993"/>
      <c r="E58" s="993"/>
      <c r="F58" s="993"/>
      <c r="G58" s="994"/>
      <c r="H58" s="994"/>
      <c r="I58" s="994"/>
      <c r="J58" s="994"/>
      <c r="K58" s="987"/>
      <c r="L58" s="988"/>
      <c r="M58" s="988"/>
      <c r="N58" s="989"/>
      <c r="O58" s="995"/>
      <c r="P58" s="996"/>
      <c r="Q58" s="996"/>
      <c r="R58" s="997"/>
      <c r="S58" s="998"/>
      <c r="T58" s="999"/>
      <c r="U58" s="999"/>
      <c r="V58" s="1000"/>
      <c r="W58" s="990"/>
      <c r="X58" s="990"/>
      <c r="Y58" s="990"/>
      <c r="Z58" s="990"/>
      <c r="AA58" s="990"/>
      <c r="AB58" s="959"/>
      <c r="AC58" s="960"/>
      <c r="AD58" s="961"/>
      <c r="AE58" s="962"/>
      <c r="AF58" s="963"/>
      <c r="AG58" s="964"/>
      <c r="AH58" s="962"/>
      <c r="AI58" s="963"/>
      <c r="AJ58" s="964"/>
      <c r="AK58" s="962"/>
      <c r="AL58" s="963"/>
      <c r="AM58" s="964"/>
      <c r="AN58" s="158"/>
      <c r="AO58" s="396" t="e">
        <f>COUNTIF(#REF!,#REF!)</f>
        <v>#REF!</v>
      </c>
      <c r="AP58" s="396">
        <f t="shared" si="0"/>
        <v>0</v>
      </c>
      <c r="AQ58" s="1"/>
    </row>
    <row r="59" spans="2:43" ht="25" hidden="1" customHeight="1" outlineLevel="1">
      <c r="B59" s="991">
        <v>47</v>
      </c>
      <c r="C59" s="992"/>
      <c r="D59" s="993"/>
      <c r="E59" s="993"/>
      <c r="F59" s="993"/>
      <c r="G59" s="994"/>
      <c r="H59" s="994"/>
      <c r="I59" s="994"/>
      <c r="J59" s="994"/>
      <c r="K59" s="987"/>
      <c r="L59" s="988"/>
      <c r="M59" s="988"/>
      <c r="N59" s="989"/>
      <c r="O59" s="995"/>
      <c r="P59" s="996"/>
      <c r="Q59" s="996"/>
      <c r="R59" s="997"/>
      <c r="S59" s="998"/>
      <c r="T59" s="999"/>
      <c r="U59" s="999"/>
      <c r="V59" s="1000"/>
      <c r="W59" s="990"/>
      <c r="X59" s="990"/>
      <c r="Y59" s="990"/>
      <c r="Z59" s="990"/>
      <c r="AA59" s="990"/>
      <c r="AB59" s="959"/>
      <c r="AC59" s="960"/>
      <c r="AD59" s="961"/>
      <c r="AE59" s="962"/>
      <c r="AF59" s="963"/>
      <c r="AG59" s="964"/>
      <c r="AH59" s="962"/>
      <c r="AI59" s="963"/>
      <c r="AJ59" s="964"/>
      <c r="AK59" s="962"/>
      <c r="AL59" s="963"/>
      <c r="AM59" s="964"/>
      <c r="AN59" s="158"/>
      <c r="AO59" s="396" t="e">
        <f>COUNTIF(#REF!,#REF!)</f>
        <v>#REF!</v>
      </c>
      <c r="AP59" s="396">
        <f t="shared" si="0"/>
        <v>0</v>
      </c>
      <c r="AQ59" s="1"/>
    </row>
    <row r="60" spans="2:43" ht="25" hidden="1" customHeight="1" outlineLevel="1">
      <c r="B60" s="991">
        <v>48</v>
      </c>
      <c r="C60" s="992"/>
      <c r="D60" s="993"/>
      <c r="E60" s="993"/>
      <c r="F60" s="993"/>
      <c r="G60" s="994"/>
      <c r="H60" s="994"/>
      <c r="I60" s="994"/>
      <c r="J60" s="994"/>
      <c r="K60" s="987"/>
      <c r="L60" s="988"/>
      <c r="M60" s="988"/>
      <c r="N60" s="989"/>
      <c r="O60" s="995"/>
      <c r="P60" s="996"/>
      <c r="Q60" s="996"/>
      <c r="R60" s="997"/>
      <c r="S60" s="998"/>
      <c r="T60" s="999"/>
      <c r="U60" s="999"/>
      <c r="V60" s="1000"/>
      <c r="W60" s="990"/>
      <c r="X60" s="990"/>
      <c r="Y60" s="990"/>
      <c r="Z60" s="990"/>
      <c r="AA60" s="990"/>
      <c r="AB60" s="959"/>
      <c r="AC60" s="960"/>
      <c r="AD60" s="961"/>
      <c r="AE60" s="962"/>
      <c r="AF60" s="963"/>
      <c r="AG60" s="964"/>
      <c r="AH60" s="962"/>
      <c r="AI60" s="963"/>
      <c r="AJ60" s="964"/>
      <c r="AK60" s="962"/>
      <c r="AL60" s="963"/>
      <c r="AM60" s="964"/>
      <c r="AN60" s="158"/>
      <c r="AO60" s="396" t="e">
        <f>COUNTIF(#REF!,#REF!)</f>
        <v>#REF!</v>
      </c>
      <c r="AP60" s="396">
        <f t="shared" si="0"/>
        <v>0</v>
      </c>
      <c r="AQ60" s="1"/>
    </row>
    <row r="61" spans="2:43" ht="25" hidden="1" customHeight="1" outlineLevel="1">
      <c r="B61" s="991">
        <v>49</v>
      </c>
      <c r="C61" s="992"/>
      <c r="D61" s="993"/>
      <c r="E61" s="993"/>
      <c r="F61" s="993"/>
      <c r="G61" s="994"/>
      <c r="H61" s="994"/>
      <c r="I61" s="994"/>
      <c r="J61" s="994"/>
      <c r="K61" s="987"/>
      <c r="L61" s="988"/>
      <c r="M61" s="988"/>
      <c r="N61" s="989"/>
      <c r="O61" s="995"/>
      <c r="P61" s="996"/>
      <c r="Q61" s="996"/>
      <c r="R61" s="997"/>
      <c r="S61" s="998"/>
      <c r="T61" s="999"/>
      <c r="U61" s="999"/>
      <c r="V61" s="1000"/>
      <c r="W61" s="990"/>
      <c r="X61" s="990"/>
      <c r="Y61" s="990"/>
      <c r="Z61" s="990"/>
      <c r="AA61" s="990"/>
      <c r="AB61" s="959"/>
      <c r="AC61" s="960"/>
      <c r="AD61" s="961"/>
      <c r="AE61" s="962"/>
      <c r="AF61" s="963"/>
      <c r="AG61" s="964"/>
      <c r="AH61" s="962"/>
      <c r="AI61" s="963"/>
      <c r="AJ61" s="964"/>
      <c r="AK61" s="962"/>
      <c r="AL61" s="963"/>
      <c r="AM61" s="964"/>
      <c r="AN61" s="158"/>
      <c r="AO61" s="396" t="e">
        <f>COUNTIF(#REF!,#REF!)</f>
        <v>#REF!</v>
      </c>
      <c r="AP61" s="396">
        <f t="shared" si="0"/>
        <v>0</v>
      </c>
      <c r="AQ61" s="1"/>
    </row>
    <row r="62" spans="2:43" ht="25" hidden="1" customHeight="1" outlineLevel="1">
      <c r="B62" s="991">
        <v>50</v>
      </c>
      <c r="C62" s="992"/>
      <c r="D62" s="993"/>
      <c r="E62" s="993"/>
      <c r="F62" s="993"/>
      <c r="G62" s="994"/>
      <c r="H62" s="994"/>
      <c r="I62" s="994"/>
      <c r="J62" s="994"/>
      <c r="K62" s="987"/>
      <c r="L62" s="988"/>
      <c r="M62" s="988"/>
      <c r="N62" s="989"/>
      <c r="O62" s="995"/>
      <c r="P62" s="996"/>
      <c r="Q62" s="996"/>
      <c r="R62" s="997"/>
      <c r="S62" s="998"/>
      <c r="T62" s="999"/>
      <c r="U62" s="999"/>
      <c r="V62" s="1000"/>
      <c r="W62" s="990"/>
      <c r="X62" s="990"/>
      <c r="Y62" s="990"/>
      <c r="Z62" s="990"/>
      <c r="AA62" s="990"/>
      <c r="AB62" s="959"/>
      <c r="AC62" s="960"/>
      <c r="AD62" s="961"/>
      <c r="AE62" s="962"/>
      <c r="AF62" s="963"/>
      <c r="AG62" s="964"/>
      <c r="AH62" s="962"/>
      <c r="AI62" s="963"/>
      <c r="AJ62" s="964"/>
      <c r="AK62" s="962"/>
      <c r="AL62" s="963"/>
      <c r="AM62" s="964"/>
      <c r="AN62" s="158"/>
      <c r="AO62" s="396" t="e">
        <f>COUNTIF(#REF!,#REF!)</f>
        <v>#REF!</v>
      </c>
      <c r="AP62" s="396">
        <f t="shared" si="0"/>
        <v>0</v>
      </c>
      <c r="AQ62" s="1"/>
    </row>
    <row r="63" spans="2:43" ht="25" hidden="1" customHeight="1" outlineLevel="1">
      <c r="B63" s="991">
        <v>51</v>
      </c>
      <c r="C63" s="992"/>
      <c r="D63" s="993"/>
      <c r="E63" s="993"/>
      <c r="F63" s="993"/>
      <c r="G63" s="994"/>
      <c r="H63" s="994"/>
      <c r="I63" s="994"/>
      <c r="J63" s="994"/>
      <c r="K63" s="987"/>
      <c r="L63" s="988"/>
      <c r="M63" s="988"/>
      <c r="N63" s="989"/>
      <c r="O63" s="995"/>
      <c r="P63" s="996"/>
      <c r="Q63" s="996"/>
      <c r="R63" s="997"/>
      <c r="S63" s="998"/>
      <c r="T63" s="999"/>
      <c r="U63" s="999"/>
      <c r="V63" s="1000"/>
      <c r="W63" s="990"/>
      <c r="X63" s="990"/>
      <c r="Y63" s="990"/>
      <c r="Z63" s="990"/>
      <c r="AA63" s="990"/>
      <c r="AB63" s="959"/>
      <c r="AC63" s="960"/>
      <c r="AD63" s="961"/>
      <c r="AE63" s="962"/>
      <c r="AF63" s="963"/>
      <c r="AG63" s="964"/>
      <c r="AH63" s="962"/>
      <c r="AI63" s="963"/>
      <c r="AJ63" s="964"/>
      <c r="AK63" s="962"/>
      <c r="AL63" s="963"/>
      <c r="AM63" s="964"/>
      <c r="AN63" s="158"/>
      <c r="AO63" s="396" t="e">
        <f>COUNTIF(#REF!,#REF!)</f>
        <v>#REF!</v>
      </c>
      <c r="AP63" s="396">
        <f t="shared" si="0"/>
        <v>0</v>
      </c>
      <c r="AQ63" s="1"/>
    </row>
    <row r="64" spans="2:43" ht="25" hidden="1" customHeight="1" outlineLevel="1">
      <c r="B64" s="991">
        <v>52</v>
      </c>
      <c r="C64" s="992"/>
      <c r="D64" s="993"/>
      <c r="E64" s="993"/>
      <c r="F64" s="993"/>
      <c r="G64" s="994"/>
      <c r="H64" s="994"/>
      <c r="I64" s="994"/>
      <c r="J64" s="994"/>
      <c r="K64" s="987"/>
      <c r="L64" s="988"/>
      <c r="M64" s="988"/>
      <c r="N64" s="989"/>
      <c r="O64" s="995"/>
      <c r="P64" s="996"/>
      <c r="Q64" s="996"/>
      <c r="R64" s="997"/>
      <c r="S64" s="998"/>
      <c r="T64" s="999"/>
      <c r="U64" s="999"/>
      <c r="V64" s="1000"/>
      <c r="W64" s="990"/>
      <c r="X64" s="990"/>
      <c r="Y64" s="990"/>
      <c r="Z64" s="990"/>
      <c r="AA64" s="990"/>
      <c r="AB64" s="959"/>
      <c r="AC64" s="960"/>
      <c r="AD64" s="961"/>
      <c r="AE64" s="962"/>
      <c r="AF64" s="963"/>
      <c r="AG64" s="964"/>
      <c r="AH64" s="962"/>
      <c r="AI64" s="963"/>
      <c r="AJ64" s="964"/>
      <c r="AK64" s="962"/>
      <c r="AL64" s="963"/>
      <c r="AM64" s="964"/>
      <c r="AN64" s="158"/>
      <c r="AO64" s="396" t="e">
        <f>COUNTIF(#REF!,#REF!)</f>
        <v>#REF!</v>
      </c>
      <c r="AP64" s="396">
        <f t="shared" si="0"/>
        <v>0</v>
      </c>
      <c r="AQ64" s="1"/>
    </row>
    <row r="65" spans="2:43" ht="25" hidden="1" customHeight="1" outlineLevel="1">
      <c r="B65" s="991">
        <v>53</v>
      </c>
      <c r="C65" s="992"/>
      <c r="D65" s="993"/>
      <c r="E65" s="993"/>
      <c r="F65" s="993"/>
      <c r="G65" s="994"/>
      <c r="H65" s="994"/>
      <c r="I65" s="994"/>
      <c r="J65" s="994"/>
      <c r="K65" s="987"/>
      <c r="L65" s="988"/>
      <c r="M65" s="988"/>
      <c r="N65" s="989"/>
      <c r="O65" s="995"/>
      <c r="P65" s="996"/>
      <c r="Q65" s="996"/>
      <c r="R65" s="997"/>
      <c r="S65" s="998"/>
      <c r="T65" s="999"/>
      <c r="U65" s="999"/>
      <c r="V65" s="1000"/>
      <c r="W65" s="990"/>
      <c r="X65" s="990"/>
      <c r="Y65" s="990"/>
      <c r="Z65" s="990"/>
      <c r="AA65" s="990"/>
      <c r="AB65" s="959"/>
      <c r="AC65" s="960"/>
      <c r="AD65" s="961"/>
      <c r="AE65" s="962"/>
      <c r="AF65" s="963"/>
      <c r="AG65" s="964"/>
      <c r="AH65" s="962"/>
      <c r="AI65" s="963"/>
      <c r="AJ65" s="964"/>
      <c r="AK65" s="962"/>
      <c r="AL65" s="963"/>
      <c r="AM65" s="964"/>
      <c r="AN65" s="158"/>
      <c r="AO65" s="396" t="e">
        <f>COUNTIF(#REF!,#REF!)</f>
        <v>#REF!</v>
      </c>
      <c r="AP65" s="396">
        <f t="shared" si="0"/>
        <v>0</v>
      </c>
      <c r="AQ65" s="1"/>
    </row>
    <row r="66" spans="2:43" ht="25" hidden="1" customHeight="1" outlineLevel="1">
      <c r="B66" s="991">
        <v>54</v>
      </c>
      <c r="C66" s="992"/>
      <c r="D66" s="993"/>
      <c r="E66" s="993"/>
      <c r="F66" s="993"/>
      <c r="G66" s="994"/>
      <c r="H66" s="994"/>
      <c r="I66" s="994"/>
      <c r="J66" s="994"/>
      <c r="K66" s="987"/>
      <c r="L66" s="988"/>
      <c r="M66" s="988"/>
      <c r="N66" s="989"/>
      <c r="O66" s="995"/>
      <c r="P66" s="996"/>
      <c r="Q66" s="996"/>
      <c r="R66" s="997"/>
      <c r="S66" s="998"/>
      <c r="T66" s="999"/>
      <c r="U66" s="999"/>
      <c r="V66" s="1000"/>
      <c r="W66" s="990"/>
      <c r="X66" s="990"/>
      <c r="Y66" s="990"/>
      <c r="Z66" s="990"/>
      <c r="AA66" s="990"/>
      <c r="AB66" s="959"/>
      <c r="AC66" s="960"/>
      <c r="AD66" s="961"/>
      <c r="AE66" s="962"/>
      <c r="AF66" s="963"/>
      <c r="AG66" s="964"/>
      <c r="AH66" s="962"/>
      <c r="AI66" s="963"/>
      <c r="AJ66" s="964"/>
      <c r="AK66" s="962"/>
      <c r="AL66" s="963"/>
      <c r="AM66" s="964"/>
      <c r="AN66" s="158"/>
      <c r="AO66" s="396" t="e">
        <f>COUNTIF(#REF!,#REF!)</f>
        <v>#REF!</v>
      </c>
      <c r="AP66" s="396">
        <f t="shared" si="0"/>
        <v>0</v>
      </c>
      <c r="AQ66" s="1"/>
    </row>
    <row r="67" spans="2:43" ht="25" hidden="1" customHeight="1" outlineLevel="1">
      <c r="B67" s="991">
        <v>55</v>
      </c>
      <c r="C67" s="992"/>
      <c r="D67" s="993"/>
      <c r="E67" s="993"/>
      <c r="F67" s="993"/>
      <c r="G67" s="994"/>
      <c r="H67" s="994"/>
      <c r="I67" s="994"/>
      <c r="J67" s="994"/>
      <c r="K67" s="987"/>
      <c r="L67" s="988"/>
      <c r="M67" s="988"/>
      <c r="N67" s="989"/>
      <c r="O67" s="995"/>
      <c r="P67" s="996"/>
      <c r="Q67" s="996"/>
      <c r="R67" s="997"/>
      <c r="S67" s="998"/>
      <c r="T67" s="999"/>
      <c r="U67" s="999"/>
      <c r="V67" s="1000"/>
      <c r="W67" s="990"/>
      <c r="X67" s="990"/>
      <c r="Y67" s="990"/>
      <c r="Z67" s="990"/>
      <c r="AA67" s="990"/>
      <c r="AB67" s="959"/>
      <c r="AC67" s="960"/>
      <c r="AD67" s="961"/>
      <c r="AE67" s="962"/>
      <c r="AF67" s="963"/>
      <c r="AG67" s="964"/>
      <c r="AH67" s="962"/>
      <c r="AI67" s="963"/>
      <c r="AJ67" s="964"/>
      <c r="AK67" s="962"/>
      <c r="AL67" s="963"/>
      <c r="AM67" s="964"/>
      <c r="AN67" s="158"/>
      <c r="AO67" s="396" t="e">
        <f>COUNTIF(#REF!,#REF!)</f>
        <v>#REF!</v>
      </c>
      <c r="AP67" s="396">
        <f t="shared" si="0"/>
        <v>0</v>
      </c>
      <c r="AQ67" s="1"/>
    </row>
    <row r="68" spans="2:43" ht="25" hidden="1" customHeight="1" outlineLevel="1">
      <c r="B68" s="991">
        <v>56</v>
      </c>
      <c r="C68" s="992"/>
      <c r="D68" s="993"/>
      <c r="E68" s="993"/>
      <c r="F68" s="993"/>
      <c r="G68" s="994"/>
      <c r="H68" s="994"/>
      <c r="I68" s="994"/>
      <c r="J68" s="994"/>
      <c r="K68" s="987"/>
      <c r="L68" s="988"/>
      <c r="M68" s="988"/>
      <c r="N68" s="989"/>
      <c r="O68" s="995"/>
      <c r="P68" s="996"/>
      <c r="Q68" s="996"/>
      <c r="R68" s="997"/>
      <c r="S68" s="998"/>
      <c r="T68" s="999"/>
      <c r="U68" s="999"/>
      <c r="V68" s="1000"/>
      <c r="W68" s="990"/>
      <c r="X68" s="990"/>
      <c r="Y68" s="990"/>
      <c r="Z68" s="990"/>
      <c r="AA68" s="990"/>
      <c r="AB68" s="959"/>
      <c r="AC68" s="960"/>
      <c r="AD68" s="961"/>
      <c r="AE68" s="962"/>
      <c r="AF68" s="963"/>
      <c r="AG68" s="964"/>
      <c r="AH68" s="962"/>
      <c r="AI68" s="963"/>
      <c r="AJ68" s="964"/>
      <c r="AK68" s="962"/>
      <c r="AL68" s="963"/>
      <c r="AM68" s="964"/>
      <c r="AN68" s="158"/>
      <c r="AO68" s="396" t="e">
        <f>COUNTIF(#REF!,#REF!)</f>
        <v>#REF!</v>
      </c>
      <c r="AP68" s="396">
        <f t="shared" si="0"/>
        <v>0</v>
      </c>
      <c r="AQ68" s="1"/>
    </row>
    <row r="69" spans="2:43" ht="25" hidden="1" customHeight="1" outlineLevel="1">
      <c r="B69" s="991">
        <v>57</v>
      </c>
      <c r="C69" s="992"/>
      <c r="D69" s="993"/>
      <c r="E69" s="993"/>
      <c r="F69" s="993"/>
      <c r="G69" s="994"/>
      <c r="H69" s="994"/>
      <c r="I69" s="994"/>
      <c r="J69" s="994"/>
      <c r="K69" s="987"/>
      <c r="L69" s="988"/>
      <c r="M69" s="988"/>
      <c r="N69" s="989"/>
      <c r="O69" s="995"/>
      <c r="P69" s="996"/>
      <c r="Q69" s="996"/>
      <c r="R69" s="997"/>
      <c r="S69" s="998"/>
      <c r="T69" s="999"/>
      <c r="U69" s="999"/>
      <c r="V69" s="1000"/>
      <c r="W69" s="990"/>
      <c r="X69" s="990"/>
      <c r="Y69" s="990"/>
      <c r="Z69" s="990"/>
      <c r="AA69" s="990"/>
      <c r="AB69" s="959"/>
      <c r="AC69" s="960"/>
      <c r="AD69" s="961"/>
      <c r="AE69" s="962"/>
      <c r="AF69" s="963"/>
      <c r="AG69" s="964"/>
      <c r="AH69" s="962"/>
      <c r="AI69" s="963"/>
      <c r="AJ69" s="964"/>
      <c r="AK69" s="962"/>
      <c r="AL69" s="963"/>
      <c r="AM69" s="964"/>
      <c r="AN69" s="158"/>
      <c r="AO69" s="396" t="e">
        <f>COUNTIF(#REF!,#REF!)</f>
        <v>#REF!</v>
      </c>
      <c r="AP69" s="396">
        <f t="shared" si="0"/>
        <v>0</v>
      </c>
      <c r="AQ69" s="1"/>
    </row>
    <row r="70" spans="2:43" ht="25" hidden="1" customHeight="1" outlineLevel="1">
      <c r="B70" s="991">
        <v>58</v>
      </c>
      <c r="C70" s="992"/>
      <c r="D70" s="993"/>
      <c r="E70" s="993"/>
      <c r="F70" s="993"/>
      <c r="G70" s="994"/>
      <c r="H70" s="994"/>
      <c r="I70" s="994"/>
      <c r="J70" s="994"/>
      <c r="K70" s="987"/>
      <c r="L70" s="988"/>
      <c r="M70" s="988"/>
      <c r="N70" s="989"/>
      <c r="O70" s="995"/>
      <c r="P70" s="996"/>
      <c r="Q70" s="996"/>
      <c r="R70" s="997"/>
      <c r="S70" s="998"/>
      <c r="T70" s="999"/>
      <c r="U70" s="999"/>
      <c r="V70" s="1000"/>
      <c r="W70" s="990"/>
      <c r="X70" s="990"/>
      <c r="Y70" s="990"/>
      <c r="Z70" s="990"/>
      <c r="AA70" s="990"/>
      <c r="AB70" s="959"/>
      <c r="AC70" s="960"/>
      <c r="AD70" s="961"/>
      <c r="AE70" s="962"/>
      <c r="AF70" s="963"/>
      <c r="AG70" s="964"/>
      <c r="AH70" s="962"/>
      <c r="AI70" s="963"/>
      <c r="AJ70" s="964"/>
      <c r="AK70" s="962"/>
      <c r="AL70" s="963"/>
      <c r="AM70" s="964"/>
      <c r="AN70" s="158"/>
      <c r="AO70" s="396" t="e">
        <f>COUNTIF(#REF!,#REF!)</f>
        <v>#REF!</v>
      </c>
      <c r="AP70" s="396">
        <f t="shared" si="0"/>
        <v>0</v>
      </c>
      <c r="AQ70" s="1"/>
    </row>
    <row r="71" spans="2:43" ht="25" hidden="1" customHeight="1" outlineLevel="1">
      <c r="B71" s="991">
        <v>59</v>
      </c>
      <c r="C71" s="992"/>
      <c r="D71" s="993"/>
      <c r="E71" s="993"/>
      <c r="F71" s="993"/>
      <c r="G71" s="994"/>
      <c r="H71" s="994"/>
      <c r="I71" s="994"/>
      <c r="J71" s="994"/>
      <c r="K71" s="987"/>
      <c r="L71" s="988"/>
      <c r="M71" s="988"/>
      <c r="N71" s="989"/>
      <c r="O71" s="995"/>
      <c r="P71" s="996"/>
      <c r="Q71" s="996"/>
      <c r="R71" s="997"/>
      <c r="S71" s="998"/>
      <c r="T71" s="999"/>
      <c r="U71" s="999"/>
      <c r="V71" s="1000"/>
      <c r="W71" s="990"/>
      <c r="X71" s="990"/>
      <c r="Y71" s="990"/>
      <c r="Z71" s="990"/>
      <c r="AA71" s="990"/>
      <c r="AB71" s="959"/>
      <c r="AC71" s="960"/>
      <c r="AD71" s="961"/>
      <c r="AE71" s="962"/>
      <c r="AF71" s="963"/>
      <c r="AG71" s="964"/>
      <c r="AH71" s="962"/>
      <c r="AI71" s="963"/>
      <c r="AJ71" s="964"/>
      <c r="AK71" s="962"/>
      <c r="AL71" s="963"/>
      <c r="AM71" s="964"/>
      <c r="AN71" s="158"/>
      <c r="AO71" s="396" t="e">
        <f>COUNTIF(#REF!,#REF!)</f>
        <v>#REF!</v>
      </c>
      <c r="AP71" s="396">
        <f t="shared" si="0"/>
        <v>0</v>
      </c>
      <c r="AQ71" s="1"/>
    </row>
    <row r="72" spans="2:43" ht="25" hidden="1" customHeight="1" outlineLevel="1">
      <c r="B72" s="991">
        <v>60</v>
      </c>
      <c r="C72" s="992"/>
      <c r="D72" s="993"/>
      <c r="E72" s="993"/>
      <c r="F72" s="993"/>
      <c r="G72" s="994"/>
      <c r="H72" s="994"/>
      <c r="I72" s="994"/>
      <c r="J72" s="994"/>
      <c r="K72" s="987"/>
      <c r="L72" s="988"/>
      <c r="M72" s="988"/>
      <c r="N72" s="989"/>
      <c r="O72" s="995"/>
      <c r="P72" s="996"/>
      <c r="Q72" s="996"/>
      <c r="R72" s="997"/>
      <c r="S72" s="998"/>
      <c r="T72" s="999"/>
      <c r="U72" s="999"/>
      <c r="V72" s="1000"/>
      <c r="W72" s="990"/>
      <c r="X72" s="990"/>
      <c r="Y72" s="990"/>
      <c r="Z72" s="990"/>
      <c r="AA72" s="990"/>
      <c r="AB72" s="959"/>
      <c r="AC72" s="960"/>
      <c r="AD72" s="961"/>
      <c r="AE72" s="962"/>
      <c r="AF72" s="963"/>
      <c r="AG72" s="964"/>
      <c r="AH72" s="962"/>
      <c r="AI72" s="963"/>
      <c r="AJ72" s="964"/>
      <c r="AK72" s="962"/>
      <c r="AL72" s="963"/>
      <c r="AM72" s="964"/>
      <c r="AN72" s="158"/>
      <c r="AO72" s="396" t="e">
        <f>COUNTIF(#REF!,#REF!)</f>
        <v>#REF!</v>
      </c>
      <c r="AP72" s="396">
        <f t="shared" si="0"/>
        <v>0</v>
      </c>
      <c r="AQ72" s="1"/>
    </row>
    <row r="73" spans="2:43" ht="25" hidden="1" customHeight="1" outlineLevel="1">
      <c r="B73" s="991">
        <v>61</v>
      </c>
      <c r="C73" s="992"/>
      <c r="D73" s="993"/>
      <c r="E73" s="993"/>
      <c r="F73" s="993"/>
      <c r="G73" s="994"/>
      <c r="H73" s="994"/>
      <c r="I73" s="994"/>
      <c r="J73" s="994"/>
      <c r="K73" s="987"/>
      <c r="L73" s="988"/>
      <c r="M73" s="988"/>
      <c r="N73" s="989"/>
      <c r="O73" s="995"/>
      <c r="P73" s="996"/>
      <c r="Q73" s="996"/>
      <c r="R73" s="997"/>
      <c r="S73" s="998"/>
      <c r="T73" s="999"/>
      <c r="U73" s="999"/>
      <c r="V73" s="1000"/>
      <c r="W73" s="990"/>
      <c r="X73" s="990"/>
      <c r="Y73" s="990"/>
      <c r="Z73" s="990"/>
      <c r="AA73" s="990"/>
      <c r="AB73" s="959"/>
      <c r="AC73" s="960"/>
      <c r="AD73" s="961"/>
      <c r="AE73" s="962"/>
      <c r="AF73" s="963"/>
      <c r="AG73" s="964"/>
      <c r="AH73" s="962"/>
      <c r="AI73" s="963"/>
      <c r="AJ73" s="964"/>
      <c r="AK73" s="962"/>
      <c r="AL73" s="963"/>
      <c r="AM73" s="964"/>
      <c r="AN73" s="158"/>
      <c r="AO73" s="396" t="e">
        <f>COUNTIF(#REF!,#REF!)</f>
        <v>#REF!</v>
      </c>
      <c r="AP73" s="396">
        <f t="shared" si="0"/>
        <v>0</v>
      </c>
      <c r="AQ73" s="1"/>
    </row>
    <row r="74" spans="2:43" ht="25" hidden="1" customHeight="1" outlineLevel="1">
      <c r="B74" s="991">
        <v>62</v>
      </c>
      <c r="C74" s="992"/>
      <c r="D74" s="993"/>
      <c r="E74" s="993"/>
      <c r="F74" s="993"/>
      <c r="G74" s="994"/>
      <c r="H74" s="994"/>
      <c r="I74" s="994"/>
      <c r="J74" s="994"/>
      <c r="K74" s="987"/>
      <c r="L74" s="988"/>
      <c r="M74" s="988"/>
      <c r="N74" s="989"/>
      <c r="O74" s="995"/>
      <c r="P74" s="996"/>
      <c r="Q74" s="996"/>
      <c r="R74" s="997"/>
      <c r="S74" s="998"/>
      <c r="T74" s="999"/>
      <c r="U74" s="999"/>
      <c r="V74" s="1000"/>
      <c r="W74" s="990"/>
      <c r="X74" s="990"/>
      <c r="Y74" s="990"/>
      <c r="Z74" s="990"/>
      <c r="AA74" s="990"/>
      <c r="AB74" s="959"/>
      <c r="AC74" s="960"/>
      <c r="AD74" s="961"/>
      <c r="AE74" s="962"/>
      <c r="AF74" s="963"/>
      <c r="AG74" s="964"/>
      <c r="AH74" s="962"/>
      <c r="AI74" s="963"/>
      <c r="AJ74" s="964"/>
      <c r="AK74" s="962"/>
      <c r="AL74" s="963"/>
      <c r="AM74" s="964"/>
      <c r="AN74" s="158"/>
      <c r="AO74" s="396" t="e">
        <f>COUNTIF(#REF!,#REF!)</f>
        <v>#REF!</v>
      </c>
      <c r="AP74" s="396">
        <f t="shared" si="0"/>
        <v>0</v>
      </c>
      <c r="AQ74" s="1"/>
    </row>
    <row r="75" spans="2:43" ht="25" hidden="1" customHeight="1" outlineLevel="1">
      <c r="B75" s="991">
        <v>63</v>
      </c>
      <c r="C75" s="992"/>
      <c r="D75" s="993"/>
      <c r="E75" s="993"/>
      <c r="F75" s="993"/>
      <c r="G75" s="994"/>
      <c r="H75" s="994"/>
      <c r="I75" s="994"/>
      <c r="J75" s="994"/>
      <c r="K75" s="987"/>
      <c r="L75" s="988"/>
      <c r="M75" s="988"/>
      <c r="N75" s="989"/>
      <c r="O75" s="995"/>
      <c r="P75" s="996"/>
      <c r="Q75" s="996"/>
      <c r="R75" s="997"/>
      <c r="S75" s="998"/>
      <c r="T75" s="999"/>
      <c r="U75" s="999"/>
      <c r="V75" s="1000"/>
      <c r="W75" s="990"/>
      <c r="X75" s="990"/>
      <c r="Y75" s="990"/>
      <c r="Z75" s="990"/>
      <c r="AA75" s="990"/>
      <c r="AB75" s="959"/>
      <c r="AC75" s="960"/>
      <c r="AD75" s="961"/>
      <c r="AE75" s="962"/>
      <c r="AF75" s="963"/>
      <c r="AG75" s="964"/>
      <c r="AH75" s="962"/>
      <c r="AI75" s="963"/>
      <c r="AJ75" s="964"/>
      <c r="AK75" s="962"/>
      <c r="AL75" s="963"/>
      <c r="AM75" s="964"/>
      <c r="AN75" s="158"/>
      <c r="AO75" s="396" t="e">
        <f>COUNTIF(#REF!,#REF!)</f>
        <v>#REF!</v>
      </c>
      <c r="AP75" s="396">
        <f t="shared" si="0"/>
        <v>0</v>
      </c>
      <c r="AQ75" s="1"/>
    </row>
    <row r="76" spans="2:43" ht="25" hidden="1" customHeight="1" outlineLevel="1">
      <c r="B76" s="991">
        <v>64</v>
      </c>
      <c r="C76" s="992"/>
      <c r="D76" s="993"/>
      <c r="E76" s="993"/>
      <c r="F76" s="993"/>
      <c r="G76" s="994"/>
      <c r="H76" s="994"/>
      <c r="I76" s="994"/>
      <c r="J76" s="994"/>
      <c r="K76" s="987"/>
      <c r="L76" s="988"/>
      <c r="M76" s="988"/>
      <c r="N76" s="989"/>
      <c r="O76" s="995"/>
      <c r="P76" s="996"/>
      <c r="Q76" s="996"/>
      <c r="R76" s="997"/>
      <c r="S76" s="998"/>
      <c r="T76" s="999"/>
      <c r="U76" s="999"/>
      <c r="V76" s="1000"/>
      <c r="W76" s="990"/>
      <c r="X76" s="990"/>
      <c r="Y76" s="990"/>
      <c r="Z76" s="990"/>
      <c r="AA76" s="990"/>
      <c r="AB76" s="959"/>
      <c r="AC76" s="960"/>
      <c r="AD76" s="961"/>
      <c r="AE76" s="962"/>
      <c r="AF76" s="963"/>
      <c r="AG76" s="964"/>
      <c r="AH76" s="962"/>
      <c r="AI76" s="963"/>
      <c r="AJ76" s="964"/>
      <c r="AK76" s="962"/>
      <c r="AL76" s="963"/>
      <c r="AM76" s="964"/>
      <c r="AN76" s="158"/>
      <c r="AO76" s="396" t="e">
        <f>COUNTIF(#REF!,#REF!)</f>
        <v>#REF!</v>
      </c>
      <c r="AP76" s="396">
        <f t="shared" si="0"/>
        <v>0</v>
      </c>
      <c r="AQ76" s="1"/>
    </row>
    <row r="77" spans="2:43" ht="25" hidden="1" customHeight="1" outlineLevel="1">
      <c r="B77" s="991">
        <v>65</v>
      </c>
      <c r="C77" s="992"/>
      <c r="D77" s="993"/>
      <c r="E77" s="993"/>
      <c r="F77" s="993"/>
      <c r="G77" s="994"/>
      <c r="H77" s="994"/>
      <c r="I77" s="994"/>
      <c r="J77" s="994"/>
      <c r="K77" s="987"/>
      <c r="L77" s="988"/>
      <c r="M77" s="988"/>
      <c r="N77" s="989"/>
      <c r="O77" s="995"/>
      <c r="P77" s="996"/>
      <c r="Q77" s="996"/>
      <c r="R77" s="997"/>
      <c r="S77" s="998"/>
      <c r="T77" s="999"/>
      <c r="U77" s="999"/>
      <c r="V77" s="1000"/>
      <c r="W77" s="990"/>
      <c r="X77" s="990"/>
      <c r="Y77" s="990"/>
      <c r="Z77" s="990"/>
      <c r="AA77" s="990"/>
      <c r="AB77" s="959"/>
      <c r="AC77" s="960"/>
      <c r="AD77" s="961"/>
      <c r="AE77" s="962"/>
      <c r="AF77" s="963"/>
      <c r="AG77" s="964"/>
      <c r="AH77" s="962"/>
      <c r="AI77" s="963"/>
      <c r="AJ77" s="964"/>
      <c r="AK77" s="962"/>
      <c r="AL77" s="963"/>
      <c r="AM77" s="964"/>
      <c r="AN77" s="158"/>
      <c r="AO77" s="396" t="e">
        <f>COUNTIF(#REF!,#REF!)</f>
        <v>#REF!</v>
      </c>
      <c r="AP77" s="396">
        <f t="shared" si="0"/>
        <v>0</v>
      </c>
      <c r="AQ77" s="1"/>
    </row>
    <row r="78" spans="2:43" ht="25" hidden="1" customHeight="1" outlineLevel="1">
      <c r="B78" s="991">
        <v>66</v>
      </c>
      <c r="C78" s="992"/>
      <c r="D78" s="993"/>
      <c r="E78" s="993"/>
      <c r="F78" s="993"/>
      <c r="G78" s="994"/>
      <c r="H78" s="994"/>
      <c r="I78" s="994"/>
      <c r="J78" s="994"/>
      <c r="K78" s="987"/>
      <c r="L78" s="988"/>
      <c r="M78" s="988"/>
      <c r="N78" s="989"/>
      <c r="O78" s="995"/>
      <c r="P78" s="996"/>
      <c r="Q78" s="996"/>
      <c r="R78" s="997"/>
      <c r="S78" s="998"/>
      <c r="T78" s="999"/>
      <c r="U78" s="999"/>
      <c r="V78" s="1000"/>
      <c r="W78" s="990"/>
      <c r="X78" s="990"/>
      <c r="Y78" s="990"/>
      <c r="Z78" s="990"/>
      <c r="AA78" s="990"/>
      <c r="AB78" s="959"/>
      <c r="AC78" s="960"/>
      <c r="AD78" s="961"/>
      <c r="AE78" s="962"/>
      <c r="AF78" s="963"/>
      <c r="AG78" s="964"/>
      <c r="AH78" s="962"/>
      <c r="AI78" s="963"/>
      <c r="AJ78" s="964"/>
      <c r="AK78" s="962"/>
      <c r="AL78" s="963"/>
      <c r="AM78" s="964"/>
      <c r="AN78" s="158"/>
      <c r="AO78" s="396" t="e">
        <f>COUNTIF(#REF!,#REF!)</f>
        <v>#REF!</v>
      </c>
      <c r="AP78" s="396">
        <f t="shared" ref="AP78:AP135" si="1">IFERROR(1/AO78,0)</f>
        <v>0</v>
      </c>
      <c r="AQ78" s="1"/>
    </row>
    <row r="79" spans="2:43" ht="25" hidden="1" customHeight="1" outlineLevel="1">
      <c r="B79" s="991">
        <v>67</v>
      </c>
      <c r="C79" s="992"/>
      <c r="D79" s="993"/>
      <c r="E79" s="993"/>
      <c r="F79" s="993"/>
      <c r="G79" s="994"/>
      <c r="H79" s="994"/>
      <c r="I79" s="994"/>
      <c r="J79" s="994"/>
      <c r="K79" s="987"/>
      <c r="L79" s="988"/>
      <c r="M79" s="988"/>
      <c r="N79" s="989"/>
      <c r="O79" s="995"/>
      <c r="P79" s="996"/>
      <c r="Q79" s="996"/>
      <c r="R79" s="997"/>
      <c r="S79" s="998"/>
      <c r="T79" s="999"/>
      <c r="U79" s="999"/>
      <c r="V79" s="1000"/>
      <c r="W79" s="990"/>
      <c r="X79" s="990"/>
      <c r="Y79" s="990"/>
      <c r="Z79" s="990"/>
      <c r="AA79" s="990"/>
      <c r="AB79" s="959"/>
      <c r="AC79" s="960"/>
      <c r="AD79" s="961"/>
      <c r="AE79" s="962"/>
      <c r="AF79" s="963"/>
      <c r="AG79" s="964"/>
      <c r="AH79" s="962"/>
      <c r="AI79" s="963"/>
      <c r="AJ79" s="964"/>
      <c r="AK79" s="962"/>
      <c r="AL79" s="963"/>
      <c r="AM79" s="964"/>
      <c r="AN79" s="158"/>
      <c r="AO79" s="396" t="e">
        <f>COUNTIF(#REF!,#REF!)</f>
        <v>#REF!</v>
      </c>
      <c r="AP79" s="396">
        <f t="shared" si="1"/>
        <v>0</v>
      </c>
      <c r="AQ79" s="1"/>
    </row>
    <row r="80" spans="2:43" ht="25" hidden="1" customHeight="1" outlineLevel="1">
      <c r="B80" s="991">
        <v>68</v>
      </c>
      <c r="C80" s="992"/>
      <c r="D80" s="993"/>
      <c r="E80" s="993"/>
      <c r="F80" s="993"/>
      <c r="G80" s="994"/>
      <c r="H80" s="994"/>
      <c r="I80" s="994"/>
      <c r="J80" s="994"/>
      <c r="K80" s="987"/>
      <c r="L80" s="988"/>
      <c r="M80" s="988"/>
      <c r="N80" s="989"/>
      <c r="O80" s="995"/>
      <c r="P80" s="996"/>
      <c r="Q80" s="996"/>
      <c r="R80" s="997"/>
      <c r="S80" s="998"/>
      <c r="T80" s="999"/>
      <c r="U80" s="999"/>
      <c r="V80" s="1000"/>
      <c r="W80" s="990"/>
      <c r="X80" s="990"/>
      <c r="Y80" s="990"/>
      <c r="Z80" s="990"/>
      <c r="AA80" s="990"/>
      <c r="AB80" s="959"/>
      <c r="AC80" s="960"/>
      <c r="AD80" s="961"/>
      <c r="AE80" s="962"/>
      <c r="AF80" s="963"/>
      <c r="AG80" s="964"/>
      <c r="AH80" s="962"/>
      <c r="AI80" s="963"/>
      <c r="AJ80" s="964"/>
      <c r="AK80" s="962"/>
      <c r="AL80" s="963"/>
      <c r="AM80" s="964"/>
      <c r="AN80" s="158"/>
      <c r="AO80" s="396" t="e">
        <f>COUNTIF(#REF!,#REF!)</f>
        <v>#REF!</v>
      </c>
      <c r="AP80" s="396">
        <f t="shared" si="1"/>
        <v>0</v>
      </c>
      <c r="AQ80" s="1"/>
    </row>
    <row r="81" spans="2:43" ht="25" hidden="1" customHeight="1" outlineLevel="1">
      <c r="B81" s="991">
        <v>69</v>
      </c>
      <c r="C81" s="992"/>
      <c r="D81" s="993"/>
      <c r="E81" s="993"/>
      <c r="F81" s="993"/>
      <c r="G81" s="994"/>
      <c r="H81" s="994"/>
      <c r="I81" s="994"/>
      <c r="J81" s="994"/>
      <c r="K81" s="987"/>
      <c r="L81" s="988"/>
      <c r="M81" s="988"/>
      <c r="N81" s="989"/>
      <c r="O81" s="995"/>
      <c r="P81" s="996"/>
      <c r="Q81" s="996"/>
      <c r="R81" s="997"/>
      <c r="S81" s="998"/>
      <c r="T81" s="999"/>
      <c r="U81" s="999"/>
      <c r="V81" s="1000"/>
      <c r="W81" s="990"/>
      <c r="X81" s="990"/>
      <c r="Y81" s="990"/>
      <c r="Z81" s="990"/>
      <c r="AA81" s="990"/>
      <c r="AB81" s="959"/>
      <c r="AC81" s="960"/>
      <c r="AD81" s="961"/>
      <c r="AE81" s="962"/>
      <c r="AF81" s="963"/>
      <c r="AG81" s="964"/>
      <c r="AH81" s="962"/>
      <c r="AI81" s="963"/>
      <c r="AJ81" s="964"/>
      <c r="AK81" s="962"/>
      <c r="AL81" s="963"/>
      <c r="AM81" s="964"/>
      <c r="AN81" s="158"/>
      <c r="AO81" s="396" t="e">
        <f>COUNTIF(#REF!,#REF!)</f>
        <v>#REF!</v>
      </c>
      <c r="AP81" s="396">
        <f t="shared" si="1"/>
        <v>0</v>
      </c>
      <c r="AQ81" s="1"/>
    </row>
    <row r="82" spans="2:43" ht="25" hidden="1" customHeight="1" outlineLevel="1">
      <c r="B82" s="991">
        <v>70</v>
      </c>
      <c r="C82" s="992"/>
      <c r="D82" s="993"/>
      <c r="E82" s="993"/>
      <c r="F82" s="993"/>
      <c r="G82" s="994"/>
      <c r="H82" s="994"/>
      <c r="I82" s="994"/>
      <c r="J82" s="994"/>
      <c r="K82" s="987"/>
      <c r="L82" s="988"/>
      <c r="M82" s="988"/>
      <c r="N82" s="989"/>
      <c r="O82" s="995"/>
      <c r="P82" s="996"/>
      <c r="Q82" s="996"/>
      <c r="R82" s="997"/>
      <c r="S82" s="998"/>
      <c r="T82" s="999"/>
      <c r="U82" s="999"/>
      <c r="V82" s="1000"/>
      <c r="W82" s="990"/>
      <c r="X82" s="990"/>
      <c r="Y82" s="990"/>
      <c r="Z82" s="990"/>
      <c r="AA82" s="990"/>
      <c r="AB82" s="959"/>
      <c r="AC82" s="960"/>
      <c r="AD82" s="961"/>
      <c r="AE82" s="962"/>
      <c r="AF82" s="963"/>
      <c r="AG82" s="964"/>
      <c r="AH82" s="962"/>
      <c r="AI82" s="963"/>
      <c r="AJ82" s="964"/>
      <c r="AK82" s="962"/>
      <c r="AL82" s="963"/>
      <c r="AM82" s="964"/>
      <c r="AN82" s="158"/>
      <c r="AO82" s="396" t="e">
        <f>COUNTIF(#REF!,#REF!)</f>
        <v>#REF!</v>
      </c>
      <c r="AP82" s="396">
        <f t="shared" si="1"/>
        <v>0</v>
      </c>
      <c r="AQ82" s="1"/>
    </row>
    <row r="83" spans="2:43" ht="25" hidden="1" customHeight="1" outlineLevel="1">
      <c r="B83" s="991">
        <v>71</v>
      </c>
      <c r="C83" s="992"/>
      <c r="D83" s="993"/>
      <c r="E83" s="993"/>
      <c r="F83" s="993"/>
      <c r="G83" s="994"/>
      <c r="H83" s="994"/>
      <c r="I83" s="994"/>
      <c r="J83" s="994"/>
      <c r="K83" s="987"/>
      <c r="L83" s="988"/>
      <c r="M83" s="988"/>
      <c r="N83" s="989"/>
      <c r="O83" s="995"/>
      <c r="P83" s="996"/>
      <c r="Q83" s="996"/>
      <c r="R83" s="997"/>
      <c r="S83" s="998"/>
      <c r="T83" s="999"/>
      <c r="U83" s="999"/>
      <c r="V83" s="1000"/>
      <c r="W83" s="990"/>
      <c r="X83" s="990"/>
      <c r="Y83" s="990"/>
      <c r="Z83" s="990"/>
      <c r="AA83" s="990"/>
      <c r="AB83" s="959"/>
      <c r="AC83" s="960"/>
      <c r="AD83" s="961"/>
      <c r="AE83" s="962"/>
      <c r="AF83" s="963"/>
      <c r="AG83" s="964"/>
      <c r="AH83" s="962"/>
      <c r="AI83" s="963"/>
      <c r="AJ83" s="964"/>
      <c r="AK83" s="962"/>
      <c r="AL83" s="963"/>
      <c r="AM83" s="964"/>
      <c r="AN83" s="158"/>
      <c r="AO83" s="396" t="e">
        <f>COUNTIF(#REF!,#REF!)</f>
        <v>#REF!</v>
      </c>
      <c r="AP83" s="396">
        <f t="shared" si="1"/>
        <v>0</v>
      </c>
      <c r="AQ83" s="1"/>
    </row>
    <row r="84" spans="2:43" ht="25" hidden="1" customHeight="1" outlineLevel="1">
      <c r="B84" s="991">
        <v>72</v>
      </c>
      <c r="C84" s="992"/>
      <c r="D84" s="993"/>
      <c r="E84" s="993"/>
      <c r="F84" s="993"/>
      <c r="G84" s="994"/>
      <c r="H84" s="994"/>
      <c r="I84" s="994"/>
      <c r="J84" s="994"/>
      <c r="K84" s="987"/>
      <c r="L84" s="988"/>
      <c r="M84" s="988"/>
      <c r="N84" s="989"/>
      <c r="O84" s="995"/>
      <c r="P84" s="996"/>
      <c r="Q84" s="996"/>
      <c r="R84" s="997"/>
      <c r="S84" s="998"/>
      <c r="T84" s="999"/>
      <c r="U84" s="999"/>
      <c r="V84" s="1000"/>
      <c r="W84" s="990"/>
      <c r="X84" s="990"/>
      <c r="Y84" s="990"/>
      <c r="Z84" s="990"/>
      <c r="AA84" s="990"/>
      <c r="AB84" s="959"/>
      <c r="AC84" s="960"/>
      <c r="AD84" s="961"/>
      <c r="AE84" s="962"/>
      <c r="AF84" s="963"/>
      <c r="AG84" s="964"/>
      <c r="AH84" s="962"/>
      <c r="AI84" s="963"/>
      <c r="AJ84" s="964"/>
      <c r="AK84" s="962"/>
      <c r="AL84" s="963"/>
      <c r="AM84" s="964"/>
      <c r="AN84" s="158"/>
      <c r="AO84" s="396" t="e">
        <f>COUNTIF(#REF!,#REF!)</f>
        <v>#REF!</v>
      </c>
      <c r="AP84" s="396">
        <f t="shared" si="1"/>
        <v>0</v>
      </c>
      <c r="AQ84" s="1"/>
    </row>
    <row r="85" spans="2:43" ht="25" hidden="1" customHeight="1" outlineLevel="1">
      <c r="B85" s="991">
        <v>73</v>
      </c>
      <c r="C85" s="992"/>
      <c r="D85" s="993"/>
      <c r="E85" s="993"/>
      <c r="F85" s="993"/>
      <c r="G85" s="994"/>
      <c r="H85" s="994"/>
      <c r="I85" s="994"/>
      <c r="J85" s="994"/>
      <c r="K85" s="987"/>
      <c r="L85" s="988"/>
      <c r="M85" s="988"/>
      <c r="N85" s="989"/>
      <c r="O85" s="995"/>
      <c r="P85" s="996"/>
      <c r="Q85" s="996"/>
      <c r="R85" s="997"/>
      <c r="S85" s="998"/>
      <c r="T85" s="999"/>
      <c r="U85" s="999"/>
      <c r="V85" s="1000"/>
      <c r="W85" s="990"/>
      <c r="X85" s="990"/>
      <c r="Y85" s="990"/>
      <c r="Z85" s="990"/>
      <c r="AA85" s="990"/>
      <c r="AB85" s="959"/>
      <c r="AC85" s="960"/>
      <c r="AD85" s="961"/>
      <c r="AE85" s="962"/>
      <c r="AF85" s="963"/>
      <c r="AG85" s="964"/>
      <c r="AH85" s="962"/>
      <c r="AI85" s="963"/>
      <c r="AJ85" s="964"/>
      <c r="AK85" s="962"/>
      <c r="AL85" s="963"/>
      <c r="AM85" s="964"/>
      <c r="AN85" s="158"/>
      <c r="AO85" s="396" t="e">
        <f>COUNTIF(#REF!,#REF!)</f>
        <v>#REF!</v>
      </c>
      <c r="AP85" s="396">
        <f t="shared" si="1"/>
        <v>0</v>
      </c>
      <c r="AQ85" s="1"/>
    </row>
    <row r="86" spans="2:43" ht="25" hidden="1" customHeight="1" outlineLevel="1">
      <c r="B86" s="991">
        <v>74</v>
      </c>
      <c r="C86" s="992"/>
      <c r="D86" s="993"/>
      <c r="E86" s="993"/>
      <c r="F86" s="993"/>
      <c r="G86" s="994"/>
      <c r="H86" s="994"/>
      <c r="I86" s="994"/>
      <c r="J86" s="994"/>
      <c r="K86" s="987"/>
      <c r="L86" s="988"/>
      <c r="M86" s="988"/>
      <c r="N86" s="989"/>
      <c r="O86" s="995"/>
      <c r="P86" s="996"/>
      <c r="Q86" s="996"/>
      <c r="R86" s="997"/>
      <c r="S86" s="998"/>
      <c r="T86" s="999"/>
      <c r="U86" s="999"/>
      <c r="V86" s="1000"/>
      <c r="W86" s="990"/>
      <c r="X86" s="990"/>
      <c r="Y86" s="990"/>
      <c r="Z86" s="990"/>
      <c r="AA86" s="990"/>
      <c r="AB86" s="959"/>
      <c r="AC86" s="960"/>
      <c r="AD86" s="961"/>
      <c r="AE86" s="962"/>
      <c r="AF86" s="963"/>
      <c r="AG86" s="964"/>
      <c r="AH86" s="962"/>
      <c r="AI86" s="963"/>
      <c r="AJ86" s="964"/>
      <c r="AK86" s="962"/>
      <c r="AL86" s="963"/>
      <c r="AM86" s="964"/>
      <c r="AN86" s="158"/>
      <c r="AO86" s="396" t="e">
        <f>COUNTIF(#REF!,#REF!)</f>
        <v>#REF!</v>
      </c>
      <c r="AP86" s="396">
        <f t="shared" si="1"/>
        <v>0</v>
      </c>
      <c r="AQ86" s="1"/>
    </row>
    <row r="87" spans="2:43" ht="25" hidden="1" customHeight="1" outlineLevel="1">
      <c r="B87" s="991">
        <v>75</v>
      </c>
      <c r="C87" s="992"/>
      <c r="D87" s="993"/>
      <c r="E87" s="993"/>
      <c r="F87" s="993"/>
      <c r="G87" s="994"/>
      <c r="H87" s="994"/>
      <c r="I87" s="994"/>
      <c r="J87" s="994"/>
      <c r="K87" s="987"/>
      <c r="L87" s="988"/>
      <c r="M87" s="988"/>
      <c r="N87" s="989"/>
      <c r="O87" s="995"/>
      <c r="P87" s="996"/>
      <c r="Q87" s="996"/>
      <c r="R87" s="997"/>
      <c r="S87" s="998"/>
      <c r="T87" s="999"/>
      <c r="U87" s="999"/>
      <c r="V87" s="1000"/>
      <c r="W87" s="990"/>
      <c r="X87" s="990"/>
      <c r="Y87" s="990"/>
      <c r="Z87" s="990"/>
      <c r="AA87" s="990"/>
      <c r="AB87" s="959"/>
      <c r="AC87" s="960"/>
      <c r="AD87" s="961"/>
      <c r="AE87" s="962"/>
      <c r="AF87" s="963"/>
      <c r="AG87" s="964"/>
      <c r="AH87" s="962"/>
      <c r="AI87" s="963"/>
      <c r="AJ87" s="964"/>
      <c r="AK87" s="962"/>
      <c r="AL87" s="963"/>
      <c r="AM87" s="964"/>
      <c r="AN87" s="158"/>
      <c r="AO87" s="396" t="e">
        <f>COUNTIF(#REF!,#REF!)</f>
        <v>#REF!</v>
      </c>
      <c r="AP87" s="396">
        <f t="shared" si="1"/>
        <v>0</v>
      </c>
      <c r="AQ87" s="1"/>
    </row>
    <row r="88" spans="2:43" ht="25" hidden="1" customHeight="1" outlineLevel="1">
      <c r="B88" s="991">
        <v>76</v>
      </c>
      <c r="C88" s="992"/>
      <c r="D88" s="993"/>
      <c r="E88" s="993"/>
      <c r="F88" s="993"/>
      <c r="G88" s="994"/>
      <c r="H88" s="994"/>
      <c r="I88" s="994"/>
      <c r="J88" s="994"/>
      <c r="K88" s="987"/>
      <c r="L88" s="988"/>
      <c r="M88" s="988"/>
      <c r="N88" s="989"/>
      <c r="O88" s="995"/>
      <c r="P88" s="996"/>
      <c r="Q88" s="996"/>
      <c r="R88" s="997"/>
      <c r="S88" s="998"/>
      <c r="T88" s="999"/>
      <c r="U88" s="999"/>
      <c r="V88" s="1000"/>
      <c r="W88" s="990"/>
      <c r="X88" s="990"/>
      <c r="Y88" s="990"/>
      <c r="Z88" s="990"/>
      <c r="AA88" s="990"/>
      <c r="AB88" s="959"/>
      <c r="AC88" s="960"/>
      <c r="AD88" s="961"/>
      <c r="AE88" s="962"/>
      <c r="AF88" s="963"/>
      <c r="AG88" s="964"/>
      <c r="AH88" s="962"/>
      <c r="AI88" s="963"/>
      <c r="AJ88" s="964"/>
      <c r="AK88" s="962"/>
      <c r="AL88" s="963"/>
      <c r="AM88" s="964"/>
      <c r="AN88" s="158"/>
      <c r="AO88" s="396" t="e">
        <f>COUNTIF(#REF!,#REF!)</f>
        <v>#REF!</v>
      </c>
      <c r="AP88" s="396">
        <f t="shared" si="1"/>
        <v>0</v>
      </c>
      <c r="AQ88" s="1"/>
    </row>
    <row r="89" spans="2:43" ht="25" hidden="1" customHeight="1" outlineLevel="1">
      <c r="B89" s="991">
        <v>77</v>
      </c>
      <c r="C89" s="992"/>
      <c r="D89" s="993"/>
      <c r="E89" s="993"/>
      <c r="F89" s="993"/>
      <c r="G89" s="994"/>
      <c r="H89" s="994"/>
      <c r="I89" s="994"/>
      <c r="J89" s="994"/>
      <c r="K89" s="987"/>
      <c r="L89" s="988"/>
      <c r="M89" s="988"/>
      <c r="N89" s="989"/>
      <c r="O89" s="995"/>
      <c r="P89" s="996"/>
      <c r="Q89" s="996"/>
      <c r="R89" s="997"/>
      <c r="S89" s="998"/>
      <c r="T89" s="999"/>
      <c r="U89" s="999"/>
      <c r="V89" s="1000"/>
      <c r="W89" s="990"/>
      <c r="X89" s="990"/>
      <c r="Y89" s="990"/>
      <c r="Z89" s="990"/>
      <c r="AA89" s="990"/>
      <c r="AB89" s="959"/>
      <c r="AC89" s="960"/>
      <c r="AD89" s="961"/>
      <c r="AE89" s="962"/>
      <c r="AF89" s="963"/>
      <c r="AG89" s="964"/>
      <c r="AH89" s="962"/>
      <c r="AI89" s="963"/>
      <c r="AJ89" s="964"/>
      <c r="AK89" s="962"/>
      <c r="AL89" s="963"/>
      <c r="AM89" s="964"/>
      <c r="AN89" s="158"/>
      <c r="AO89" s="396" t="e">
        <f>COUNTIF(#REF!,#REF!)</f>
        <v>#REF!</v>
      </c>
      <c r="AP89" s="396">
        <f t="shared" si="1"/>
        <v>0</v>
      </c>
      <c r="AQ89" s="1"/>
    </row>
    <row r="90" spans="2:43" ht="25" hidden="1" customHeight="1" outlineLevel="1">
      <c r="B90" s="991">
        <v>78</v>
      </c>
      <c r="C90" s="992"/>
      <c r="D90" s="993"/>
      <c r="E90" s="993"/>
      <c r="F90" s="993"/>
      <c r="G90" s="994"/>
      <c r="H90" s="994"/>
      <c r="I90" s="994"/>
      <c r="J90" s="994"/>
      <c r="K90" s="987"/>
      <c r="L90" s="988"/>
      <c r="M90" s="988"/>
      <c r="N90" s="989"/>
      <c r="O90" s="995"/>
      <c r="P90" s="996"/>
      <c r="Q90" s="996"/>
      <c r="R90" s="997"/>
      <c r="S90" s="998"/>
      <c r="T90" s="999"/>
      <c r="U90" s="999"/>
      <c r="V90" s="1000"/>
      <c r="W90" s="990"/>
      <c r="X90" s="990"/>
      <c r="Y90" s="990"/>
      <c r="Z90" s="990"/>
      <c r="AA90" s="990"/>
      <c r="AB90" s="959"/>
      <c r="AC90" s="960"/>
      <c r="AD90" s="961"/>
      <c r="AE90" s="962"/>
      <c r="AF90" s="963"/>
      <c r="AG90" s="964"/>
      <c r="AH90" s="962"/>
      <c r="AI90" s="963"/>
      <c r="AJ90" s="964"/>
      <c r="AK90" s="962"/>
      <c r="AL90" s="963"/>
      <c r="AM90" s="964"/>
      <c r="AN90" s="158"/>
      <c r="AO90" s="396" t="e">
        <f>COUNTIF(#REF!,#REF!)</f>
        <v>#REF!</v>
      </c>
      <c r="AP90" s="396">
        <f t="shared" si="1"/>
        <v>0</v>
      </c>
      <c r="AQ90" s="1"/>
    </row>
    <row r="91" spans="2:43" ht="25" hidden="1" customHeight="1" outlineLevel="1">
      <c r="B91" s="991">
        <v>79</v>
      </c>
      <c r="C91" s="992"/>
      <c r="D91" s="993"/>
      <c r="E91" s="993"/>
      <c r="F91" s="993"/>
      <c r="G91" s="994"/>
      <c r="H91" s="994"/>
      <c r="I91" s="994"/>
      <c r="J91" s="994"/>
      <c r="K91" s="987"/>
      <c r="L91" s="988"/>
      <c r="M91" s="988"/>
      <c r="N91" s="989"/>
      <c r="O91" s="995"/>
      <c r="P91" s="996"/>
      <c r="Q91" s="996"/>
      <c r="R91" s="997"/>
      <c r="S91" s="998"/>
      <c r="T91" s="999"/>
      <c r="U91" s="999"/>
      <c r="V91" s="1000"/>
      <c r="W91" s="990"/>
      <c r="X91" s="990"/>
      <c r="Y91" s="990"/>
      <c r="Z91" s="990"/>
      <c r="AA91" s="990"/>
      <c r="AB91" s="959"/>
      <c r="AC91" s="960"/>
      <c r="AD91" s="961"/>
      <c r="AE91" s="959"/>
      <c r="AF91" s="960"/>
      <c r="AG91" s="961"/>
      <c r="AH91" s="959"/>
      <c r="AI91" s="960"/>
      <c r="AJ91" s="961"/>
      <c r="AK91" s="959"/>
      <c r="AL91" s="960"/>
      <c r="AM91" s="961"/>
      <c r="AN91" s="158"/>
      <c r="AO91" s="396" t="e">
        <f>COUNTIF(#REF!,#REF!)</f>
        <v>#REF!</v>
      </c>
      <c r="AP91" s="396">
        <f t="shared" si="1"/>
        <v>0</v>
      </c>
      <c r="AQ91" s="1"/>
    </row>
    <row r="92" spans="2:43" ht="25" hidden="1" customHeight="1" outlineLevel="1">
      <c r="B92" s="991">
        <v>80</v>
      </c>
      <c r="C92" s="992"/>
      <c r="D92" s="993"/>
      <c r="E92" s="993"/>
      <c r="F92" s="993"/>
      <c r="G92" s="994"/>
      <c r="H92" s="994"/>
      <c r="I92" s="994"/>
      <c r="J92" s="994"/>
      <c r="K92" s="987"/>
      <c r="L92" s="988"/>
      <c r="M92" s="988"/>
      <c r="N92" s="989"/>
      <c r="O92" s="995"/>
      <c r="P92" s="996"/>
      <c r="Q92" s="996"/>
      <c r="R92" s="997"/>
      <c r="S92" s="998"/>
      <c r="T92" s="999"/>
      <c r="U92" s="999"/>
      <c r="V92" s="1000"/>
      <c r="W92" s="990"/>
      <c r="X92" s="990"/>
      <c r="Y92" s="990"/>
      <c r="Z92" s="990"/>
      <c r="AA92" s="990"/>
      <c r="AB92" s="959"/>
      <c r="AC92" s="960"/>
      <c r="AD92" s="961"/>
      <c r="AE92" s="959"/>
      <c r="AF92" s="960"/>
      <c r="AG92" s="961"/>
      <c r="AH92" s="959"/>
      <c r="AI92" s="960"/>
      <c r="AJ92" s="961"/>
      <c r="AK92" s="959"/>
      <c r="AL92" s="960"/>
      <c r="AM92" s="961"/>
      <c r="AN92" s="158"/>
      <c r="AO92" s="396" t="e">
        <f>COUNTIF(#REF!,#REF!)</f>
        <v>#REF!</v>
      </c>
      <c r="AP92" s="396">
        <f t="shared" si="1"/>
        <v>0</v>
      </c>
      <c r="AQ92" s="1"/>
    </row>
    <row r="93" spans="2:43" ht="25" hidden="1" customHeight="1" outlineLevel="1">
      <c r="B93" s="991">
        <v>81</v>
      </c>
      <c r="C93" s="992"/>
      <c r="D93" s="993"/>
      <c r="E93" s="993"/>
      <c r="F93" s="993"/>
      <c r="G93" s="994"/>
      <c r="H93" s="994"/>
      <c r="I93" s="994"/>
      <c r="J93" s="994"/>
      <c r="K93" s="987"/>
      <c r="L93" s="988"/>
      <c r="M93" s="988"/>
      <c r="N93" s="989"/>
      <c r="O93" s="995"/>
      <c r="P93" s="996"/>
      <c r="Q93" s="996"/>
      <c r="R93" s="997"/>
      <c r="S93" s="998"/>
      <c r="T93" s="999"/>
      <c r="U93" s="999"/>
      <c r="V93" s="1000"/>
      <c r="W93" s="990"/>
      <c r="X93" s="990"/>
      <c r="Y93" s="990"/>
      <c r="Z93" s="990"/>
      <c r="AA93" s="990"/>
      <c r="AB93" s="959"/>
      <c r="AC93" s="960"/>
      <c r="AD93" s="961"/>
      <c r="AE93" s="959"/>
      <c r="AF93" s="960"/>
      <c r="AG93" s="961"/>
      <c r="AH93" s="959"/>
      <c r="AI93" s="960"/>
      <c r="AJ93" s="961"/>
      <c r="AK93" s="959"/>
      <c r="AL93" s="960"/>
      <c r="AM93" s="961"/>
      <c r="AN93" s="158"/>
      <c r="AO93" s="396" t="e">
        <f>COUNTIF(#REF!,#REF!)</f>
        <v>#REF!</v>
      </c>
      <c r="AP93" s="396">
        <f t="shared" si="1"/>
        <v>0</v>
      </c>
      <c r="AQ93" s="1"/>
    </row>
    <row r="94" spans="2:43" ht="25" hidden="1" customHeight="1" outlineLevel="1">
      <c r="B94" s="991">
        <v>82</v>
      </c>
      <c r="C94" s="992"/>
      <c r="D94" s="993"/>
      <c r="E94" s="993"/>
      <c r="F94" s="993"/>
      <c r="G94" s="994"/>
      <c r="H94" s="994"/>
      <c r="I94" s="994"/>
      <c r="J94" s="994"/>
      <c r="K94" s="987"/>
      <c r="L94" s="988"/>
      <c r="M94" s="988"/>
      <c r="N94" s="989"/>
      <c r="O94" s="995"/>
      <c r="P94" s="996"/>
      <c r="Q94" s="996"/>
      <c r="R94" s="997"/>
      <c r="S94" s="998"/>
      <c r="T94" s="999"/>
      <c r="U94" s="999"/>
      <c r="V94" s="1000"/>
      <c r="W94" s="990"/>
      <c r="X94" s="990"/>
      <c r="Y94" s="990"/>
      <c r="Z94" s="990"/>
      <c r="AA94" s="990"/>
      <c r="AB94" s="959"/>
      <c r="AC94" s="960"/>
      <c r="AD94" s="961"/>
      <c r="AE94" s="959"/>
      <c r="AF94" s="960"/>
      <c r="AG94" s="961"/>
      <c r="AH94" s="959"/>
      <c r="AI94" s="960"/>
      <c r="AJ94" s="961"/>
      <c r="AK94" s="959"/>
      <c r="AL94" s="960"/>
      <c r="AM94" s="961"/>
      <c r="AN94" s="158"/>
      <c r="AO94" s="396" t="e">
        <f>COUNTIF(#REF!,#REF!)</f>
        <v>#REF!</v>
      </c>
      <c r="AP94" s="396">
        <f t="shared" si="1"/>
        <v>0</v>
      </c>
      <c r="AQ94" s="1"/>
    </row>
    <row r="95" spans="2:43" ht="25" hidden="1" customHeight="1" outlineLevel="1">
      <c r="B95" s="991">
        <v>83</v>
      </c>
      <c r="C95" s="992"/>
      <c r="D95" s="993"/>
      <c r="E95" s="993"/>
      <c r="F95" s="993"/>
      <c r="G95" s="994"/>
      <c r="H95" s="994"/>
      <c r="I95" s="994"/>
      <c r="J95" s="994"/>
      <c r="K95" s="987"/>
      <c r="L95" s="988"/>
      <c r="M95" s="988"/>
      <c r="N95" s="989"/>
      <c r="O95" s="995"/>
      <c r="P95" s="996"/>
      <c r="Q95" s="996"/>
      <c r="R95" s="997"/>
      <c r="S95" s="998"/>
      <c r="T95" s="999"/>
      <c r="U95" s="999"/>
      <c r="V95" s="1000"/>
      <c r="W95" s="990"/>
      <c r="X95" s="990"/>
      <c r="Y95" s="990"/>
      <c r="Z95" s="990"/>
      <c r="AA95" s="990"/>
      <c r="AB95" s="959"/>
      <c r="AC95" s="960"/>
      <c r="AD95" s="961"/>
      <c r="AE95" s="959"/>
      <c r="AF95" s="960"/>
      <c r="AG95" s="961"/>
      <c r="AH95" s="959"/>
      <c r="AI95" s="960"/>
      <c r="AJ95" s="961"/>
      <c r="AK95" s="959"/>
      <c r="AL95" s="960"/>
      <c r="AM95" s="961"/>
      <c r="AN95" s="158"/>
      <c r="AO95" s="396" t="e">
        <f>COUNTIF(#REF!,#REF!)</f>
        <v>#REF!</v>
      </c>
      <c r="AP95" s="396">
        <f t="shared" si="1"/>
        <v>0</v>
      </c>
      <c r="AQ95" s="1"/>
    </row>
    <row r="96" spans="2:43" ht="25" hidden="1" customHeight="1" outlineLevel="1">
      <c r="B96" s="991">
        <v>84</v>
      </c>
      <c r="C96" s="992"/>
      <c r="D96" s="993"/>
      <c r="E96" s="993"/>
      <c r="F96" s="993"/>
      <c r="G96" s="994"/>
      <c r="H96" s="994"/>
      <c r="I96" s="994"/>
      <c r="J96" s="994"/>
      <c r="K96" s="987"/>
      <c r="L96" s="988"/>
      <c r="M96" s="988"/>
      <c r="N96" s="989"/>
      <c r="O96" s="995"/>
      <c r="P96" s="996"/>
      <c r="Q96" s="996"/>
      <c r="R96" s="997"/>
      <c r="S96" s="998"/>
      <c r="T96" s="999"/>
      <c r="U96" s="999"/>
      <c r="V96" s="1000"/>
      <c r="W96" s="990"/>
      <c r="X96" s="990"/>
      <c r="Y96" s="990"/>
      <c r="Z96" s="990"/>
      <c r="AA96" s="990"/>
      <c r="AB96" s="959"/>
      <c r="AC96" s="960"/>
      <c r="AD96" s="961"/>
      <c r="AE96" s="959"/>
      <c r="AF96" s="960"/>
      <c r="AG96" s="961"/>
      <c r="AH96" s="959"/>
      <c r="AI96" s="960"/>
      <c r="AJ96" s="961"/>
      <c r="AK96" s="959"/>
      <c r="AL96" s="960"/>
      <c r="AM96" s="961"/>
      <c r="AN96" s="158"/>
      <c r="AO96" s="396" t="e">
        <f>COUNTIF(#REF!,#REF!)</f>
        <v>#REF!</v>
      </c>
      <c r="AP96" s="396">
        <f t="shared" si="1"/>
        <v>0</v>
      </c>
      <c r="AQ96" s="1"/>
    </row>
    <row r="97" spans="2:43" ht="25" hidden="1" customHeight="1" outlineLevel="1">
      <c r="B97" s="991">
        <v>85</v>
      </c>
      <c r="C97" s="992"/>
      <c r="D97" s="993"/>
      <c r="E97" s="993"/>
      <c r="F97" s="993"/>
      <c r="G97" s="994"/>
      <c r="H97" s="994"/>
      <c r="I97" s="994"/>
      <c r="J97" s="994"/>
      <c r="K97" s="987"/>
      <c r="L97" s="988"/>
      <c r="M97" s="988"/>
      <c r="N97" s="989"/>
      <c r="O97" s="995"/>
      <c r="P97" s="996"/>
      <c r="Q97" s="996"/>
      <c r="R97" s="997"/>
      <c r="S97" s="998"/>
      <c r="T97" s="999"/>
      <c r="U97" s="999"/>
      <c r="V97" s="1000"/>
      <c r="W97" s="990"/>
      <c r="X97" s="990"/>
      <c r="Y97" s="990"/>
      <c r="Z97" s="990"/>
      <c r="AA97" s="990"/>
      <c r="AB97" s="959"/>
      <c r="AC97" s="960"/>
      <c r="AD97" s="961"/>
      <c r="AE97" s="959"/>
      <c r="AF97" s="960"/>
      <c r="AG97" s="961"/>
      <c r="AH97" s="959"/>
      <c r="AI97" s="960"/>
      <c r="AJ97" s="961"/>
      <c r="AK97" s="959"/>
      <c r="AL97" s="960"/>
      <c r="AM97" s="961"/>
      <c r="AN97" s="158"/>
      <c r="AO97" s="396" t="e">
        <f>COUNTIF(#REF!,#REF!)</f>
        <v>#REF!</v>
      </c>
      <c r="AP97" s="396">
        <f t="shared" si="1"/>
        <v>0</v>
      </c>
      <c r="AQ97" s="1"/>
    </row>
    <row r="98" spans="2:43" ht="25" hidden="1" customHeight="1" outlineLevel="1">
      <c r="B98" s="991">
        <v>86</v>
      </c>
      <c r="C98" s="992"/>
      <c r="D98" s="993"/>
      <c r="E98" s="993"/>
      <c r="F98" s="993"/>
      <c r="G98" s="994"/>
      <c r="H98" s="994"/>
      <c r="I98" s="994"/>
      <c r="J98" s="994"/>
      <c r="K98" s="987"/>
      <c r="L98" s="988"/>
      <c r="M98" s="988"/>
      <c r="N98" s="989"/>
      <c r="O98" s="995"/>
      <c r="P98" s="996"/>
      <c r="Q98" s="996"/>
      <c r="R98" s="997"/>
      <c r="S98" s="998"/>
      <c r="T98" s="999"/>
      <c r="U98" s="999"/>
      <c r="V98" s="1000"/>
      <c r="W98" s="990"/>
      <c r="X98" s="990"/>
      <c r="Y98" s="990"/>
      <c r="Z98" s="990"/>
      <c r="AA98" s="990"/>
      <c r="AB98" s="959"/>
      <c r="AC98" s="960"/>
      <c r="AD98" s="961"/>
      <c r="AE98" s="959"/>
      <c r="AF98" s="960"/>
      <c r="AG98" s="961"/>
      <c r="AH98" s="959"/>
      <c r="AI98" s="960"/>
      <c r="AJ98" s="961"/>
      <c r="AK98" s="959"/>
      <c r="AL98" s="960"/>
      <c r="AM98" s="961"/>
      <c r="AN98" s="158"/>
      <c r="AO98" s="396" t="e">
        <f>COUNTIF(#REF!,#REF!)</f>
        <v>#REF!</v>
      </c>
      <c r="AP98" s="396">
        <f t="shared" si="1"/>
        <v>0</v>
      </c>
      <c r="AQ98" s="1"/>
    </row>
    <row r="99" spans="2:43" ht="25" hidden="1" customHeight="1" outlineLevel="1">
      <c r="B99" s="991">
        <v>87</v>
      </c>
      <c r="C99" s="992"/>
      <c r="D99" s="993"/>
      <c r="E99" s="993"/>
      <c r="F99" s="993"/>
      <c r="G99" s="994"/>
      <c r="H99" s="994"/>
      <c r="I99" s="994"/>
      <c r="J99" s="994"/>
      <c r="K99" s="987"/>
      <c r="L99" s="988"/>
      <c r="M99" s="988"/>
      <c r="N99" s="989"/>
      <c r="O99" s="995"/>
      <c r="P99" s="996"/>
      <c r="Q99" s="996"/>
      <c r="R99" s="997"/>
      <c r="S99" s="998"/>
      <c r="T99" s="999"/>
      <c r="U99" s="999"/>
      <c r="V99" s="1000"/>
      <c r="W99" s="990"/>
      <c r="X99" s="990"/>
      <c r="Y99" s="990"/>
      <c r="Z99" s="990"/>
      <c r="AA99" s="990"/>
      <c r="AB99" s="959"/>
      <c r="AC99" s="960"/>
      <c r="AD99" s="961"/>
      <c r="AE99" s="959"/>
      <c r="AF99" s="960"/>
      <c r="AG99" s="961"/>
      <c r="AH99" s="959"/>
      <c r="AI99" s="960"/>
      <c r="AJ99" s="961"/>
      <c r="AK99" s="959"/>
      <c r="AL99" s="960"/>
      <c r="AM99" s="961"/>
      <c r="AN99" s="158"/>
      <c r="AO99" s="396" t="e">
        <f>COUNTIF(#REF!,#REF!)</f>
        <v>#REF!</v>
      </c>
      <c r="AP99" s="396">
        <f t="shared" si="1"/>
        <v>0</v>
      </c>
      <c r="AQ99" s="1"/>
    </row>
    <row r="100" spans="2:43" ht="25" hidden="1" customHeight="1" outlineLevel="1">
      <c r="B100" s="991">
        <v>88</v>
      </c>
      <c r="C100" s="992"/>
      <c r="D100" s="993"/>
      <c r="E100" s="993"/>
      <c r="F100" s="993"/>
      <c r="G100" s="994"/>
      <c r="H100" s="994"/>
      <c r="I100" s="994"/>
      <c r="J100" s="994"/>
      <c r="K100" s="987"/>
      <c r="L100" s="988"/>
      <c r="M100" s="988"/>
      <c r="N100" s="989"/>
      <c r="O100" s="995"/>
      <c r="P100" s="996"/>
      <c r="Q100" s="996"/>
      <c r="R100" s="997"/>
      <c r="S100" s="998"/>
      <c r="T100" s="999"/>
      <c r="U100" s="999"/>
      <c r="V100" s="1000"/>
      <c r="W100" s="990"/>
      <c r="X100" s="990"/>
      <c r="Y100" s="990"/>
      <c r="Z100" s="990"/>
      <c r="AA100" s="990"/>
      <c r="AB100" s="959"/>
      <c r="AC100" s="960"/>
      <c r="AD100" s="961"/>
      <c r="AE100" s="959"/>
      <c r="AF100" s="960"/>
      <c r="AG100" s="961"/>
      <c r="AH100" s="959"/>
      <c r="AI100" s="960"/>
      <c r="AJ100" s="961"/>
      <c r="AK100" s="959"/>
      <c r="AL100" s="960"/>
      <c r="AM100" s="961"/>
      <c r="AN100" s="158"/>
      <c r="AO100" s="396" t="e">
        <f>COUNTIF(#REF!,#REF!)</f>
        <v>#REF!</v>
      </c>
      <c r="AP100" s="396">
        <f t="shared" si="1"/>
        <v>0</v>
      </c>
      <c r="AQ100" s="1"/>
    </row>
    <row r="101" spans="2:43" ht="25" hidden="1" customHeight="1" outlineLevel="1">
      <c r="B101" s="991">
        <v>89</v>
      </c>
      <c r="C101" s="992"/>
      <c r="D101" s="993"/>
      <c r="E101" s="993"/>
      <c r="F101" s="993"/>
      <c r="G101" s="994"/>
      <c r="H101" s="994"/>
      <c r="I101" s="994"/>
      <c r="J101" s="994"/>
      <c r="K101" s="987"/>
      <c r="L101" s="988"/>
      <c r="M101" s="988"/>
      <c r="N101" s="989"/>
      <c r="O101" s="995"/>
      <c r="P101" s="996"/>
      <c r="Q101" s="996"/>
      <c r="R101" s="997"/>
      <c r="S101" s="998"/>
      <c r="T101" s="999"/>
      <c r="U101" s="999"/>
      <c r="V101" s="1000"/>
      <c r="W101" s="990"/>
      <c r="X101" s="990"/>
      <c r="Y101" s="990"/>
      <c r="Z101" s="990"/>
      <c r="AA101" s="990"/>
      <c r="AB101" s="959"/>
      <c r="AC101" s="960"/>
      <c r="AD101" s="961"/>
      <c r="AE101" s="959"/>
      <c r="AF101" s="960"/>
      <c r="AG101" s="961"/>
      <c r="AH101" s="959"/>
      <c r="AI101" s="960"/>
      <c r="AJ101" s="961"/>
      <c r="AK101" s="959"/>
      <c r="AL101" s="960"/>
      <c r="AM101" s="961"/>
      <c r="AN101" s="158"/>
      <c r="AO101" s="396" t="e">
        <f>COUNTIF(#REF!,#REF!)</f>
        <v>#REF!</v>
      </c>
      <c r="AP101" s="396">
        <f t="shared" si="1"/>
        <v>0</v>
      </c>
      <c r="AQ101" s="1"/>
    </row>
    <row r="102" spans="2:43" ht="25" hidden="1" customHeight="1" outlineLevel="1">
      <c r="B102" s="991">
        <v>90</v>
      </c>
      <c r="C102" s="992"/>
      <c r="D102" s="993"/>
      <c r="E102" s="993"/>
      <c r="F102" s="993"/>
      <c r="G102" s="994"/>
      <c r="H102" s="994"/>
      <c r="I102" s="994"/>
      <c r="J102" s="994"/>
      <c r="K102" s="987"/>
      <c r="L102" s="988"/>
      <c r="M102" s="988"/>
      <c r="N102" s="989"/>
      <c r="O102" s="995"/>
      <c r="P102" s="996"/>
      <c r="Q102" s="996"/>
      <c r="R102" s="997"/>
      <c r="S102" s="998"/>
      <c r="T102" s="999"/>
      <c r="U102" s="999"/>
      <c r="V102" s="1000"/>
      <c r="W102" s="990"/>
      <c r="X102" s="990"/>
      <c r="Y102" s="990"/>
      <c r="Z102" s="990"/>
      <c r="AA102" s="990"/>
      <c r="AB102" s="959"/>
      <c r="AC102" s="960"/>
      <c r="AD102" s="961"/>
      <c r="AE102" s="959"/>
      <c r="AF102" s="960"/>
      <c r="AG102" s="961"/>
      <c r="AH102" s="959"/>
      <c r="AI102" s="960"/>
      <c r="AJ102" s="961"/>
      <c r="AK102" s="959"/>
      <c r="AL102" s="960"/>
      <c r="AM102" s="961"/>
      <c r="AN102" s="158"/>
      <c r="AO102" s="396" t="e">
        <f>COUNTIF(#REF!,#REF!)</f>
        <v>#REF!</v>
      </c>
      <c r="AP102" s="396">
        <f t="shared" si="1"/>
        <v>0</v>
      </c>
      <c r="AQ102" s="1"/>
    </row>
    <row r="103" spans="2:43" ht="25" hidden="1" customHeight="1" outlineLevel="1">
      <c r="B103" s="991">
        <v>91</v>
      </c>
      <c r="C103" s="992"/>
      <c r="D103" s="993"/>
      <c r="E103" s="993"/>
      <c r="F103" s="993"/>
      <c r="G103" s="994"/>
      <c r="H103" s="994"/>
      <c r="I103" s="994"/>
      <c r="J103" s="994"/>
      <c r="K103" s="987"/>
      <c r="L103" s="988"/>
      <c r="M103" s="988"/>
      <c r="N103" s="989"/>
      <c r="O103" s="995"/>
      <c r="P103" s="996"/>
      <c r="Q103" s="996"/>
      <c r="R103" s="997"/>
      <c r="S103" s="998"/>
      <c r="T103" s="999"/>
      <c r="U103" s="999"/>
      <c r="V103" s="1000"/>
      <c r="W103" s="990"/>
      <c r="X103" s="990"/>
      <c r="Y103" s="990"/>
      <c r="Z103" s="990"/>
      <c r="AA103" s="990"/>
      <c r="AB103" s="959"/>
      <c r="AC103" s="960"/>
      <c r="AD103" s="961"/>
      <c r="AE103" s="959"/>
      <c r="AF103" s="960"/>
      <c r="AG103" s="961"/>
      <c r="AH103" s="959"/>
      <c r="AI103" s="960"/>
      <c r="AJ103" s="961"/>
      <c r="AK103" s="959"/>
      <c r="AL103" s="960"/>
      <c r="AM103" s="961"/>
      <c r="AN103" s="158"/>
      <c r="AO103" s="396" t="e">
        <f>COUNTIF(#REF!,#REF!)</f>
        <v>#REF!</v>
      </c>
      <c r="AP103" s="396">
        <f t="shared" si="1"/>
        <v>0</v>
      </c>
      <c r="AQ103" s="1"/>
    </row>
    <row r="104" spans="2:43" ht="25" hidden="1" customHeight="1" outlineLevel="1">
      <c r="B104" s="991">
        <v>92</v>
      </c>
      <c r="C104" s="992"/>
      <c r="D104" s="993"/>
      <c r="E104" s="993"/>
      <c r="F104" s="993"/>
      <c r="G104" s="994"/>
      <c r="H104" s="994"/>
      <c r="I104" s="994"/>
      <c r="J104" s="994"/>
      <c r="K104" s="987"/>
      <c r="L104" s="988"/>
      <c r="M104" s="988"/>
      <c r="N104" s="989"/>
      <c r="O104" s="995"/>
      <c r="P104" s="996"/>
      <c r="Q104" s="996"/>
      <c r="R104" s="997"/>
      <c r="S104" s="998"/>
      <c r="T104" s="999"/>
      <c r="U104" s="999"/>
      <c r="V104" s="1000"/>
      <c r="W104" s="990"/>
      <c r="X104" s="990"/>
      <c r="Y104" s="990"/>
      <c r="Z104" s="990"/>
      <c r="AA104" s="990"/>
      <c r="AB104" s="959"/>
      <c r="AC104" s="960"/>
      <c r="AD104" s="961"/>
      <c r="AE104" s="959"/>
      <c r="AF104" s="960"/>
      <c r="AG104" s="961"/>
      <c r="AH104" s="959"/>
      <c r="AI104" s="960"/>
      <c r="AJ104" s="961"/>
      <c r="AK104" s="959"/>
      <c r="AL104" s="960"/>
      <c r="AM104" s="961"/>
      <c r="AN104" s="158"/>
      <c r="AO104" s="396" t="e">
        <f>COUNTIF(#REF!,#REF!)</f>
        <v>#REF!</v>
      </c>
      <c r="AP104" s="396">
        <f t="shared" si="1"/>
        <v>0</v>
      </c>
      <c r="AQ104" s="1"/>
    </row>
    <row r="105" spans="2:43" ht="25" hidden="1" customHeight="1" outlineLevel="1">
      <c r="B105" s="991">
        <v>93</v>
      </c>
      <c r="C105" s="992"/>
      <c r="D105" s="993"/>
      <c r="E105" s="993"/>
      <c r="F105" s="993"/>
      <c r="G105" s="994"/>
      <c r="H105" s="994"/>
      <c r="I105" s="994"/>
      <c r="J105" s="994"/>
      <c r="K105" s="987"/>
      <c r="L105" s="988"/>
      <c r="M105" s="988"/>
      <c r="N105" s="989"/>
      <c r="O105" s="995"/>
      <c r="P105" s="996"/>
      <c r="Q105" s="996"/>
      <c r="R105" s="997"/>
      <c r="S105" s="998"/>
      <c r="T105" s="999"/>
      <c r="U105" s="999"/>
      <c r="V105" s="1000"/>
      <c r="W105" s="990"/>
      <c r="X105" s="990"/>
      <c r="Y105" s="990"/>
      <c r="Z105" s="990"/>
      <c r="AA105" s="990"/>
      <c r="AB105" s="959"/>
      <c r="AC105" s="960"/>
      <c r="AD105" s="961"/>
      <c r="AE105" s="959"/>
      <c r="AF105" s="960"/>
      <c r="AG105" s="961"/>
      <c r="AH105" s="959"/>
      <c r="AI105" s="960"/>
      <c r="AJ105" s="961"/>
      <c r="AK105" s="959"/>
      <c r="AL105" s="960"/>
      <c r="AM105" s="961"/>
      <c r="AN105" s="158"/>
      <c r="AO105" s="396" t="e">
        <f>COUNTIF(#REF!,#REF!)</f>
        <v>#REF!</v>
      </c>
      <c r="AP105" s="396">
        <f t="shared" si="1"/>
        <v>0</v>
      </c>
      <c r="AQ105" s="1"/>
    </row>
    <row r="106" spans="2:43" ht="25" hidden="1" customHeight="1" outlineLevel="1">
      <c r="B106" s="991">
        <v>94</v>
      </c>
      <c r="C106" s="992"/>
      <c r="D106" s="993"/>
      <c r="E106" s="993"/>
      <c r="F106" s="993"/>
      <c r="G106" s="994"/>
      <c r="H106" s="994"/>
      <c r="I106" s="994"/>
      <c r="J106" s="994"/>
      <c r="K106" s="987"/>
      <c r="L106" s="988"/>
      <c r="M106" s="988"/>
      <c r="N106" s="989"/>
      <c r="O106" s="995"/>
      <c r="P106" s="996"/>
      <c r="Q106" s="996"/>
      <c r="R106" s="997"/>
      <c r="S106" s="998"/>
      <c r="T106" s="999"/>
      <c r="U106" s="999"/>
      <c r="V106" s="1000"/>
      <c r="W106" s="990"/>
      <c r="X106" s="990"/>
      <c r="Y106" s="990"/>
      <c r="Z106" s="990"/>
      <c r="AA106" s="990"/>
      <c r="AB106" s="959"/>
      <c r="AC106" s="960"/>
      <c r="AD106" s="961"/>
      <c r="AE106" s="959"/>
      <c r="AF106" s="960"/>
      <c r="AG106" s="961"/>
      <c r="AH106" s="959"/>
      <c r="AI106" s="960"/>
      <c r="AJ106" s="961"/>
      <c r="AK106" s="959"/>
      <c r="AL106" s="960"/>
      <c r="AM106" s="961"/>
      <c r="AN106" s="158"/>
      <c r="AO106" s="396" t="e">
        <f>COUNTIF(#REF!,#REF!)</f>
        <v>#REF!</v>
      </c>
      <c r="AP106" s="396">
        <f t="shared" si="1"/>
        <v>0</v>
      </c>
      <c r="AQ106" s="1"/>
    </row>
    <row r="107" spans="2:43" ht="25" hidden="1" customHeight="1" outlineLevel="1">
      <c r="B107" s="991">
        <v>95</v>
      </c>
      <c r="C107" s="992"/>
      <c r="D107" s="993"/>
      <c r="E107" s="993"/>
      <c r="F107" s="993"/>
      <c r="G107" s="994"/>
      <c r="H107" s="994"/>
      <c r="I107" s="994"/>
      <c r="J107" s="994"/>
      <c r="K107" s="987"/>
      <c r="L107" s="988"/>
      <c r="M107" s="988"/>
      <c r="N107" s="989"/>
      <c r="O107" s="995"/>
      <c r="P107" s="996"/>
      <c r="Q107" s="996"/>
      <c r="R107" s="997"/>
      <c r="S107" s="998"/>
      <c r="T107" s="999"/>
      <c r="U107" s="999"/>
      <c r="V107" s="1000"/>
      <c r="W107" s="990"/>
      <c r="X107" s="990"/>
      <c r="Y107" s="990"/>
      <c r="Z107" s="990"/>
      <c r="AA107" s="990"/>
      <c r="AB107" s="959"/>
      <c r="AC107" s="960"/>
      <c r="AD107" s="961"/>
      <c r="AE107" s="959"/>
      <c r="AF107" s="960"/>
      <c r="AG107" s="961"/>
      <c r="AH107" s="959"/>
      <c r="AI107" s="960"/>
      <c r="AJ107" s="961"/>
      <c r="AK107" s="959"/>
      <c r="AL107" s="960"/>
      <c r="AM107" s="961"/>
      <c r="AN107" s="158"/>
      <c r="AO107" s="396" t="e">
        <f>COUNTIF(#REF!,#REF!)</f>
        <v>#REF!</v>
      </c>
      <c r="AP107" s="396">
        <f t="shared" si="1"/>
        <v>0</v>
      </c>
      <c r="AQ107" s="1"/>
    </row>
    <row r="108" spans="2:43" ht="25" hidden="1" customHeight="1" outlineLevel="1">
      <c r="B108" s="991">
        <v>96</v>
      </c>
      <c r="C108" s="992"/>
      <c r="D108" s="993"/>
      <c r="E108" s="993"/>
      <c r="F108" s="993"/>
      <c r="G108" s="994"/>
      <c r="H108" s="994"/>
      <c r="I108" s="994"/>
      <c r="J108" s="994"/>
      <c r="K108" s="987"/>
      <c r="L108" s="988"/>
      <c r="M108" s="988"/>
      <c r="N108" s="989"/>
      <c r="O108" s="995"/>
      <c r="P108" s="996"/>
      <c r="Q108" s="996"/>
      <c r="R108" s="997"/>
      <c r="S108" s="998"/>
      <c r="T108" s="999"/>
      <c r="U108" s="999"/>
      <c r="V108" s="1000"/>
      <c r="W108" s="990"/>
      <c r="X108" s="990"/>
      <c r="Y108" s="990"/>
      <c r="Z108" s="990"/>
      <c r="AA108" s="990"/>
      <c r="AB108" s="959"/>
      <c r="AC108" s="960"/>
      <c r="AD108" s="961"/>
      <c r="AE108" s="959"/>
      <c r="AF108" s="960"/>
      <c r="AG108" s="961"/>
      <c r="AH108" s="959"/>
      <c r="AI108" s="960"/>
      <c r="AJ108" s="961"/>
      <c r="AK108" s="959"/>
      <c r="AL108" s="960"/>
      <c r="AM108" s="961"/>
      <c r="AN108" s="158"/>
      <c r="AO108" s="396" t="e">
        <f>COUNTIF(#REF!,#REF!)</f>
        <v>#REF!</v>
      </c>
      <c r="AP108" s="396">
        <f t="shared" si="1"/>
        <v>0</v>
      </c>
      <c r="AQ108" s="1"/>
    </row>
    <row r="109" spans="2:43" ht="25" hidden="1" customHeight="1" outlineLevel="1">
      <c r="B109" s="991">
        <v>97</v>
      </c>
      <c r="C109" s="992"/>
      <c r="D109" s="993"/>
      <c r="E109" s="993"/>
      <c r="F109" s="993"/>
      <c r="G109" s="994"/>
      <c r="H109" s="994"/>
      <c r="I109" s="994"/>
      <c r="J109" s="994"/>
      <c r="K109" s="987"/>
      <c r="L109" s="988"/>
      <c r="M109" s="988"/>
      <c r="N109" s="989"/>
      <c r="O109" s="995"/>
      <c r="P109" s="996"/>
      <c r="Q109" s="996"/>
      <c r="R109" s="997"/>
      <c r="S109" s="998"/>
      <c r="T109" s="999"/>
      <c r="U109" s="999"/>
      <c r="V109" s="1000"/>
      <c r="W109" s="990"/>
      <c r="X109" s="990"/>
      <c r="Y109" s="990"/>
      <c r="Z109" s="990"/>
      <c r="AA109" s="990"/>
      <c r="AB109" s="959"/>
      <c r="AC109" s="960"/>
      <c r="AD109" s="961"/>
      <c r="AE109" s="959"/>
      <c r="AF109" s="960"/>
      <c r="AG109" s="961"/>
      <c r="AH109" s="959"/>
      <c r="AI109" s="960"/>
      <c r="AJ109" s="961"/>
      <c r="AK109" s="959"/>
      <c r="AL109" s="960"/>
      <c r="AM109" s="961"/>
      <c r="AN109" s="158"/>
      <c r="AO109" s="396" t="e">
        <f>COUNTIF(#REF!,#REF!)</f>
        <v>#REF!</v>
      </c>
      <c r="AP109" s="396">
        <f t="shared" si="1"/>
        <v>0</v>
      </c>
      <c r="AQ109" s="1"/>
    </row>
    <row r="110" spans="2:43" ht="25" hidden="1" customHeight="1" outlineLevel="1">
      <c r="B110" s="991">
        <v>98</v>
      </c>
      <c r="C110" s="992"/>
      <c r="D110" s="993"/>
      <c r="E110" s="993"/>
      <c r="F110" s="993"/>
      <c r="G110" s="994"/>
      <c r="H110" s="994"/>
      <c r="I110" s="994"/>
      <c r="J110" s="994"/>
      <c r="K110" s="987"/>
      <c r="L110" s="988"/>
      <c r="M110" s="988"/>
      <c r="N110" s="989"/>
      <c r="O110" s="995"/>
      <c r="P110" s="996"/>
      <c r="Q110" s="996"/>
      <c r="R110" s="997"/>
      <c r="S110" s="998"/>
      <c r="T110" s="999"/>
      <c r="U110" s="999"/>
      <c r="V110" s="1000"/>
      <c r="W110" s="990"/>
      <c r="X110" s="990"/>
      <c r="Y110" s="990"/>
      <c r="Z110" s="990"/>
      <c r="AA110" s="990"/>
      <c r="AB110" s="959"/>
      <c r="AC110" s="960"/>
      <c r="AD110" s="961"/>
      <c r="AE110" s="959"/>
      <c r="AF110" s="960"/>
      <c r="AG110" s="961"/>
      <c r="AH110" s="959"/>
      <c r="AI110" s="960"/>
      <c r="AJ110" s="961"/>
      <c r="AK110" s="959"/>
      <c r="AL110" s="960"/>
      <c r="AM110" s="961"/>
      <c r="AN110" s="158"/>
      <c r="AO110" s="396" t="e">
        <f>COUNTIF(#REF!,#REF!)</f>
        <v>#REF!</v>
      </c>
      <c r="AP110" s="396">
        <f t="shared" si="1"/>
        <v>0</v>
      </c>
      <c r="AQ110" s="1"/>
    </row>
    <row r="111" spans="2:43" ht="25" hidden="1" customHeight="1" outlineLevel="1">
      <c r="B111" s="991">
        <v>99</v>
      </c>
      <c r="C111" s="992"/>
      <c r="D111" s="993"/>
      <c r="E111" s="993"/>
      <c r="F111" s="993"/>
      <c r="G111" s="994"/>
      <c r="H111" s="994"/>
      <c r="I111" s="994"/>
      <c r="J111" s="994"/>
      <c r="K111" s="987"/>
      <c r="L111" s="988"/>
      <c r="M111" s="988"/>
      <c r="N111" s="989"/>
      <c r="O111" s="995"/>
      <c r="P111" s="996"/>
      <c r="Q111" s="996"/>
      <c r="R111" s="997"/>
      <c r="S111" s="998"/>
      <c r="T111" s="999"/>
      <c r="U111" s="999"/>
      <c r="V111" s="1000"/>
      <c r="W111" s="990"/>
      <c r="X111" s="990"/>
      <c r="Y111" s="990"/>
      <c r="Z111" s="990"/>
      <c r="AA111" s="990"/>
      <c r="AB111" s="959"/>
      <c r="AC111" s="960"/>
      <c r="AD111" s="961"/>
      <c r="AE111" s="959"/>
      <c r="AF111" s="960"/>
      <c r="AG111" s="961"/>
      <c r="AH111" s="959"/>
      <c r="AI111" s="960"/>
      <c r="AJ111" s="961"/>
      <c r="AK111" s="959"/>
      <c r="AL111" s="960"/>
      <c r="AM111" s="961"/>
      <c r="AN111" s="158"/>
      <c r="AO111" s="396" t="e">
        <f>COUNTIF(#REF!,#REF!)</f>
        <v>#REF!</v>
      </c>
      <c r="AP111" s="396">
        <f t="shared" si="1"/>
        <v>0</v>
      </c>
      <c r="AQ111" s="1"/>
    </row>
    <row r="112" spans="2:43" ht="25" hidden="1" customHeight="1" outlineLevel="1">
      <c r="B112" s="991">
        <v>100</v>
      </c>
      <c r="C112" s="992"/>
      <c r="D112" s="993"/>
      <c r="E112" s="993"/>
      <c r="F112" s="993"/>
      <c r="G112" s="994"/>
      <c r="H112" s="994"/>
      <c r="I112" s="994"/>
      <c r="J112" s="994"/>
      <c r="K112" s="987"/>
      <c r="L112" s="988"/>
      <c r="M112" s="988"/>
      <c r="N112" s="989"/>
      <c r="O112" s="995"/>
      <c r="P112" s="996"/>
      <c r="Q112" s="996"/>
      <c r="R112" s="997"/>
      <c r="S112" s="998"/>
      <c r="T112" s="999"/>
      <c r="U112" s="999"/>
      <c r="V112" s="1000"/>
      <c r="W112" s="990"/>
      <c r="X112" s="990"/>
      <c r="Y112" s="990"/>
      <c r="Z112" s="990"/>
      <c r="AA112" s="990"/>
      <c r="AB112" s="959"/>
      <c r="AC112" s="960"/>
      <c r="AD112" s="961"/>
      <c r="AE112" s="959"/>
      <c r="AF112" s="960"/>
      <c r="AG112" s="961"/>
      <c r="AH112" s="959"/>
      <c r="AI112" s="960"/>
      <c r="AJ112" s="961"/>
      <c r="AK112" s="959"/>
      <c r="AL112" s="960"/>
      <c r="AM112" s="961"/>
      <c r="AN112" s="158"/>
      <c r="AO112" s="396" t="e">
        <f>COUNTIF(#REF!,#REF!)</f>
        <v>#REF!</v>
      </c>
      <c r="AP112" s="396">
        <f t="shared" si="1"/>
        <v>0</v>
      </c>
      <c r="AQ112" s="1"/>
    </row>
    <row r="113" spans="2:43" ht="25" hidden="1" customHeight="1" outlineLevel="1">
      <c r="B113" s="991">
        <v>101</v>
      </c>
      <c r="C113" s="992"/>
      <c r="D113" s="993"/>
      <c r="E113" s="993"/>
      <c r="F113" s="993"/>
      <c r="G113" s="994"/>
      <c r="H113" s="994"/>
      <c r="I113" s="994"/>
      <c r="J113" s="994"/>
      <c r="K113" s="987"/>
      <c r="L113" s="988"/>
      <c r="M113" s="988"/>
      <c r="N113" s="989"/>
      <c r="O113" s="995"/>
      <c r="P113" s="996"/>
      <c r="Q113" s="996"/>
      <c r="R113" s="997"/>
      <c r="S113" s="998"/>
      <c r="T113" s="999"/>
      <c r="U113" s="999"/>
      <c r="V113" s="1000"/>
      <c r="W113" s="990"/>
      <c r="X113" s="990"/>
      <c r="Y113" s="990"/>
      <c r="Z113" s="990"/>
      <c r="AA113" s="990"/>
      <c r="AB113" s="959"/>
      <c r="AC113" s="960"/>
      <c r="AD113" s="961"/>
      <c r="AE113" s="959"/>
      <c r="AF113" s="960"/>
      <c r="AG113" s="961"/>
      <c r="AH113" s="959"/>
      <c r="AI113" s="960"/>
      <c r="AJ113" s="961"/>
      <c r="AK113" s="959"/>
      <c r="AL113" s="960"/>
      <c r="AM113" s="961"/>
      <c r="AN113" s="158"/>
      <c r="AO113" s="396" t="e">
        <f>COUNTIF(#REF!,#REF!)</f>
        <v>#REF!</v>
      </c>
      <c r="AP113" s="396">
        <f t="shared" si="1"/>
        <v>0</v>
      </c>
      <c r="AQ113" s="1"/>
    </row>
    <row r="114" spans="2:43" ht="25" hidden="1" customHeight="1" outlineLevel="1">
      <c r="B114" s="991">
        <v>102</v>
      </c>
      <c r="C114" s="992"/>
      <c r="D114" s="993"/>
      <c r="E114" s="993"/>
      <c r="F114" s="993"/>
      <c r="G114" s="994"/>
      <c r="H114" s="994"/>
      <c r="I114" s="994"/>
      <c r="J114" s="994"/>
      <c r="K114" s="987"/>
      <c r="L114" s="988"/>
      <c r="M114" s="988"/>
      <c r="N114" s="989"/>
      <c r="O114" s="995"/>
      <c r="P114" s="996"/>
      <c r="Q114" s="996"/>
      <c r="R114" s="997"/>
      <c r="S114" s="998"/>
      <c r="T114" s="999"/>
      <c r="U114" s="999"/>
      <c r="V114" s="1000"/>
      <c r="W114" s="990"/>
      <c r="X114" s="990"/>
      <c r="Y114" s="990"/>
      <c r="Z114" s="990"/>
      <c r="AA114" s="990"/>
      <c r="AB114" s="959"/>
      <c r="AC114" s="960"/>
      <c r="AD114" s="961"/>
      <c r="AE114" s="959"/>
      <c r="AF114" s="960"/>
      <c r="AG114" s="961"/>
      <c r="AH114" s="959"/>
      <c r="AI114" s="960"/>
      <c r="AJ114" s="961"/>
      <c r="AK114" s="959"/>
      <c r="AL114" s="960"/>
      <c r="AM114" s="961"/>
      <c r="AN114" s="158"/>
      <c r="AO114" s="396" t="e">
        <f>COUNTIF(#REF!,#REF!)</f>
        <v>#REF!</v>
      </c>
      <c r="AP114" s="396">
        <f t="shared" si="1"/>
        <v>0</v>
      </c>
      <c r="AQ114" s="1"/>
    </row>
    <row r="115" spans="2:43" ht="25" hidden="1" customHeight="1" outlineLevel="1">
      <c r="B115" s="991">
        <v>103</v>
      </c>
      <c r="C115" s="992"/>
      <c r="D115" s="993"/>
      <c r="E115" s="993"/>
      <c r="F115" s="993"/>
      <c r="G115" s="994"/>
      <c r="H115" s="994"/>
      <c r="I115" s="994"/>
      <c r="J115" s="994"/>
      <c r="K115" s="987"/>
      <c r="L115" s="988"/>
      <c r="M115" s="988"/>
      <c r="N115" s="989"/>
      <c r="O115" s="995"/>
      <c r="P115" s="996"/>
      <c r="Q115" s="996"/>
      <c r="R115" s="997"/>
      <c r="S115" s="998"/>
      <c r="T115" s="999"/>
      <c r="U115" s="999"/>
      <c r="V115" s="1000"/>
      <c r="W115" s="990"/>
      <c r="X115" s="990"/>
      <c r="Y115" s="990"/>
      <c r="Z115" s="990"/>
      <c r="AA115" s="990"/>
      <c r="AB115" s="959"/>
      <c r="AC115" s="960"/>
      <c r="AD115" s="961"/>
      <c r="AE115" s="959"/>
      <c r="AF115" s="960"/>
      <c r="AG115" s="961"/>
      <c r="AH115" s="959"/>
      <c r="AI115" s="960"/>
      <c r="AJ115" s="961"/>
      <c r="AK115" s="959"/>
      <c r="AL115" s="960"/>
      <c r="AM115" s="961"/>
      <c r="AN115" s="158"/>
      <c r="AO115" s="396" t="e">
        <f>COUNTIF(#REF!,#REF!)</f>
        <v>#REF!</v>
      </c>
      <c r="AP115" s="396">
        <f t="shared" si="1"/>
        <v>0</v>
      </c>
      <c r="AQ115" s="1"/>
    </row>
    <row r="116" spans="2:43" ht="25" hidden="1" customHeight="1" outlineLevel="1">
      <c r="B116" s="991">
        <v>104</v>
      </c>
      <c r="C116" s="992"/>
      <c r="D116" s="993"/>
      <c r="E116" s="993"/>
      <c r="F116" s="993"/>
      <c r="G116" s="994"/>
      <c r="H116" s="994"/>
      <c r="I116" s="994"/>
      <c r="J116" s="994"/>
      <c r="K116" s="987"/>
      <c r="L116" s="988"/>
      <c r="M116" s="988"/>
      <c r="N116" s="989"/>
      <c r="O116" s="995"/>
      <c r="P116" s="996"/>
      <c r="Q116" s="996"/>
      <c r="R116" s="997"/>
      <c r="S116" s="998"/>
      <c r="T116" s="999"/>
      <c r="U116" s="999"/>
      <c r="V116" s="1000"/>
      <c r="W116" s="990"/>
      <c r="X116" s="990"/>
      <c r="Y116" s="990"/>
      <c r="Z116" s="990"/>
      <c r="AA116" s="990"/>
      <c r="AB116" s="959"/>
      <c r="AC116" s="960"/>
      <c r="AD116" s="961"/>
      <c r="AE116" s="959"/>
      <c r="AF116" s="960"/>
      <c r="AG116" s="961"/>
      <c r="AH116" s="959"/>
      <c r="AI116" s="960"/>
      <c r="AJ116" s="961"/>
      <c r="AK116" s="959"/>
      <c r="AL116" s="960"/>
      <c r="AM116" s="961"/>
      <c r="AN116" s="158"/>
      <c r="AO116" s="396" t="e">
        <f>COUNTIF(#REF!,#REF!)</f>
        <v>#REF!</v>
      </c>
      <c r="AP116" s="396">
        <f t="shared" si="1"/>
        <v>0</v>
      </c>
      <c r="AQ116" s="1"/>
    </row>
    <row r="117" spans="2:43" ht="25" hidden="1" customHeight="1" outlineLevel="1">
      <c r="B117" s="991">
        <v>105</v>
      </c>
      <c r="C117" s="992"/>
      <c r="D117" s="993"/>
      <c r="E117" s="993"/>
      <c r="F117" s="993"/>
      <c r="G117" s="994"/>
      <c r="H117" s="994"/>
      <c r="I117" s="994"/>
      <c r="J117" s="994"/>
      <c r="K117" s="987"/>
      <c r="L117" s="988"/>
      <c r="M117" s="988"/>
      <c r="N117" s="989"/>
      <c r="O117" s="995"/>
      <c r="P117" s="996"/>
      <c r="Q117" s="996"/>
      <c r="R117" s="997"/>
      <c r="S117" s="998"/>
      <c r="T117" s="999"/>
      <c r="U117" s="999"/>
      <c r="V117" s="1000"/>
      <c r="W117" s="990"/>
      <c r="X117" s="990"/>
      <c r="Y117" s="990"/>
      <c r="Z117" s="990"/>
      <c r="AA117" s="990"/>
      <c r="AB117" s="959"/>
      <c r="AC117" s="960"/>
      <c r="AD117" s="961"/>
      <c r="AE117" s="959"/>
      <c r="AF117" s="960"/>
      <c r="AG117" s="961"/>
      <c r="AH117" s="959"/>
      <c r="AI117" s="960"/>
      <c r="AJ117" s="961"/>
      <c r="AK117" s="959"/>
      <c r="AL117" s="960"/>
      <c r="AM117" s="961"/>
      <c r="AN117" s="158"/>
      <c r="AO117" s="396" t="e">
        <f>COUNTIF(#REF!,#REF!)</f>
        <v>#REF!</v>
      </c>
      <c r="AP117" s="396">
        <f t="shared" si="1"/>
        <v>0</v>
      </c>
      <c r="AQ117" s="1"/>
    </row>
    <row r="118" spans="2:43" ht="25" hidden="1" customHeight="1" outlineLevel="1">
      <c r="B118" s="991">
        <v>106</v>
      </c>
      <c r="C118" s="992"/>
      <c r="D118" s="993"/>
      <c r="E118" s="993"/>
      <c r="F118" s="993"/>
      <c r="G118" s="994"/>
      <c r="H118" s="994"/>
      <c r="I118" s="994"/>
      <c r="J118" s="994"/>
      <c r="K118" s="987"/>
      <c r="L118" s="988"/>
      <c r="M118" s="988"/>
      <c r="N118" s="989"/>
      <c r="O118" s="995"/>
      <c r="P118" s="996"/>
      <c r="Q118" s="996"/>
      <c r="R118" s="997"/>
      <c r="S118" s="998"/>
      <c r="T118" s="999"/>
      <c r="U118" s="999"/>
      <c r="V118" s="1000"/>
      <c r="W118" s="990"/>
      <c r="X118" s="990"/>
      <c r="Y118" s="990"/>
      <c r="Z118" s="990"/>
      <c r="AA118" s="990"/>
      <c r="AB118" s="959"/>
      <c r="AC118" s="960"/>
      <c r="AD118" s="961"/>
      <c r="AE118" s="959"/>
      <c r="AF118" s="960"/>
      <c r="AG118" s="961"/>
      <c r="AH118" s="959"/>
      <c r="AI118" s="960"/>
      <c r="AJ118" s="961"/>
      <c r="AK118" s="959"/>
      <c r="AL118" s="960"/>
      <c r="AM118" s="961"/>
      <c r="AN118" s="158"/>
      <c r="AO118" s="396" t="e">
        <f>COUNTIF(#REF!,#REF!)</f>
        <v>#REF!</v>
      </c>
      <c r="AP118" s="396">
        <f t="shared" si="1"/>
        <v>0</v>
      </c>
      <c r="AQ118" s="1"/>
    </row>
    <row r="119" spans="2:43" ht="25" hidden="1" customHeight="1" outlineLevel="1">
      <c r="B119" s="991">
        <v>107</v>
      </c>
      <c r="C119" s="992"/>
      <c r="D119" s="993"/>
      <c r="E119" s="993"/>
      <c r="F119" s="993"/>
      <c r="G119" s="994"/>
      <c r="H119" s="994"/>
      <c r="I119" s="994"/>
      <c r="J119" s="994"/>
      <c r="K119" s="987"/>
      <c r="L119" s="988"/>
      <c r="M119" s="988"/>
      <c r="N119" s="989"/>
      <c r="O119" s="995"/>
      <c r="P119" s="996"/>
      <c r="Q119" s="996"/>
      <c r="R119" s="997"/>
      <c r="S119" s="998"/>
      <c r="T119" s="999"/>
      <c r="U119" s="999"/>
      <c r="V119" s="1000"/>
      <c r="W119" s="990"/>
      <c r="X119" s="990"/>
      <c r="Y119" s="990"/>
      <c r="Z119" s="990"/>
      <c r="AA119" s="990"/>
      <c r="AB119" s="959"/>
      <c r="AC119" s="960"/>
      <c r="AD119" s="961"/>
      <c r="AE119" s="959"/>
      <c r="AF119" s="960"/>
      <c r="AG119" s="961"/>
      <c r="AH119" s="959"/>
      <c r="AI119" s="960"/>
      <c r="AJ119" s="961"/>
      <c r="AK119" s="959"/>
      <c r="AL119" s="960"/>
      <c r="AM119" s="961"/>
      <c r="AN119" s="158"/>
      <c r="AO119" s="396" t="e">
        <f>COUNTIF(#REF!,#REF!)</f>
        <v>#REF!</v>
      </c>
      <c r="AP119" s="396">
        <f t="shared" si="1"/>
        <v>0</v>
      </c>
      <c r="AQ119" s="1"/>
    </row>
    <row r="120" spans="2:43" ht="25" hidden="1" customHeight="1" outlineLevel="1">
      <c r="B120" s="991">
        <v>108</v>
      </c>
      <c r="C120" s="992"/>
      <c r="D120" s="993"/>
      <c r="E120" s="993"/>
      <c r="F120" s="993"/>
      <c r="G120" s="994"/>
      <c r="H120" s="994"/>
      <c r="I120" s="994"/>
      <c r="J120" s="994"/>
      <c r="K120" s="987"/>
      <c r="L120" s="988"/>
      <c r="M120" s="988"/>
      <c r="N120" s="989"/>
      <c r="O120" s="995"/>
      <c r="P120" s="996"/>
      <c r="Q120" s="996"/>
      <c r="R120" s="997"/>
      <c r="S120" s="998"/>
      <c r="T120" s="999"/>
      <c r="U120" s="999"/>
      <c r="V120" s="1000"/>
      <c r="W120" s="990"/>
      <c r="X120" s="990"/>
      <c r="Y120" s="990"/>
      <c r="Z120" s="990"/>
      <c r="AA120" s="990"/>
      <c r="AB120" s="959"/>
      <c r="AC120" s="960"/>
      <c r="AD120" s="961"/>
      <c r="AE120" s="959"/>
      <c r="AF120" s="960"/>
      <c r="AG120" s="961"/>
      <c r="AH120" s="959"/>
      <c r="AI120" s="960"/>
      <c r="AJ120" s="961"/>
      <c r="AK120" s="959"/>
      <c r="AL120" s="960"/>
      <c r="AM120" s="961"/>
      <c r="AN120" s="158"/>
      <c r="AO120" s="396" t="e">
        <f>COUNTIF(#REF!,#REF!)</f>
        <v>#REF!</v>
      </c>
      <c r="AP120" s="396">
        <f t="shared" si="1"/>
        <v>0</v>
      </c>
      <c r="AQ120" s="1"/>
    </row>
    <row r="121" spans="2:43" ht="25" hidden="1" customHeight="1" outlineLevel="1">
      <c r="B121" s="991">
        <v>109</v>
      </c>
      <c r="C121" s="992"/>
      <c r="D121" s="993"/>
      <c r="E121" s="993"/>
      <c r="F121" s="993"/>
      <c r="G121" s="994"/>
      <c r="H121" s="994"/>
      <c r="I121" s="994"/>
      <c r="J121" s="994"/>
      <c r="K121" s="987"/>
      <c r="L121" s="988"/>
      <c r="M121" s="988"/>
      <c r="N121" s="989"/>
      <c r="O121" s="995"/>
      <c r="P121" s="996"/>
      <c r="Q121" s="996"/>
      <c r="R121" s="997"/>
      <c r="S121" s="998"/>
      <c r="T121" s="999"/>
      <c r="U121" s="999"/>
      <c r="V121" s="1000"/>
      <c r="W121" s="990"/>
      <c r="X121" s="990"/>
      <c r="Y121" s="990"/>
      <c r="Z121" s="990"/>
      <c r="AA121" s="990"/>
      <c r="AB121" s="959"/>
      <c r="AC121" s="960"/>
      <c r="AD121" s="961"/>
      <c r="AE121" s="959"/>
      <c r="AF121" s="960"/>
      <c r="AG121" s="961"/>
      <c r="AH121" s="959"/>
      <c r="AI121" s="960"/>
      <c r="AJ121" s="961"/>
      <c r="AK121" s="959"/>
      <c r="AL121" s="960"/>
      <c r="AM121" s="961"/>
      <c r="AN121" s="158"/>
      <c r="AO121" s="396" t="e">
        <f>COUNTIF(#REF!,#REF!)</f>
        <v>#REF!</v>
      </c>
      <c r="AP121" s="396">
        <f t="shared" si="1"/>
        <v>0</v>
      </c>
      <c r="AQ121" s="1"/>
    </row>
    <row r="122" spans="2:43" ht="25" hidden="1" customHeight="1" outlineLevel="1">
      <c r="B122" s="991">
        <v>110</v>
      </c>
      <c r="C122" s="992"/>
      <c r="D122" s="993"/>
      <c r="E122" s="993"/>
      <c r="F122" s="993"/>
      <c r="G122" s="994"/>
      <c r="H122" s="994"/>
      <c r="I122" s="994"/>
      <c r="J122" s="994"/>
      <c r="K122" s="987"/>
      <c r="L122" s="988"/>
      <c r="M122" s="988"/>
      <c r="N122" s="989"/>
      <c r="O122" s="995"/>
      <c r="P122" s="996"/>
      <c r="Q122" s="996"/>
      <c r="R122" s="997"/>
      <c r="S122" s="998"/>
      <c r="T122" s="999"/>
      <c r="U122" s="999"/>
      <c r="V122" s="1000"/>
      <c r="W122" s="990"/>
      <c r="X122" s="990"/>
      <c r="Y122" s="990"/>
      <c r="Z122" s="990"/>
      <c r="AA122" s="990"/>
      <c r="AB122" s="959"/>
      <c r="AC122" s="960"/>
      <c r="AD122" s="961"/>
      <c r="AE122" s="959"/>
      <c r="AF122" s="960"/>
      <c r="AG122" s="961"/>
      <c r="AH122" s="959"/>
      <c r="AI122" s="960"/>
      <c r="AJ122" s="961"/>
      <c r="AK122" s="959"/>
      <c r="AL122" s="960"/>
      <c r="AM122" s="961"/>
      <c r="AN122" s="158"/>
      <c r="AO122" s="396" t="e">
        <f>COUNTIF(#REF!,#REF!)</f>
        <v>#REF!</v>
      </c>
      <c r="AP122" s="396">
        <f t="shared" si="1"/>
        <v>0</v>
      </c>
      <c r="AQ122" s="1"/>
    </row>
    <row r="123" spans="2:43" ht="25" hidden="1" customHeight="1" outlineLevel="1">
      <c r="B123" s="991">
        <v>111</v>
      </c>
      <c r="C123" s="992"/>
      <c r="D123" s="993"/>
      <c r="E123" s="993"/>
      <c r="F123" s="993"/>
      <c r="G123" s="994"/>
      <c r="H123" s="994"/>
      <c r="I123" s="994"/>
      <c r="J123" s="994"/>
      <c r="K123" s="987"/>
      <c r="L123" s="988"/>
      <c r="M123" s="988"/>
      <c r="N123" s="989"/>
      <c r="O123" s="995"/>
      <c r="P123" s="996"/>
      <c r="Q123" s="996"/>
      <c r="R123" s="997"/>
      <c r="S123" s="998"/>
      <c r="T123" s="999"/>
      <c r="U123" s="999"/>
      <c r="V123" s="1000"/>
      <c r="W123" s="990"/>
      <c r="X123" s="990"/>
      <c r="Y123" s="990"/>
      <c r="Z123" s="990"/>
      <c r="AA123" s="990"/>
      <c r="AB123" s="959"/>
      <c r="AC123" s="960"/>
      <c r="AD123" s="961"/>
      <c r="AE123" s="959"/>
      <c r="AF123" s="960"/>
      <c r="AG123" s="961"/>
      <c r="AH123" s="959"/>
      <c r="AI123" s="960"/>
      <c r="AJ123" s="961"/>
      <c r="AK123" s="959"/>
      <c r="AL123" s="960"/>
      <c r="AM123" s="961"/>
      <c r="AN123" s="158"/>
      <c r="AO123" s="396" t="e">
        <f>COUNTIF(#REF!,#REF!)</f>
        <v>#REF!</v>
      </c>
      <c r="AP123" s="396">
        <f t="shared" si="1"/>
        <v>0</v>
      </c>
      <c r="AQ123" s="1"/>
    </row>
    <row r="124" spans="2:43" ht="25" hidden="1" customHeight="1" outlineLevel="1">
      <c r="B124" s="991">
        <v>112</v>
      </c>
      <c r="C124" s="992"/>
      <c r="D124" s="993"/>
      <c r="E124" s="993"/>
      <c r="F124" s="993"/>
      <c r="G124" s="994"/>
      <c r="H124" s="994"/>
      <c r="I124" s="994"/>
      <c r="J124" s="994"/>
      <c r="K124" s="987"/>
      <c r="L124" s="988"/>
      <c r="M124" s="988"/>
      <c r="N124" s="989"/>
      <c r="O124" s="995"/>
      <c r="P124" s="996"/>
      <c r="Q124" s="996"/>
      <c r="R124" s="997"/>
      <c r="S124" s="998"/>
      <c r="T124" s="999"/>
      <c r="U124" s="999"/>
      <c r="V124" s="1000"/>
      <c r="W124" s="990"/>
      <c r="X124" s="990"/>
      <c r="Y124" s="990"/>
      <c r="Z124" s="990"/>
      <c r="AA124" s="990"/>
      <c r="AB124" s="959"/>
      <c r="AC124" s="960"/>
      <c r="AD124" s="961"/>
      <c r="AE124" s="959"/>
      <c r="AF124" s="960"/>
      <c r="AG124" s="961"/>
      <c r="AH124" s="959"/>
      <c r="AI124" s="960"/>
      <c r="AJ124" s="961"/>
      <c r="AK124" s="959"/>
      <c r="AL124" s="960"/>
      <c r="AM124" s="961"/>
      <c r="AN124" s="158"/>
      <c r="AO124" s="396" t="e">
        <f>COUNTIF(#REF!,#REF!)</f>
        <v>#REF!</v>
      </c>
      <c r="AP124" s="396">
        <f t="shared" si="1"/>
        <v>0</v>
      </c>
      <c r="AQ124" s="1"/>
    </row>
    <row r="125" spans="2:43" ht="25" hidden="1" customHeight="1" outlineLevel="1">
      <c r="B125" s="991">
        <v>113</v>
      </c>
      <c r="C125" s="992"/>
      <c r="D125" s="993"/>
      <c r="E125" s="993"/>
      <c r="F125" s="993"/>
      <c r="G125" s="994"/>
      <c r="H125" s="994"/>
      <c r="I125" s="994"/>
      <c r="J125" s="994"/>
      <c r="K125" s="987"/>
      <c r="L125" s="988"/>
      <c r="M125" s="988"/>
      <c r="N125" s="989"/>
      <c r="O125" s="995"/>
      <c r="P125" s="996"/>
      <c r="Q125" s="996"/>
      <c r="R125" s="997"/>
      <c r="S125" s="998"/>
      <c r="T125" s="999"/>
      <c r="U125" s="999"/>
      <c r="V125" s="1000"/>
      <c r="W125" s="990"/>
      <c r="X125" s="990"/>
      <c r="Y125" s="990"/>
      <c r="Z125" s="990"/>
      <c r="AA125" s="990"/>
      <c r="AB125" s="959"/>
      <c r="AC125" s="960"/>
      <c r="AD125" s="961"/>
      <c r="AE125" s="959"/>
      <c r="AF125" s="960"/>
      <c r="AG125" s="961"/>
      <c r="AH125" s="959"/>
      <c r="AI125" s="960"/>
      <c r="AJ125" s="961"/>
      <c r="AK125" s="959"/>
      <c r="AL125" s="960"/>
      <c r="AM125" s="961"/>
      <c r="AN125" s="158"/>
      <c r="AO125" s="396" t="e">
        <f>COUNTIF(#REF!,#REF!)</f>
        <v>#REF!</v>
      </c>
      <c r="AP125" s="396">
        <f t="shared" si="1"/>
        <v>0</v>
      </c>
      <c r="AQ125" s="1"/>
    </row>
    <row r="126" spans="2:43" ht="25" hidden="1" customHeight="1" outlineLevel="1">
      <c r="B126" s="991">
        <v>114</v>
      </c>
      <c r="C126" s="992"/>
      <c r="D126" s="993"/>
      <c r="E126" s="993"/>
      <c r="F126" s="993"/>
      <c r="G126" s="994"/>
      <c r="H126" s="994"/>
      <c r="I126" s="994"/>
      <c r="J126" s="994"/>
      <c r="K126" s="987"/>
      <c r="L126" s="988"/>
      <c r="M126" s="988"/>
      <c r="N126" s="989"/>
      <c r="O126" s="995"/>
      <c r="P126" s="996"/>
      <c r="Q126" s="996"/>
      <c r="R126" s="997"/>
      <c r="S126" s="998"/>
      <c r="T126" s="999"/>
      <c r="U126" s="999"/>
      <c r="V126" s="1000"/>
      <c r="W126" s="990"/>
      <c r="X126" s="990"/>
      <c r="Y126" s="990"/>
      <c r="Z126" s="990"/>
      <c r="AA126" s="990"/>
      <c r="AB126" s="959"/>
      <c r="AC126" s="960"/>
      <c r="AD126" s="961"/>
      <c r="AE126" s="959"/>
      <c r="AF126" s="960"/>
      <c r="AG126" s="961"/>
      <c r="AH126" s="959"/>
      <c r="AI126" s="960"/>
      <c r="AJ126" s="961"/>
      <c r="AK126" s="959"/>
      <c r="AL126" s="960"/>
      <c r="AM126" s="961"/>
      <c r="AN126" s="158"/>
      <c r="AO126" s="396" t="e">
        <f>COUNTIF(#REF!,#REF!)</f>
        <v>#REF!</v>
      </c>
      <c r="AP126" s="396">
        <f t="shared" si="1"/>
        <v>0</v>
      </c>
      <c r="AQ126" s="1"/>
    </row>
    <row r="127" spans="2:43" ht="25" hidden="1" customHeight="1" outlineLevel="1">
      <c r="B127" s="991">
        <v>115</v>
      </c>
      <c r="C127" s="992"/>
      <c r="D127" s="993"/>
      <c r="E127" s="993"/>
      <c r="F127" s="993"/>
      <c r="G127" s="994"/>
      <c r="H127" s="994"/>
      <c r="I127" s="994"/>
      <c r="J127" s="994"/>
      <c r="K127" s="987"/>
      <c r="L127" s="988"/>
      <c r="M127" s="988"/>
      <c r="N127" s="989"/>
      <c r="O127" s="995"/>
      <c r="P127" s="996"/>
      <c r="Q127" s="996"/>
      <c r="R127" s="997"/>
      <c r="S127" s="998"/>
      <c r="T127" s="999"/>
      <c r="U127" s="999"/>
      <c r="V127" s="1000"/>
      <c r="W127" s="990"/>
      <c r="X127" s="990"/>
      <c r="Y127" s="990"/>
      <c r="Z127" s="990"/>
      <c r="AA127" s="990"/>
      <c r="AB127" s="959"/>
      <c r="AC127" s="960"/>
      <c r="AD127" s="961"/>
      <c r="AE127" s="959"/>
      <c r="AF127" s="960"/>
      <c r="AG127" s="961"/>
      <c r="AH127" s="959"/>
      <c r="AI127" s="960"/>
      <c r="AJ127" s="961"/>
      <c r="AK127" s="959"/>
      <c r="AL127" s="960"/>
      <c r="AM127" s="961"/>
      <c r="AN127" s="158"/>
      <c r="AO127" s="396" t="e">
        <f>COUNTIF(#REF!,#REF!)</f>
        <v>#REF!</v>
      </c>
      <c r="AP127" s="396">
        <f t="shared" si="1"/>
        <v>0</v>
      </c>
      <c r="AQ127" s="1"/>
    </row>
    <row r="128" spans="2:43" ht="25" hidden="1" customHeight="1" outlineLevel="1">
      <c r="B128" s="991">
        <v>116</v>
      </c>
      <c r="C128" s="992"/>
      <c r="D128" s="993"/>
      <c r="E128" s="993"/>
      <c r="F128" s="993"/>
      <c r="G128" s="994"/>
      <c r="H128" s="994"/>
      <c r="I128" s="994"/>
      <c r="J128" s="994"/>
      <c r="K128" s="987"/>
      <c r="L128" s="988"/>
      <c r="M128" s="988"/>
      <c r="N128" s="989"/>
      <c r="O128" s="995"/>
      <c r="P128" s="996"/>
      <c r="Q128" s="996"/>
      <c r="R128" s="997"/>
      <c r="S128" s="998"/>
      <c r="T128" s="999"/>
      <c r="U128" s="999"/>
      <c r="V128" s="1000"/>
      <c r="W128" s="990"/>
      <c r="X128" s="990"/>
      <c r="Y128" s="990"/>
      <c r="Z128" s="990"/>
      <c r="AA128" s="990"/>
      <c r="AB128" s="959"/>
      <c r="AC128" s="960"/>
      <c r="AD128" s="961"/>
      <c r="AE128" s="959"/>
      <c r="AF128" s="960"/>
      <c r="AG128" s="961"/>
      <c r="AH128" s="959"/>
      <c r="AI128" s="960"/>
      <c r="AJ128" s="961"/>
      <c r="AK128" s="959"/>
      <c r="AL128" s="960"/>
      <c r="AM128" s="961"/>
      <c r="AN128" s="158"/>
      <c r="AO128" s="396" t="e">
        <f>COUNTIF(#REF!,#REF!)</f>
        <v>#REF!</v>
      </c>
      <c r="AP128" s="396">
        <f t="shared" si="1"/>
        <v>0</v>
      </c>
      <c r="AQ128" s="1"/>
    </row>
    <row r="129" spans="2:43" ht="25" hidden="1" customHeight="1" outlineLevel="1">
      <c r="B129" s="991">
        <v>117</v>
      </c>
      <c r="C129" s="992"/>
      <c r="D129" s="993"/>
      <c r="E129" s="993"/>
      <c r="F129" s="993"/>
      <c r="G129" s="994"/>
      <c r="H129" s="994"/>
      <c r="I129" s="994"/>
      <c r="J129" s="994"/>
      <c r="K129" s="987"/>
      <c r="L129" s="988"/>
      <c r="M129" s="988"/>
      <c r="N129" s="989"/>
      <c r="O129" s="995"/>
      <c r="P129" s="996"/>
      <c r="Q129" s="996"/>
      <c r="R129" s="997"/>
      <c r="S129" s="998"/>
      <c r="T129" s="999"/>
      <c r="U129" s="999"/>
      <c r="V129" s="1000"/>
      <c r="W129" s="990"/>
      <c r="X129" s="990"/>
      <c r="Y129" s="990"/>
      <c r="Z129" s="990"/>
      <c r="AA129" s="990"/>
      <c r="AB129" s="959"/>
      <c r="AC129" s="960"/>
      <c r="AD129" s="961"/>
      <c r="AE129" s="959"/>
      <c r="AF129" s="960"/>
      <c r="AG129" s="961"/>
      <c r="AH129" s="959"/>
      <c r="AI129" s="960"/>
      <c r="AJ129" s="961"/>
      <c r="AK129" s="959"/>
      <c r="AL129" s="960"/>
      <c r="AM129" s="961"/>
      <c r="AN129" s="158"/>
      <c r="AO129" s="396" t="e">
        <f>COUNTIF(#REF!,#REF!)</f>
        <v>#REF!</v>
      </c>
      <c r="AP129" s="396">
        <f t="shared" si="1"/>
        <v>0</v>
      </c>
      <c r="AQ129" s="1"/>
    </row>
    <row r="130" spans="2:43" ht="25" hidden="1" customHeight="1" outlineLevel="1">
      <c r="B130" s="991">
        <v>118</v>
      </c>
      <c r="C130" s="992"/>
      <c r="D130" s="993"/>
      <c r="E130" s="993"/>
      <c r="F130" s="993"/>
      <c r="G130" s="994"/>
      <c r="H130" s="994"/>
      <c r="I130" s="994"/>
      <c r="J130" s="994"/>
      <c r="K130" s="987"/>
      <c r="L130" s="988"/>
      <c r="M130" s="988"/>
      <c r="N130" s="989"/>
      <c r="O130" s="995"/>
      <c r="P130" s="996"/>
      <c r="Q130" s="996"/>
      <c r="R130" s="997"/>
      <c r="S130" s="998"/>
      <c r="T130" s="999"/>
      <c r="U130" s="999"/>
      <c r="V130" s="1000"/>
      <c r="W130" s="990"/>
      <c r="X130" s="990"/>
      <c r="Y130" s="990"/>
      <c r="Z130" s="990"/>
      <c r="AA130" s="990"/>
      <c r="AB130" s="959"/>
      <c r="AC130" s="960"/>
      <c r="AD130" s="961"/>
      <c r="AE130" s="959"/>
      <c r="AF130" s="960"/>
      <c r="AG130" s="961"/>
      <c r="AH130" s="959"/>
      <c r="AI130" s="960"/>
      <c r="AJ130" s="961"/>
      <c r="AK130" s="959"/>
      <c r="AL130" s="960"/>
      <c r="AM130" s="961"/>
      <c r="AN130" s="158"/>
      <c r="AO130" s="396" t="e">
        <f>COUNTIF(#REF!,#REF!)</f>
        <v>#REF!</v>
      </c>
      <c r="AP130" s="396">
        <f t="shared" si="1"/>
        <v>0</v>
      </c>
      <c r="AQ130" s="1"/>
    </row>
    <row r="131" spans="2:43" ht="25" hidden="1" customHeight="1" outlineLevel="1">
      <c r="B131" s="991">
        <v>119</v>
      </c>
      <c r="C131" s="992"/>
      <c r="D131" s="993"/>
      <c r="E131" s="993"/>
      <c r="F131" s="993"/>
      <c r="G131" s="994"/>
      <c r="H131" s="994"/>
      <c r="I131" s="994"/>
      <c r="J131" s="994"/>
      <c r="K131" s="987"/>
      <c r="L131" s="988"/>
      <c r="M131" s="988"/>
      <c r="N131" s="989"/>
      <c r="O131" s="995"/>
      <c r="P131" s="996"/>
      <c r="Q131" s="996"/>
      <c r="R131" s="997"/>
      <c r="S131" s="998"/>
      <c r="T131" s="999"/>
      <c r="U131" s="999"/>
      <c r="V131" s="1000"/>
      <c r="W131" s="990"/>
      <c r="X131" s="990"/>
      <c r="Y131" s="990"/>
      <c r="Z131" s="990"/>
      <c r="AA131" s="990"/>
      <c r="AB131" s="959"/>
      <c r="AC131" s="960"/>
      <c r="AD131" s="961"/>
      <c r="AE131" s="959"/>
      <c r="AF131" s="960"/>
      <c r="AG131" s="961"/>
      <c r="AH131" s="959"/>
      <c r="AI131" s="960"/>
      <c r="AJ131" s="961"/>
      <c r="AK131" s="959"/>
      <c r="AL131" s="960"/>
      <c r="AM131" s="961"/>
      <c r="AN131" s="158"/>
      <c r="AO131" s="396" t="e">
        <f>COUNTIF(#REF!,#REF!)</f>
        <v>#REF!</v>
      </c>
      <c r="AP131" s="396">
        <f t="shared" si="1"/>
        <v>0</v>
      </c>
      <c r="AQ131" s="1"/>
    </row>
    <row r="132" spans="2:43" ht="25" hidden="1" customHeight="1" outlineLevel="1">
      <c r="B132" s="991">
        <v>120</v>
      </c>
      <c r="C132" s="992"/>
      <c r="D132" s="993"/>
      <c r="E132" s="993"/>
      <c r="F132" s="993"/>
      <c r="G132" s="994"/>
      <c r="H132" s="994"/>
      <c r="I132" s="994"/>
      <c r="J132" s="994"/>
      <c r="K132" s="987"/>
      <c r="L132" s="988"/>
      <c r="M132" s="988"/>
      <c r="N132" s="989"/>
      <c r="O132" s="995"/>
      <c r="P132" s="996"/>
      <c r="Q132" s="996"/>
      <c r="R132" s="997"/>
      <c r="S132" s="998"/>
      <c r="T132" s="999"/>
      <c r="U132" s="999"/>
      <c r="V132" s="1000"/>
      <c r="W132" s="990"/>
      <c r="X132" s="990"/>
      <c r="Y132" s="990"/>
      <c r="Z132" s="990"/>
      <c r="AA132" s="990"/>
      <c r="AB132" s="959"/>
      <c r="AC132" s="960"/>
      <c r="AD132" s="961"/>
      <c r="AE132" s="959"/>
      <c r="AF132" s="960"/>
      <c r="AG132" s="961"/>
      <c r="AH132" s="959"/>
      <c r="AI132" s="960"/>
      <c r="AJ132" s="961"/>
      <c r="AK132" s="959"/>
      <c r="AL132" s="960"/>
      <c r="AM132" s="961"/>
      <c r="AN132" s="158"/>
      <c r="AO132" s="396" t="e">
        <f>COUNTIF(#REF!,#REF!)</f>
        <v>#REF!</v>
      </c>
      <c r="AP132" s="396">
        <f t="shared" si="1"/>
        <v>0</v>
      </c>
      <c r="AQ132" s="1"/>
    </row>
    <row r="133" spans="2:43" ht="25" hidden="1" customHeight="1" outlineLevel="1">
      <c r="B133" s="991">
        <v>121</v>
      </c>
      <c r="C133" s="992"/>
      <c r="D133" s="993"/>
      <c r="E133" s="993"/>
      <c r="F133" s="993"/>
      <c r="G133" s="994"/>
      <c r="H133" s="994"/>
      <c r="I133" s="994"/>
      <c r="J133" s="994"/>
      <c r="K133" s="987"/>
      <c r="L133" s="988"/>
      <c r="M133" s="988"/>
      <c r="N133" s="989"/>
      <c r="O133" s="995"/>
      <c r="P133" s="996"/>
      <c r="Q133" s="996"/>
      <c r="R133" s="997"/>
      <c r="S133" s="998"/>
      <c r="T133" s="999"/>
      <c r="U133" s="999"/>
      <c r="V133" s="1000"/>
      <c r="W133" s="990"/>
      <c r="X133" s="990"/>
      <c r="Y133" s="990"/>
      <c r="Z133" s="990"/>
      <c r="AA133" s="990"/>
      <c r="AB133" s="959"/>
      <c r="AC133" s="960"/>
      <c r="AD133" s="961"/>
      <c r="AE133" s="959"/>
      <c r="AF133" s="960"/>
      <c r="AG133" s="961"/>
      <c r="AH133" s="959"/>
      <c r="AI133" s="960"/>
      <c r="AJ133" s="961"/>
      <c r="AK133" s="959"/>
      <c r="AL133" s="960"/>
      <c r="AM133" s="961"/>
      <c r="AN133" s="158"/>
      <c r="AO133" s="396" t="e">
        <f>COUNTIF(#REF!,#REF!)</f>
        <v>#REF!</v>
      </c>
      <c r="AP133" s="396">
        <f t="shared" si="1"/>
        <v>0</v>
      </c>
      <c r="AQ133" s="1"/>
    </row>
    <row r="134" spans="2:43" ht="25" hidden="1" customHeight="1" outlineLevel="1">
      <c r="B134" s="991">
        <v>122</v>
      </c>
      <c r="C134" s="992"/>
      <c r="D134" s="993"/>
      <c r="E134" s="993"/>
      <c r="F134" s="993"/>
      <c r="G134" s="994"/>
      <c r="H134" s="994"/>
      <c r="I134" s="994"/>
      <c r="J134" s="994"/>
      <c r="K134" s="987"/>
      <c r="L134" s="988"/>
      <c r="M134" s="988"/>
      <c r="N134" s="989"/>
      <c r="O134" s="995"/>
      <c r="P134" s="996"/>
      <c r="Q134" s="996"/>
      <c r="R134" s="997"/>
      <c r="S134" s="998"/>
      <c r="T134" s="999"/>
      <c r="U134" s="999"/>
      <c r="V134" s="1000"/>
      <c r="W134" s="990"/>
      <c r="X134" s="990"/>
      <c r="Y134" s="990"/>
      <c r="Z134" s="990"/>
      <c r="AA134" s="990"/>
      <c r="AB134" s="959"/>
      <c r="AC134" s="960"/>
      <c r="AD134" s="961"/>
      <c r="AE134" s="959"/>
      <c r="AF134" s="960"/>
      <c r="AG134" s="961"/>
      <c r="AH134" s="959"/>
      <c r="AI134" s="960"/>
      <c r="AJ134" s="961"/>
      <c r="AK134" s="959"/>
      <c r="AL134" s="960"/>
      <c r="AM134" s="961"/>
      <c r="AN134" s="158"/>
      <c r="AO134" s="396" t="e">
        <f>COUNTIF(#REF!,#REF!)</f>
        <v>#REF!</v>
      </c>
      <c r="AP134" s="396">
        <f t="shared" si="1"/>
        <v>0</v>
      </c>
      <c r="AQ134" s="1"/>
    </row>
    <row r="135" spans="2:43" ht="25" hidden="1" customHeight="1" outlineLevel="1">
      <c r="B135" s="991">
        <v>123</v>
      </c>
      <c r="C135" s="992"/>
      <c r="D135" s="993"/>
      <c r="E135" s="993"/>
      <c r="F135" s="993"/>
      <c r="G135" s="994"/>
      <c r="H135" s="994"/>
      <c r="I135" s="994"/>
      <c r="J135" s="994"/>
      <c r="K135" s="987"/>
      <c r="L135" s="988"/>
      <c r="M135" s="988"/>
      <c r="N135" s="989"/>
      <c r="O135" s="995"/>
      <c r="P135" s="996"/>
      <c r="Q135" s="996"/>
      <c r="R135" s="997"/>
      <c r="S135" s="998"/>
      <c r="T135" s="999"/>
      <c r="U135" s="999"/>
      <c r="V135" s="1000"/>
      <c r="W135" s="990"/>
      <c r="X135" s="990"/>
      <c r="Y135" s="990"/>
      <c r="Z135" s="990"/>
      <c r="AA135" s="990"/>
      <c r="AB135" s="959"/>
      <c r="AC135" s="960"/>
      <c r="AD135" s="961"/>
      <c r="AE135" s="959"/>
      <c r="AF135" s="960"/>
      <c r="AG135" s="961"/>
      <c r="AH135" s="959"/>
      <c r="AI135" s="960"/>
      <c r="AJ135" s="961"/>
      <c r="AK135" s="959"/>
      <c r="AL135" s="960"/>
      <c r="AM135" s="961"/>
      <c r="AN135" s="158"/>
      <c r="AO135" s="396" t="e">
        <f>COUNTIF(#REF!,#REF!)</f>
        <v>#REF!</v>
      </c>
      <c r="AP135" s="396">
        <f t="shared" si="1"/>
        <v>0</v>
      </c>
      <c r="AQ135" s="1"/>
    </row>
    <row r="136" spans="2:43" ht="25" hidden="1" customHeight="1" outlineLevel="1">
      <c r="B136" s="991">
        <v>124</v>
      </c>
      <c r="C136" s="992"/>
      <c r="D136" s="993"/>
      <c r="E136" s="993"/>
      <c r="F136" s="993"/>
      <c r="G136" s="994"/>
      <c r="H136" s="994"/>
      <c r="I136" s="994"/>
      <c r="J136" s="994"/>
      <c r="K136" s="987"/>
      <c r="L136" s="988"/>
      <c r="M136" s="988"/>
      <c r="N136" s="989"/>
      <c r="O136" s="995"/>
      <c r="P136" s="996"/>
      <c r="Q136" s="996"/>
      <c r="R136" s="997"/>
      <c r="S136" s="998"/>
      <c r="T136" s="999"/>
      <c r="U136" s="999"/>
      <c r="V136" s="1000"/>
      <c r="W136" s="990"/>
      <c r="X136" s="990"/>
      <c r="Y136" s="990"/>
      <c r="Z136" s="990"/>
      <c r="AA136" s="990"/>
      <c r="AB136" s="959"/>
      <c r="AC136" s="960"/>
      <c r="AD136" s="961"/>
      <c r="AE136" s="959"/>
      <c r="AF136" s="960"/>
      <c r="AG136" s="961"/>
      <c r="AH136" s="959"/>
      <c r="AI136" s="960"/>
      <c r="AJ136" s="961"/>
      <c r="AK136" s="959"/>
      <c r="AL136" s="960"/>
      <c r="AM136" s="961"/>
      <c r="AN136" s="158"/>
      <c r="AO136" s="396" t="e">
        <f>COUNTIF(#REF!,#REF!)</f>
        <v>#REF!</v>
      </c>
      <c r="AP136" s="396">
        <f t="shared" ref="AP136:AP196" si="2">IFERROR(1/AO136,0)</f>
        <v>0</v>
      </c>
      <c r="AQ136" s="1"/>
    </row>
    <row r="137" spans="2:43" ht="25" hidden="1" customHeight="1" outlineLevel="1">
      <c r="B137" s="991">
        <v>125</v>
      </c>
      <c r="C137" s="992"/>
      <c r="D137" s="993"/>
      <c r="E137" s="993"/>
      <c r="F137" s="993"/>
      <c r="G137" s="994"/>
      <c r="H137" s="994"/>
      <c r="I137" s="994"/>
      <c r="J137" s="994"/>
      <c r="K137" s="987"/>
      <c r="L137" s="988"/>
      <c r="M137" s="988"/>
      <c r="N137" s="989"/>
      <c r="O137" s="995"/>
      <c r="P137" s="996"/>
      <c r="Q137" s="996"/>
      <c r="R137" s="997"/>
      <c r="S137" s="998"/>
      <c r="T137" s="999"/>
      <c r="U137" s="999"/>
      <c r="V137" s="1000"/>
      <c r="W137" s="990"/>
      <c r="X137" s="990"/>
      <c r="Y137" s="990"/>
      <c r="Z137" s="990"/>
      <c r="AA137" s="990"/>
      <c r="AB137" s="959"/>
      <c r="AC137" s="960"/>
      <c r="AD137" s="961"/>
      <c r="AE137" s="959"/>
      <c r="AF137" s="960"/>
      <c r="AG137" s="961"/>
      <c r="AH137" s="959"/>
      <c r="AI137" s="960"/>
      <c r="AJ137" s="961"/>
      <c r="AK137" s="959"/>
      <c r="AL137" s="960"/>
      <c r="AM137" s="961"/>
      <c r="AN137" s="158"/>
      <c r="AO137" s="396" t="e">
        <f>COUNTIF(#REF!,#REF!)</f>
        <v>#REF!</v>
      </c>
      <c r="AP137" s="396">
        <f t="shared" si="2"/>
        <v>0</v>
      </c>
      <c r="AQ137" s="1"/>
    </row>
    <row r="138" spans="2:43" ht="25" hidden="1" customHeight="1" outlineLevel="1">
      <c r="B138" s="991">
        <v>126</v>
      </c>
      <c r="C138" s="992"/>
      <c r="D138" s="993"/>
      <c r="E138" s="993"/>
      <c r="F138" s="993"/>
      <c r="G138" s="994"/>
      <c r="H138" s="994"/>
      <c r="I138" s="994"/>
      <c r="J138" s="994"/>
      <c r="K138" s="987"/>
      <c r="L138" s="988"/>
      <c r="M138" s="988"/>
      <c r="N138" s="989"/>
      <c r="O138" s="995"/>
      <c r="P138" s="996"/>
      <c r="Q138" s="996"/>
      <c r="R138" s="997"/>
      <c r="S138" s="998"/>
      <c r="T138" s="999"/>
      <c r="U138" s="999"/>
      <c r="V138" s="1000"/>
      <c r="W138" s="990"/>
      <c r="X138" s="990"/>
      <c r="Y138" s="990"/>
      <c r="Z138" s="990"/>
      <c r="AA138" s="990"/>
      <c r="AB138" s="959"/>
      <c r="AC138" s="960"/>
      <c r="AD138" s="961"/>
      <c r="AE138" s="959"/>
      <c r="AF138" s="960"/>
      <c r="AG138" s="961"/>
      <c r="AH138" s="959"/>
      <c r="AI138" s="960"/>
      <c r="AJ138" s="961"/>
      <c r="AK138" s="959"/>
      <c r="AL138" s="960"/>
      <c r="AM138" s="961"/>
      <c r="AN138" s="158"/>
      <c r="AO138" s="396" t="e">
        <f>COUNTIF(#REF!,#REF!)</f>
        <v>#REF!</v>
      </c>
      <c r="AP138" s="396">
        <f t="shared" si="2"/>
        <v>0</v>
      </c>
      <c r="AQ138" s="1"/>
    </row>
    <row r="139" spans="2:43" ht="25" hidden="1" customHeight="1" outlineLevel="1">
      <c r="B139" s="991">
        <v>127</v>
      </c>
      <c r="C139" s="992"/>
      <c r="D139" s="993"/>
      <c r="E139" s="993"/>
      <c r="F139" s="993"/>
      <c r="G139" s="994"/>
      <c r="H139" s="994"/>
      <c r="I139" s="994"/>
      <c r="J139" s="994"/>
      <c r="K139" s="987"/>
      <c r="L139" s="988"/>
      <c r="M139" s="988"/>
      <c r="N139" s="989"/>
      <c r="O139" s="995"/>
      <c r="P139" s="996"/>
      <c r="Q139" s="996"/>
      <c r="R139" s="997"/>
      <c r="S139" s="998"/>
      <c r="T139" s="999"/>
      <c r="U139" s="999"/>
      <c r="V139" s="1000"/>
      <c r="W139" s="990"/>
      <c r="X139" s="990"/>
      <c r="Y139" s="990"/>
      <c r="Z139" s="990"/>
      <c r="AA139" s="990"/>
      <c r="AB139" s="959"/>
      <c r="AC139" s="960"/>
      <c r="AD139" s="961"/>
      <c r="AE139" s="959"/>
      <c r="AF139" s="960"/>
      <c r="AG139" s="961"/>
      <c r="AH139" s="959"/>
      <c r="AI139" s="960"/>
      <c r="AJ139" s="961"/>
      <c r="AK139" s="959"/>
      <c r="AL139" s="960"/>
      <c r="AM139" s="961"/>
      <c r="AN139" s="158"/>
      <c r="AO139" s="396" t="e">
        <f>COUNTIF(#REF!,#REF!)</f>
        <v>#REF!</v>
      </c>
      <c r="AP139" s="396">
        <f t="shared" si="2"/>
        <v>0</v>
      </c>
      <c r="AQ139" s="1"/>
    </row>
    <row r="140" spans="2:43" ht="25" hidden="1" customHeight="1" outlineLevel="1">
      <c r="B140" s="991">
        <v>128</v>
      </c>
      <c r="C140" s="992"/>
      <c r="D140" s="993"/>
      <c r="E140" s="993"/>
      <c r="F140" s="993"/>
      <c r="G140" s="994"/>
      <c r="H140" s="994"/>
      <c r="I140" s="994"/>
      <c r="J140" s="994"/>
      <c r="K140" s="987"/>
      <c r="L140" s="988"/>
      <c r="M140" s="988"/>
      <c r="N140" s="989"/>
      <c r="O140" s="995"/>
      <c r="P140" s="996"/>
      <c r="Q140" s="996"/>
      <c r="R140" s="997"/>
      <c r="S140" s="998"/>
      <c r="T140" s="999"/>
      <c r="U140" s="999"/>
      <c r="V140" s="1000"/>
      <c r="W140" s="990"/>
      <c r="X140" s="990"/>
      <c r="Y140" s="990"/>
      <c r="Z140" s="990"/>
      <c r="AA140" s="990"/>
      <c r="AB140" s="959"/>
      <c r="AC140" s="960"/>
      <c r="AD140" s="961"/>
      <c r="AE140" s="959"/>
      <c r="AF140" s="960"/>
      <c r="AG140" s="961"/>
      <c r="AH140" s="959"/>
      <c r="AI140" s="960"/>
      <c r="AJ140" s="961"/>
      <c r="AK140" s="959"/>
      <c r="AL140" s="960"/>
      <c r="AM140" s="961"/>
      <c r="AN140" s="158"/>
      <c r="AO140" s="396" t="e">
        <f>COUNTIF(#REF!,#REF!)</f>
        <v>#REF!</v>
      </c>
      <c r="AP140" s="396">
        <f t="shared" si="2"/>
        <v>0</v>
      </c>
      <c r="AQ140" s="1"/>
    </row>
    <row r="141" spans="2:43" ht="25" hidden="1" customHeight="1" outlineLevel="1">
      <c r="B141" s="991">
        <v>129</v>
      </c>
      <c r="C141" s="992"/>
      <c r="D141" s="993"/>
      <c r="E141" s="993"/>
      <c r="F141" s="993"/>
      <c r="G141" s="994"/>
      <c r="H141" s="994"/>
      <c r="I141" s="994"/>
      <c r="J141" s="994"/>
      <c r="K141" s="987"/>
      <c r="L141" s="988"/>
      <c r="M141" s="988"/>
      <c r="N141" s="989"/>
      <c r="O141" s="995"/>
      <c r="P141" s="996"/>
      <c r="Q141" s="996"/>
      <c r="R141" s="997"/>
      <c r="S141" s="998"/>
      <c r="T141" s="999"/>
      <c r="U141" s="999"/>
      <c r="V141" s="1000"/>
      <c r="W141" s="990"/>
      <c r="X141" s="990"/>
      <c r="Y141" s="990"/>
      <c r="Z141" s="990"/>
      <c r="AA141" s="990"/>
      <c r="AB141" s="959"/>
      <c r="AC141" s="960"/>
      <c r="AD141" s="961"/>
      <c r="AE141" s="959"/>
      <c r="AF141" s="960"/>
      <c r="AG141" s="961"/>
      <c r="AH141" s="959"/>
      <c r="AI141" s="960"/>
      <c r="AJ141" s="961"/>
      <c r="AK141" s="959"/>
      <c r="AL141" s="960"/>
      <c r="AM141" s="961"/>
      <c r="AN141" s="158"/>
      <c r="AO141" s="396" t="e">
        <f>COUNTIF(#REF!,#REF!)</f>
        <v>#REF!</v>
      </c>
      <c r="AP141" s="396">
        <f t="shared" si="2"/>
        <v>0</v>
      </c>
      <c r="AQ141" s="1"/>
    </row>
    <row r="142" spans="2:43" ht="25" hidden="1" customHeight="1" outlineLevel="1">
      <c r="B142" s="991">
        <v>130</v>
      </c>
      <c r="C142" s="992"/>
      <c r="D142" s="993"/>
      <c r="E142" s="993"/>
      <c r="F142" s="993"/>
      <c r="G142" s="994"/>
      <c r="H142" s="994"/>
      <c r="I142" s="994"/>
      <c r="J142" s="994"/>
      <c r="K142" s="987"/>
      <c r="L142" s="988"/>
      <c r="M142" s="988"/>
      <c r="N142" s="989"/>
      <c r="O142" s="995"/>
      <c r="P142" s="996"/>
      <c r="Q142" s="996"/>
      <c r="R142" s="997"/>
      <c r="S142" s="998"/>
      <c r="T142" s="999"/>
      <c r="U142" s="999"/>
      <c r="V142" s="1000"/>
      <c r="W142" s="990"/>
      <c r="X142" s="990"/>
      <c r="Y142" s="990"/>
      <c r="Z142" s="990"/>
      <c r="AA142" s="990"/>
      <c r="AB142" s="959"/>
      <c r="AC142" s="960"/>
      <c r="AD142" s="961"/>
      <c r="AE142" s="959"/>
      <c r="AF142" s="960"/>
      <c r="AG142" s="961"/>
      <c r="AH142" s="959"/>
      <c r="AI142" s="960"/>
      <c r="AJ142" s="961"/>
      <c r="AK142" s="959"/>
      <c r="AL142" s="960"/>
      <c r="AM142" s="961"/>
      <c r="AN142" s="158"/>
      <c r="AO142" s="396" t="e">
        <f>COUNTIF(#REF!,#REF!)</f>
        <v>#REF!</v>
      </c>
      <c r="AP142" s="396">
        <f t="shared" si="2"/>
        <v>0</v>
      </c>
      <c r="AQ142" s="1"/>
    </row>
    <row r="143" spans="2:43" ht="25" hidden="1" customHeight="1" outlineLevel="1">
      <c r="B143" s="991">
        <v>131</v>
      </c>
      <c r="C143" s="992"/>
      <c r="D143" s="993"/>
      <c r="E143" s="993"/>
      <c r="F143" s="993"/>
      <c r="G143" s="994"/>
      <c r="H143" s="994"/>
      <c r="I143" s="994"/>
      <c r="J143" s="994"/>
      <c r="K143" s="987"/>
      <c r="L143" s="988"/>
      <c r="M143" s="988"/>
      <c r="N143" s="989"/>
      <c r="O143" s="995"/>
      <c r="P143" s="996"/>
      <c r="Q143" s="996"/>
      <c r="R143" s="997"/>
      <c r="S143" s="998"/>
      <c r="T143" s="999"/>
      <c r="U143" s="999"/>
      <c r="V143" s="1000"/>
      <c r="W143" s="990"/>
      <c r="X143" s="990"/>
      <c r="Y143" s="990"/>
      <c r="Z143" s="990"/>
      <c r="AA143" s="990"/>
      <c r="AB143" s="959"/>
      <c r="AC143" s="960"/>
      <c r="AD143" s="961"/>
      <c r="AE143" s="959"/>
      <c r="AF143" s="960"/>
      <c r="AG143" s="961"/>
      <c r="AH143" s="959"/>
      <c r="AI143" s="960"/>
      <c r="AJ143" s="961"/>
      <c r="AK143" s="959"/>
      <c r="AL143" s="960"/>
      <c r="AM143" s="961"/>
      <c r="AN143" s="158"/>
      <c r="AO143" s="396" t="e">
        <f>COUNTIF(#REF!,#REF!)</f>
        <v>#REF!</v>
      </c>
      <c r="AP143" s="396">
        <f t="shared" si="2"/>
        <v>0</v>
      </c>
      <c r="AQ143" s="1"/>
    </row>
    <row r="144" spans="2:43" ht="25" hidden="1" customHeight="1" outlineLevel="1">
      <c r="B144" s="991">
        <v>132</v>
      </c>
      <c r="C144" s="992"/>
      <c r="D144" s="993"/>
      <c r="E144" s="993"/>
      <c r="F144" s="993"/>
      <c r="G144" s="994"/>
      <c r="H144" s="994"/>
      <c r="I144" s="994"/>
      <c r="J144" s="994"/>
      <c r="K144" s="987"/>
      <c r="L144" s="988"/>
      <c r="M144" s="988"/>
      <c r="N144" s="989"/>
      <c r="O144" s="995"/>
      <c r="P144" s="996"/>
      <c r="Q144" s="996"/>
      <c r="R144" s="997"/>
      <c r="S144" s="998"/>
      <c r="T144" s="999"/>
      <c r="U144" s="999"/>
      <c r="V144" s="1000"/>
      <c r="W144" s="990"/>
      <c r="X144" s="990"/>
      <c r="Y144" s="990"/>
      <c r="Z144" s="990"/>
      <c r="AA144" s="990"/>
      <c r="AB144" s="959"/>
      <c r="AC144" s="960"/>
      <c r="AD144" s="961"/>
      <c r="AE144" s="959"/>
      <c r="AF144" s="960"/>
      <c r="AG144" s="961"/>
      <c r="AH144" s="959"/>
      <c r="AI144" s="960"/>
      <c r="AJ144" s="961"/>
      <c r="AK144" s="959"/>
      <c r="AL144" s="960"/>
      <c r="AM144" s="961"/>
      <c r="AN144" s="158"/>
      <c r="AO144" s="396" t="e">
        <f>COUNTIF(#REF!,#REF!)</f>
        <v>#REF!</v>
      </c>
      <c r="AP144" s="396">
        <f t="shared" si="2"/>
        <v>0</v>
      </c>
      <c r="AQ144" s="1"/>
    </row>
    <row r="145" spans="2:43" ht="25" hidden="1" customHeight="1" outlineLevel="1">
      <c r="B145" s="991">
        <v>133</v>
      </c>
      <c r="C145" s="992"/>
      <c r="D145" s="993"/>
      <c r="E145" s="993"/>
      <c r="F145" s="993"/>
      <c r="G145" s="994"/>
      <c r="H145" s="994"/>
      <c r="I145" s="994"/>
      <c r="J145" s="994"/>
      <c r="K145" s="987"/>
      <c r="L145" s="988"/>
      <c r="M145" s="988"/>
      <c r="N145" s="989"/>
      <c r="O145" s="995"/>
      <c r="P145" s="996"/>
      <c r="Q145" s="996"/>
      <c r="R145" s="997"/>
      <c r="S145" s="998"/>
      <c r="T145" s="999"/>
      <c r="U145" s="999"/>
      <c r="V145" s="1000"/>
      <c r="W145" s="990"/>
      <c r="X145" s="990"/>
      <c r="Y145" s="990"/>
      <c r="Z145" s="990"/>
      <c r="AA145" s="990"/>
      <c r="AB145" s="959"/>
      <c r="AC145" s="960"/>
      <c r="AD145" s="961"/>
      <c r="AE145" s="959"/>
      <c r="AF145" s="960"/>
      <c r="AG145" s="961"/>
      <c r="AH145" s="959"/>
      <c r="AI145" s="960"/>
      <c r="AJ145" s="961"/>
      <c r="AK145" s="959"/>
      <c r="AL145" s="960"/>
      <c r="AM145" s="961"/>
      <c r="AN145" s="158"/>
      <c r="AO145" s="396" t="e">
        <f>COUNTIF(#REF!,#REF!)</f>
        <v>#REF!</v>
      </c>
      <c r="AP145" s="396">
        <f t="shared" si="2"/>
        <v>0</v>
      </c>
      <c r="AQ145" s="1"/>
    </row>
    <row r="146" spans="2:43" ht="25" hidden="1" customHeight="1" outlineLevel="1">
      <c r="B146" s="991">
        <v>134</v>
      </c>
      <c r="C146" s="992"/>
      <c r="D146" s="993"/>
      <c r="E146" s="993"/>
      <c r="F146" s="993"/>
      <c r="G146" s="994"/>
      <c r="H146" s="994"/>
      <c r="I146" s="994"/>
      <c r="J146" s="994"/>
      <c r="K146" s="987"/>
      <c r="L146" s="988"/>
      <c r="M146" s="988"/>
      <c r="N146" s="989"/>
      <c r="O146" s="995"/>
      <c r="P146" s="996"/>
      <c r="Q146" s="996"/>
      <c r="R146" s="997"/>
      <c r="S146" s="998"/>
      <c r="T146" s="999"/>
      <c r="U146" s="999"/>
      <c r="V146" s="1000"/>
      <c r="W146" s="990"/>
      <c r="X146" s="990"/>
      <c r="Y146" s="990"/>
      <c r="Z146" s="990"/>
      <c r="AA146" s="990"/>
      <c r="AB146" s="959"/>
      <c r="AC146" s="960"/>
      <c r="AD146" s="961"/>
      <c r="AE146" s="959"/>
      <c r="AF146" s="960"/>
      <c r="AG146" s="961"/>
      <c r="AH146" s="959"/>
      <c r="AI146" s="960"/>
      <c r="AJ146" s="961"/>
      <c r="AK146" s="959"/>
      <c r="AL146" s="960"/>
      <c r="AM146" s="961"/>
      <c r="AN146" s="158"/>
      <c r="AO146" s="396" t="e">
        <f>COUNTIF(#REF!,#REF!)</f>
        <v>#REF!</v>
      </c>
      <c r="AP146" s="396">
        <f t="shared" si="2"/>
        <v>0</v>
      </c>
      <c r="AQ146" s="1"/>
    </row>
    <row r="147" spans="2:43" ht="25" hidden="1" customHeight="1" outlineLevel="1">
      <c r="B147" s="991">
        <v>135</v>
      </c>
      <c r="C147" s="992"/>
      <c r="D147" s="993"/>
      <c r="E147" s="993"/>
      <c r="F147" s="993"/>
      <c r="G147" s="994"/>
      <c r="H147" s="994"/>
      <c r="I147" s="994"/>
      <c r="J147" s="994"/>
      <c r="K147" s="987"/>
      <c r="L147" s="988"/>
      <c r="M147" s="988"/>
      <c r="N147" s="989"/>
      <c r="O147" s="995"/>
      <c r="P147" s="996"/>
      <c r="Q147" s="996"/>
      <c r="R147" s="997"/>
      <c r="S147" s="998"/>
      <c r="T147" s="999"/>
      <c r="U147" s="999"/>
      <c r="V147" s="1000"/>
      <c r="W147" s="990"/>
      <c r="X147" s="990"/>
      <c r="Y147" s="990"/>
      <c r="Z147" s="990"/>
      <c r="AA147" s="990"/>
      <c r="AB147" s="959"/>
      <c r="AC147" s="960"/>
      <c r="AD147" s="961"/>
      <c r="AE147" s="959"/>
      <c r="AF147" s="960"/>
      <c r="AG147" s="961"/>
      <c r="AH147" s="959"/>
      <c r="AI147" s="960"/>
      <c r="AJ147" s="961"/>
      <c r="AK147" s="959"/>
      <c r="AL147" s="960"/>
      <c r="AM147" s="961"/>
      <c r="AN147" s="158"/>
      <c r="AO147" s="396" t="e">
        <f>COUNTIF(#REF!,#REF!)</f>
        <v>#REF!</v>
      </c>
      <c r="AP147" s="396">
        <f t="shared" si="2"/>
        <v>0</v>
      </c>
      <c r="AQ147" s="1"/>
    </row>
    <row r="148" spans="2:43" ht="25" hidden="1" customHeight="1" outlineLevel="1">
      <c r="B148" s="991">
        <v>136</v>
      </c>
      <c r="C148" s="992"/>
      <c r="D148" s="993"/>
      <c r="E148" s="993"/>
      <c r="F148" s="993"/>
      <c r="G148" s="994"/>
      <c r="H148" s="994"/>
      <c r="I148" s="994"/>
      <c r="J148" s="994"/>
      <c r="K148" s="987"/>
      <c r="L148" s="988"/>
      <c r="M148" s="988"/>
      <c r="N148" s="989"/>
      <c r="O148" s="995"/>
      <c r="P148" s="996"/>
      <c r="Q148" s="996"/>
      <c r="R148" s="997"/>
      <c r="S148" s="998"/>
      <c r="T148" s="999"/>
      <c r="U148" s="999"/>
      <c r="V148" s="1000"/>
      <c r="W148" s="990"/>
      <c r="X148" s="990"/>
      <c r="Y148" s="990"/>
      <c r="Z148" s="990"/>
      <c r="AA148" s="990"/>
      <c r="AB148" s="959"/>
      <c r="AC148" s="960"/>
      <c r="AD148" s="961"/>
      <c r="AE148" s="959"/>
      <c r="AF148" s="960"/>
      <c r="AG148" s="961"/>
      <c r="AH148" s="959"/>
      <c r="AI148" s="960"/>
      <c r="AJ148" s="961"/>
      <c r="AK148" s="959"/>
      <c r="AL148" s="960"/>
      <c r="AM148" s="961"/>
      <c r="AN148" s="158"/>
      <c r="AO148" s="396" t="e">
        <f>COUNTIF(#REF!,#REF!)</f>
        <v>#REF!</v>
      </c>
      <c r="AP148" s="396">
        <f t="shared" si="2"/>
        <v>0</v>
      </c>
      <c r="AQ148" s="1"/>
    </row>
    <row r="149" spans="2:43" ht="25" hidden="1" customHeight="1" outlineLevel="1">
      <c r="B149" s="991">
        <v>137</v>
      </c>
      <c r="C149" s="992"/>
      <c r="D149" s="993"/>
      <c r="E149" s="993"/>
      <c r="F149" s="993"/>
      <c r="G149" s="994"/>
      <c r="H149" s="994"/>
      <c r="I149" s="994"/>
      <c r="J149" s="994"/>
      <c r="K149" s="987"/>
      <c r="L149" s="988"/>
      <c r="M149" s="988"/>
      <c r="N149" s="989"/>
      <c r="O149" s="995"/>
      <c r="P149" s="996"/>
      <c r="Q149" s="996"/>
      <c r="R149" s="997"/>
      <c r="S149" s="998"/>
      <c r="T149" s="999"/>
      <c r="U149" s="999"/>
      <c r="V149" s="1000"/>
      <c r="W149" s="990"/>
      <c r="X149" s="990"/>
      <c r="Y149" s="990"/>
      <c r="Z149" s="990"/>
      <c r="AA149" s="990"/>
      <c r="AB149" s="959"/>
      <c r="AC149" s="960"/>
      <c r="AD149" s="961"/>
      <c r="AE149" s="959"/>
      <c r="AF149" s="960"/>
      <c r="AG149" s="961"/>
      <c r="AH149" s="959"/>
      <c r="AI149" s="960"/>
      <c r="AJ149" s="961"/>
      <c r="AK149" s="959"/>
      <c r="AL149" s="960"/>
      <c r="AM149" s="961"/>
      <c r="AN149" s="158"/>
      <c r="AO149" s="396" t="e">
        <f>COUNTIF(#REF!,#REF!)</f>
        <v>#REF!</v>
      </c>
      <c r="AP149" s="396">
        <f t="shared" si="2"/>
        <v>0</v>
      </c>
      <c r="AQ149" s="1"/>
    </row>
    <row r="150" spans="2:43" ht="25" hidden="1" customHeight="1" outlineLevel="1">
      <c r="B150" s="991">
        <v>138</v>
      </c>
      <c r="C150" s="992"/>
      <c r="D150" s="993"/>
      <c r="E150" s="993"/>
      <c r="F150" s="993"/>
      <c r="G150" s="994"/>
      <c r="H150" s="994"/>
      <c r="I150" s="994"/>
      <c r="J150" s="994"/>
      <c r="K150" s="987"/>
      <c r="L150" s="988"/>
      <c r="M150" s="988"/>
      <c r="N150" s="989"/>
      <c r="O150" s="995"/>
      <c r="P150" s="996"/>
      <c r="Q150" s="996"/>
      <c r="R150" s="997"/>
      <c r="S150" s="998"/>
      <c r="T150" s="999"/>
      <c r="U150" s="999"/>
      <c r="V150" s="1000"/>
      <c r="W150" s="990"/>
      <c r="X150" s="990"/>
      <c r="Y150" s="990"/>
      <c r="Z150" s="990"/>
      <c r="AA150" s="990"/>
      <c r="AB150" s="959"/>
      <c r="AC150" s="960"/>
      <c r="AD150" s="961"/>
      <c r="AE150" s="959"/>
      <c r="AF150" s="960"/>
      <c r="AG150" s="961"/>
      <c r="AH150" s="959"/>
      <c r="AI150" s="960"/>
      <c r="AJ150" s="961"/>
      <c r="AK150" s="959"/>
      <c r="AL150" s="960"/>
      <c r="AM150" s="961"/>
      <c r="AN150" s="158"/>
      <c r="AO150" s="396" t="e">
        <f>COUNTIF(#REF!,#REF!)</f>
        <v>#REF!</v>
      </c>
      <c r="AP150" s="396">
        <f t="shared" si="2"/>
        <v>0</v>
      </c>
      <c r="AQ150" s="1"/>
    </row>
    <row r="151" spans="2:43" ht="25" hidden="1" customHeight="1" outlineLevel="1">
      <c r="B151" s="991">
        <v>139</v>
      </c>
      <c r="C151" s="992"/>
      <c r="D151" s="993"/>
      <c r="E151" s="993"/>
      <c r="F151" s="993"/>
      <c r="G151" s="994"/>
      <c r="H151" s="994"/>
      <c r="I151" s="994"/>
      <c r="J151" s="994"/>
      <c r="K151" s="987"/>
      <c r="L151" s="988"/>
      <c r="M151" s="988"/>
      <c r="N151" s="989"/>
      <c r="O151" s="995"/>
      <c r="P151" s="996"/>
      <c r="Q151" s="996"/>
      <c r="R151" s="997"/>
      <c r="S151" s="998"/>
      <c r="T151" s="999"/>
      <c r="U151" s="999"/>
      <c r="V151" s="1000"/>
      <c r="W151" s="990"/>
      <c r="X151" s="990"/>
      <c r="Y151" s="990"/>
      <c r="Z151" s="990"/>
      <c r="AA151" s="990"/>
      <c r="AB151" s="959"/>
      <c r="AC151" s="960"/>
      <c r="AD151" s="961"/>
      <c r="AE151" s="959"/>
      <c r="AF151" s="960"/>
      <c r="AG151" s="961"/>
      <c r="AH151" s="959"/>
      <c r="AI151" s="960"/>
      <c r="AJ151" s="961"/>
      <c r="AK151" s="959"/>
      <c r="AL151" s="960"/>
      <c r="AM151" s="961"/>
      <c r="AN151" s="158"/>
      <c r="AO151" s="396" t="e">
        <f>COUNTIF(#REF!,#REF!)</f>
        <v>#REF!</v>
      </c>
      <c r="AP151" s="396">
        <f t="shared" si="2"/>
        <v>0</v>
      </c>
      <c r="AQ151" s="1"/>
    </row>
    <row r="152" spans="2:43" ht="25" hidden="1" customHeight="1" outlineLevel="1">
      <c r="B152" s="991">
        <v>140</v>
      </c>
      <c r="C152" s="992"/>
      <c r="D152" s="993"/>
      <c r="E152" s="993"/>
      <c r="F152" s="993"/>
      <c r="G152" s="994"/>
      <c r="H152" s="994"/>
      <c r="I152" s="994"/>
      <c r="J152" s="994"/>
      <c r="K152" s="987"/>
      <c r="L152" s="988"/>
      <c r="M152" s="988"/>
      <c r="N152" s="989"/>
      <c r="O152" s="995"/>
      <c r="P152" s="996"/>
      <c r="Q152" s="996"/>
      <c r="R152" s="997"/>
      <c r="S152" s="998"/>
      <c r="T152" s="999"/>
      <c r="U152" s="999"/>
      <c r="V152" s="1000"/>
      <c r="W152" s="990"/>
      <c r="X152" s="990"/>
      <c r="Y152" s="990"/>
      <c r="Z152" s="990"/>
      <c r="AA152" s="990"/>
      <c r="AB152" s="959"/>
      <c r="AC152" s="960"/>
      <c r="AD152" s="961"/>
      <c r="AE152" s="959"/>
      <c r="AF152" s="960"/>
      <c r="AG152" s="961"/>
      <c r="AH152" s="959"/>
      <c r="AI152" s="960"/>
      <c r="AJ152" s="961"/>
      <c r="AK152" s="959"/>
      <c r="AL152" s="960"/>
      <c r="AM152" s="961"/>
      <c r="AN152" s="158"/>
      <c r="AO152" s="396" t="e">
        <f>COUNTIF(#REF!,#REF!)</f>
        <v>#REF!</v>
      </c>
      <c r="AP152" s="396">
        <f t="shared" si="2"/>
        <v>0</v>
      </c>
      <c r="AQ152" s="1"/>
    </row>
    <row r="153" spans="2:43" ht="25" hidden="1" customHeight="1" outlineLevel="1">
      <c r="B153" s="991">
        <v>141</v>
      </c>
      <c r="C153" s="992"/>
      <c r="D153" s="993"/>
      <c r="E153" s="993"/>
      <c r="F153" s="993"/>
      <c r="G153" s="994"/>
      <c r="H153" s="994"/>
      <c r="I153" s="994"/>
      <c r="J153" s="994"/>
      <c r="K153" s="987"/>
      <c r="L153" s="988"/>
      <c r="M153" s="988"/>
      <c r="N153" s="989"/>
      <c r="O153" s="995"/>
      <c r="P153" s="996"/>
      <c r="Q153" s="996"/>
      <c r="R153" s="997"/>
      <c r="S153" s="998"/>
      <c r="T153" s="999"/>
      <c r="U153" s="999"/>
      <c r="V153" s="1000"/>
      <c r="W153" s="990"/>
      <c r="X153" s="990"/>
      <c r="Y153" s="990"/>
      <c r="Z153" s="990"/>
      <c r="AA153" s="990"/>
      <c r="AB153" s="959"/>
      <c r="AC153" s="960"/>
      <c r="AD153" s="961"/>
      <c r="AE153" s="959"/>
      <c r="AF153" s="960"/>
      <c r="AG153" s="961"/>
      <c r="AH153" s="959"/>
      <c r="AI153" s="960"/>
      <c r="AJ153" s="961"/>
      <c r="AK153" s="959"/>
      <c r="AL153" s="960"/>
      <c r="AM153" s="961"/>
      <c r="AN153" s="158"/>
      <c r="AO153" s="396" t="e">
        <f>COUNTIF(#REF!,#REF!)</f>
        <v>#REF!</v>
      </c>
      <c r="AP153" s="396">
        <f t="shared" si="2"/>
        <v>0</v>
      </c>
      <c r="AQ153" s="1"/>
    </row>
    <row r="154" spans="2:43" ht="25" hidden="1" customHeight="1" outlineLevel="1">
      <c r="B154" s="991">
        <v>142</v>
      </c>
      <c r="C154" s="992"/>
      <c r="D154" s="993"/>
      <c r="E154" s="993"/>
      <c r="F154" s="993"/>
      <c r="G154" s="994"/>
      <c r="H154" s="994"/>
      <c r="I154" s="994"/>
      <c r="J154" s="994"/>
      <c r="K154" s="987"/>
      <c r="L154" s="988"/>
      <c r="M154" s="988"/>
      <c r="N154" s="989"/>
      <c r="O154" s="995"/>
      <c r="P154" s="996"/>
      <c r="Q154" s="996"/>
      <c r="R154" s="997"/>
      <c r="S154" s="998"/>
      <c r="T154" s="999"/>
      <c r="U154" s="999"/>
      <c r="V154" s="1000"/>
      <c r="W154" s="990"/>
      <c r="X154" s="990"/>
      <c r="Y154" s="990"/>
      <c r="Z154" s="990"/>
      <c r="AA154" s="990"/>
      <c r="AB154" s="959"/>
      <c r="AC154" s="960"/>
      <c r="AD154" s="961"/>
      <c r="AE154" s="959"/>
      <c r="AF154" s="960"/>
      <c r="AG154" s="961"/>
      <c r="AH154" s="959"/>
      <c r="AI154" s="960"/>
      <c r="AJ154" s="961"/>
      <c r="AK154" s="959"/>
      <c r="AL154" s="960"/>
      <c r="AM154" s="961"/>
      <c r="AN154" s="158"/>
      <c r="AO154" s="396" t="e">
        <f>COUNTIF(#REF!,#REF!)</f>
        <v>#REF!</v>
      </c>
      <c r="AP154" s="396">
        <f t="shared" si="2"/>
        <v>0</v>
      </c>
      <c r="AQ154" s="1"/>
    </row>
    <row r="155" spans="2:43" ht="25" hidden="1" customHeight="1" outlineLevel="1">
      <c r="B155" s="991">
        <v>143</v>
      </c>
      <c r="C155" s="992"/>
      <c r="D155" s="993"/>
      <c r="E155" s="993"/>
      <c r="F155" s="993"/>
      <c r="G155" s="994"/>
      <c r="H155" s="994"/>
      <c r="I155" s="994"/>
      <c r="J155" s="994"/>
      <c r="K155" s="987"/>
      <c r="L155" s="988"/>
      <c r="M155" s="988"/>
      <c r="N155" s="989"/>
      <c r="O155" s="995"/>
      <c r="P155" s="996"/>
      <c r="Q155" s="996"/>
      <c r="R155" s="997"/>
      <c r="S155" s="998"/>
      <c r="T155" s="999"/>
      <c r="U155" s="999"/>
      <c r="V155" s="1000"/>
      <c r="W155" s="990"/>
      <c r="X155" s="990"/>
      <c r="Y155" s="990"/>
      <c r="Z155" s="990"/>
      <c r="AA155" s="990"/>
      <c r="AB155" s="959"/>
      <c r="AC155" s="960"/>
      <c r="AD155" s="961"/>
      <c r="AE155" s="959"/>
      <c r="AF155" s="960"/>
      <c r="AG155" s="961"/>
      <c r="AH155" s="959"/>
      <c r="AI155" s="960"/>
      <c r="AJ155" s="961"/>
      <c r="AK155" s="959"/>
      <c r="AL155" s="960"/>
      <c r="AM155" s="961"/>
      <c r="AN155" s="158"/>
      <c r="AO155" s="396" t="e">
        <f>COUNTIF(#REF!,#REF!)</f>
        <v>#REF!</v>
      </c>
      <c r="AP155" s="396">
        <f t="shared" si="2"/>
        <v>0</v>
      </c>
      <c r="AQ155" s="1"/>
    </row>
    <row r="156" spans="2:43" ht="25" hidden="1" customHeight="1" outlineLevel="1">
      <c r="B156" s="991">
        <v>144</v>
      </c>
      <c r="C156" s="992"/>
      <c r="D156" s="993"/>
      <c r="E156" s="993"/>
      <c r="F156" s="993"/>
      <c r="G156" s="994"/>
      <c r="H156" s="994"/>
      <c r="I156" s="994"/>
      <c r="J156" s="994"/>
      <c r="K156" s="987"/>
      <c r="L156" s="988"/>
      <c r="M156" s="988"/>
      <c r="N156" s="989"/>
      <c r="O156" s="995"/>
      <c r="P156" s="996"/>
      <c r="Q156" s="996"/>
      <c r="R156" s="997"/>
      <c r="S156" s="998"/>
      <c r="T156" s="999"/>
      <c r="U156" s="999"/>
      <c r="V156" s="1000"/>
      <c r="W156" s="990"/>
      <c r="X156" s="990"/>
      <c r="Y156" s="990"/>
      <c r="Z156" s="990"/>
      <c r="AA156" s="990"/>
      <c r="AB156" s="959"/>
      <c r="AC156" s="960"/>
      <c r="AD156" s="961"/>
      <c r="AE156" s="959"/>
      <c r="AF156" s="960"/>
      <c r="AG156" s="961"/>
      <c r="AH156" s="959"/>
      <c r="AI156" s="960"/>
      <c r="AJ156" s="961"/>
      <c r="AK156" s="959"/>
      <c r="AL156" s="960"/>
      <c r="AM156" s="961"/>
      <c r="AN156" s="158"/>
      <c r="AO156" s="396" t="e">
        <f>COUNTIF(#REF!,#REF!)</f>
        <v>#REF!</v>
      </c>
      <c r="AP156" s="396">
        <f t="shared" si="2"/>
        <v>0</v>
      </c>
      <c r="AQ156" s="1"/>
    </row>
    <row r="157" spans="2:43" ht="25" hidden="1" customHeight="1" outlineLevel="1">
      <c r="B157" s="991">
        <v>145</v>
      </c>
      <c r="C157" s="992"/>
      <c r="D157" s="993"/>
      <c r="E157" s="993"/>
      <c r="F157" s="993"/>
      <c r="G157" s="994"/>
      <c r="H157" s="994"/>
      <c r="I157" s="994"/>
      <c r="J157" s="994"/>
      <c r="K157" s="987"/>
      <c r="L157" s="988"/>
      <c r="M157" s="988"/>
      <c r="N157" s="989"/>
      <c r="O157" s="995"/>
      <c r="P157" s="996"/>
      <c r="Q157" s="996"/>
      <c r="R157" s="997"/>
      <c r="S157" s="998"/>
      <c r="T157" s="999"/>
      <c r="U157" s="999"/>
      <c r="V157" s="1000"/>
      <c r="W157" s="990"/>
      <c r="X157" s="990"/>
      <c r="Y157" s="990"/>
      <c r="Z157" s="990"/>
      <c r="AA157" s="990"/>
      <c r="AB157" s="959"/>
      <c r="AC157" s="960"/>
      <c r="AD157" s="961"/>
      <c r="AE157" s="959"/>
      <c r="AF157" s="960"/>
      <c r="AG157" s="961"/>
      <c r="AH157" s="959"/>
      <c r="AI157" s="960"/>
      <c r="AJ157" s="961"/>
      <c r="AK157" s="959"/>
      <c r="AL157" s="960"/>
      <c r="AM157" s="961"/>
      <c r="AN157" s="158"/>
      <c r="AO157" s="396" t="e">
        <f>COUNTIF(#REF!,#REF!)</f>
        <v>#REF!</v>
      </c>
      <c r="AP157" s="396">
        <f t="shared" si="2"/>
        <v>0</v>
      </c>
      <c r="AQ157" s="1"/>
    </row>
    <row r="158" spans="2:43" ht="25" hidden="1" customHeight="1" outlineLevel="1">
      <c r="B158" s="991">
        <v>146</v>
      </c>
      <c r="C158" s="992"/>
      <c r="D158" s="993"/>
      <c r="E158" s="993"/>
      <c r="F158" s="993"/>
      <c r="G158" s="994"/>
      <c r="H158" s="994"/>
      <c r="I158" s="994"/>
      <c r="J158" s="994"/>
      <c r="K158" s="987"/>
      <c r="L158" s="988"/>
      <c r="M158" s="988"/>
      <c r="N158" s="989"/>
      <c r="O158" s="995"/>
      <c r="P158" s="996"/>
      <c r="Q158" s="996"/>
      <c r="R158" s="997"/>
      <c r="S158" s="998"/>
      <c r="T158" s="999"/>
      <c r="U158" s="999"/>
      <c r="V158" s="1000"/>
      <c r="W158" s="990"/>
      <c r="X158" s="990"/>
      <c r="Y158" s="990"/>
      <c r="Z158" s="990"/>
      <c r="AA158" s="990"/>
      <c r="AB158" s="959"/>
      <c r="AC158" s="960"/>
      <c r="AD158" s="961"/>
      <c r="AE158" s="959"/>
      <c r="AF158" s="960"/>
      <c r="AG158" s="961"/>
      <c r="AH158" s="959"/>
      <c r="AI158" s="960"/>
      <c r="AJ158" s="961"/>
      <c r="AK158" s="959"/>
      <c r="AL158" s="960"/>
      <c r="AM158" s="961"/>
      <c r="AN158" s="158"/>
      <c r="AO158" s="396" t="e">
        <f>COUNTIF(#REF!,#REF!)</f>
        <v>#REF!</v>
      </c>
      <c r="AP158" s="396">
        <f t="shared" si="2"/>
        <v>0</v>
      </c>
      <c r="AQ158" s="1"/>
    </row>
    <row r="159" spans="2:43" ht="25" hidden="1" customHeight="1" outlineLevel="1">
      <c r="B159" s="991">
        <v>147</v>
      </c>
      <c r="C159" s="992"/>
      <c r="D159" s="993"/>
      <c r="E159" s="993"/>
      <c r="F159" s="993"/>
      <c r="G159" s="994"/>
      <c r="H159" s="994"/>
      <c r="I159" s="994"/>
      <c r="J159" s="994"/>
      <c r="K159" s="987"/>
      <c r="L159" s="988"/>
      <c r="M159" s="988"/>
      <c r="N159" s="989"/>
      <c r="O159" s="995"/>
      <c r="P159" s="996"/>
      <c r="Q159" s="996"/>
      <c r="R159" s="997"/>
      <c r="S159" s="998"/>
      <c r="T159" s="999"/>
      <c r="U159" s="999"/>
      <c r="V159" s="1000"/>
      <c r="W159" s="990"/>
      <c r="X159" s="990"/>
      <c r="Y159" s="990"/>
      <c r="Z159" s="990"/>
      <c r="AA159" s="990"/>
      <c r="AB159" s="959"/>
      <c r="AC159" s="960"/>
      <c r="AD159" s="961"/>
      <c r="AE159" s="959"/>
      <c r="AF159" s="960"/>
      <c r="AG159" s="961"/>
      <c r="AH159" s="959"/>
      <c r="AI159" s="960"/>
      <c r="AJ159" s="961"/>
      <c r="AK159" s="959"/>
      <c r="AL159" s="960"/>
      <c r="AM159" s="961"/>
      <c r="AN159" s="158"/>
      <c r="AO159" s="396" t="e">
        <f>COUNTIF(#REF!,#REF!)</f>
        <v>#REF!</v>
      </c>
      <c r="AP159" s="396">
        <f t="shared" si="2"/>
        <v>0</v>
      </c>
      <c r="AQ159" s="1"/>
    </row>
    <row r="160" spans="2:43" ht="25" hidden="1" customHeight="1" outlineLevel="1">
      <c r="B160" s="991">
        <v>148</v>
      </c>
      <c r="C160" s="992"/>
      <c r="D160" s="993"/>
      <c r="E160" s="993"/>
      <c r="F160" s="993"/>
      <c r="G160" s="994"/>
      <c r="H160" s="994"/>
      <c r="I160" s="994"/>
      <c r="J160" s="994"/>
      <c r="K160" s="987"/>
      <c r="L160" s="988"/>
      <c r="M160" s="988"/>
      <c r="N160" s="989"/>
      <c r="O160" s="995"/>
      <c r="P160" s="996"/>
      <c r="Q160" s="996"/>
      <c r="R160" s="997"/>
      <c r="S160" s="998"/>
      <c r="T160" s="999"/>
      <c r="U160" s="999"/>
      <c r="V160" s="1000"/>
      <c r="W160" s="990"/>
      <c r="X160" s="990"/>
      <c r="Y160" s="990"/>
      <c r="Z160" s="990"/>
      <c r="AA160" s="990"/>
      <c r="AB160" s="959"/>
      <c r="AC160" s="960"/>
      <c r="AD160" s="961"/>
      <c r="AE160" s="959"/>
      <c r="AF160" s="960"/>
      <c r="AG160" s="961"/>
      <c r="AH160" s="959"/>
      <c r="AI160" s="960"/>
      <c r="AJ160" s="961"/>
      <c r="AK160" s="959"/>
      <c r="AL160" s="960"/>
      <c r="AM160" s="961"/>
      <c r="AN160" s="158"/>
      <c r="AO160" s="396" t="e">
        <f>COUNTIF(#REF!,#REF!)</f>
        <v>#REF!</v>
      </c>
      <c r="AP160" s="396">
        <f t="shared" si="2"/>
        <v>0</v>
      </c>
      <c r="AQ160" s="1"/>
    </row>
    <row r="161" spans="2:43" ht="25" hidden="1" customHeight="1" outlineLevel="1">
      <c r="B161" s="991">
        <v>149</v>
      </c>
      <c r="C161" s="992"/>
      <c r="D161" s="993"/>
      <c r="E161" s="993"/>
      <c r="F161" s="993"/>
      <c r="G161" s="994"/>
      <c r="H161" s="994"/>
      <c r="I161" s="994"/>
      <c r="J161" s="994"/>
      <c r="K161" s="987"/>
      <c r="L161" s="988"/>
      <c r="M161" s="988"/>
      <c r="N161" s="989"/>
      <c r="O161" s="995"/>
      <c r="P161" s="996"/>
      <c r="Q161" s="996"/>
      <c r="R161" s="997"/>
      <c r="S161" s="998"/>
      <c r="T161" s="999"/>
      <c r="U161" s="999"/>
      <c r="V161" s="1000"/>
      <c r="W161" s="990"/>
      <c r="X161" s="990"/>
      <c r="Y161" s="990"/>
      <c r="Z161" s="990"/>
      <c r="AA161" s="990"/>
      <c r="AB161" s="959"/>
      <c r="AC161" s="960"/>
      <c r="AD161" s="961"/>
      <c r="AE161" s="959"/>
      <c r="AF161" s="960"/>
      <c r="AG161" s="961"/>
      <c r="AH161" s="959"/>
      <c r="AI161" s="960"/>
      <c r="AJ161" s="961"/>
      <c r="AK161" s="959"/>
      <c r="AL161" s="960"/>
      <c r="AM161" s="961"/>
      <c r="AN161" s="158"/>
      <c r="AO161" s="396" t="e">
        <f>COUNTIF(#REF!,#REF!)</f>
        <v>#REF!</v>
      </c>
      <c r="AP161" s="396">
        <f t="shared" si="2"/>
        <v>0</v>
      </c>
      <c r="AQ161" s="1"/>
    </row>
    <row r="162" spans="2:43" ht="25" hidden="1" customHeight="1" outlineLevel="1">
      <c r="B162" s="991">
        <v>150</v>
      </c>
      <c r="C162" s="992"/>
      <c r="D162" s="993"/>
      <c r="E162" s="993"/>
      <c r="F162" s="993"/>
      <c r="G162" s="994"/>
      <c r="H162" s="994"/>
      <c r="I162" s="994"/>
      <c r="J162" s="994"/>
      <c r="K162" s="987"/>
      <c r="L162" s="988"/>
      <c r="M162" s="988"/>
      <c r="N162" s="989"/>
      <c r="O162" s="995"/>
      <c r="P162" s="996"/>
      <c r="Q162" s="996"/>
      <c r="R162" s="997"/>
      <c r="S162" s="998"/>
      <c r="T162" s="999"/>
      <c r="U162" s="999"/>
      <c r="V162" s="1000"/>
      <c r="W162" s="990"/>
      <c r="X162" s="990"/>
      <c r="Y162" s="990"/>
      <c r="Z162" s="990"/>
      <c r="AA162" s="990"/>
      <c r="AB162" s="959"/>
      <c r="AC162" s="960"/>
      <c r="AD162" s="961"/>
      <c r="AE162" s="959"/>
      <c r="AF162" s="960"/>
      <c r="AG162" s="961"/>
      <c r="AH162" s="959"/>
      <c r="AI162" s="960"/>
      <c r="AJ162" s="961"/>
      <c r="AK162" s="959"/>
      <c r="AL162" s="960"/>
      <c r="AM162" s="961"/>
      <c r="AN162" s="158"/>
      <c r="AO162" s="396" t="e">
        <f>COUNTIF(#REF!,#REF!)</f>
        <v>#REF!</v>
      </c>
      <c r="AP162" s="396">
        <f t="shared" si="2"/>
        <v>0</v>
      </c>
      <c r="AQ162" s="1"/>
    </row>
    <row r="163" spans="2:43" ht="25" hidden="1" customHeight="1" outlineLevel="1">
      <c r="B163" s="991">
        <v>151</v>
      </c>
      <c r="C163" s="992"/>
      <c r="D163" s="993"/>
      <c r="E163" s="993"/>
      <c r="F163" s="993"/>
      <c r="G163" s="994"/>
      <c r="H163" s="994"/>
      <c r="I163" s="994"/>
      <c r="J163" s="994"/>
      <c r="K163" s="987"/>
      <c r="L163" s="988"/>
      <c r="M163" s="988"/>
      <c r="N163" s="989"/>
      <c r="O163" s="995"/>
      <c r="P163" s="996"/>
      <c r="Q163" s="996"/>
      <c r="R163" s="997"/>
      <c r="S163" s="998"/>
      <c r="T163" s="999"/>
      <c r="U163" s="999"/>
      <c r="V163" s="1000"/>
      <c r="W163" s="990"/>
      <c r="X163" s="990"/>
      <c r="Y163" s="990"/>
      <c r="Z163" s="990"/>
      <c r="AA163" s="990"/>
      <c r="AB163" s="959"/>
      <c r="AC163" s="960"/>
      <c r="AD163" s="961"/>
      <c r="AE163" s="959"/>
      <c r="AF163" s="960"/>
      <c r="AG163" s="961"/>
      <c r="AH163" s="959"/>
      <c r="AI163" s="960"/>
      <c r="AJ163" s="961"/>
      <c r="AK163" s="959"/>
      <c r="AL163" s="960"/>
      <c r="AM163" s="961"/>
      <c r="AN163" s="158"/>
      <c r="AO163" s="396" t="e">
        <f>COUNTIF(#REF!,#REF!)</f>
        <v>#REF!</v>
      </c>
      <c r="AP163" s="396">
        <f t="shared" si="2"/>
        <v>0</v>
      </c>
      <c r="AQ163" s="1"/>
    </row>
    <row r="164" spans="2:43" ht="25" hidden="1" customHeight="1" outlineLevel="1">
      <c r="B164" s="991">
        <v>152</v>
      </c>
      <c r="C164" s="992"/>
      <c r="D164" s="993"/>
      <c r="E164" s="993"/>
      <c r="F164" s="993"/>
      <c r="G164" s="994"/>
      <c r="H164" s="994"/>
      <c r="I164" s="994"/>
      <c r="J164" s="994"/>
      <c r="K164" s="987"/>
      <c r="L164" s="988"/>
      <c r="M164" s="988"/>
      <c r="N164" s="989"/>
      <c r="O164" s="995"/>
      <c r="P164" s="996"/>
      <c r="Q164" s="996"/>
      <c r="R164" s="997"/>
      <c r="S164" s="998"/>
      <c r="T164" s="999"/>
      <c r="U164" s="999"/>
      <c r="V164" s="1000"/>
      <c r="W164" s="990"/>
      <c r="X164" s="990"/>
      <c r="Y164" s="990"/>
      <c r="Z164" s="990"/>
      <c r="AA164" s="990"/>
      <c r="AB164" s="959"/>
      <c r="AC164" s="960"/>
      <c r="AD164" s="961"/>
      <c r="AE164" s="959"/>
      <c r="AF164" s="960"/>
      <c r="AG164" s="961"/>
      <c r="AH164" s="959"/>
      <c r="AI164" s="960"/>
      <c r="AJ164" s="961"/>
      <c r="AK164" s="959"/>
      <c r="AL164" s="960"/>
      <c r="AM164" s="961"/>
      <c r="AN164" s="158"/>
      <c r="AO164" s="396" t="e">
        <f>COUNTIF(#REF!,#REF!)</f>
        <v>#REF!</v>
      </c>
      <c r="AP164" s="396">
        <f t="shared" si="2"/>
        <v>0</v>
      </c>
      <c r="AQ164" s="1"/>
    </row>
    <row r="165" spans="2:43" ht="25" hidden="1" customHeight="1" outlineLevel="1">
      <c r="B165" s="991">
        <v>153</v>
      </c>
      <c r="C165" s="992"/>
      <c r="D165" s="993"/>
      <c r="E165" s="993"/>
      <c r="F165" s="993"/>
      <c r="G165" s="994"/>
      <c r="H165" s="994"/>
      <c r="I165" s="994"/>
      <c r="J165" s="994"/>
      <c r="K165" s="987"/>
      <c r="L165" s="988"/>
      <c r="M165" s="988"/>
      <c r="N165" s="989"/>
      <c r="O165" s="995"/>
      <c r="P165" s="996"/>
      <c r="Q165" s="996"/>
      <c r="R165" s="997"/>
      <c r="S165" s="998"/>
      <c r="T165" s="999"/>
      <c r="U165" s="999"/>
      <c r="V165" s="1000"/>
      <c r="W165" s="990"/>
      <c r="X165" s="990"/>
      <c r="Y165" s="990"/>
      <c r="Z165" s="990"/>
      <c r="AA165" s="990"/>
      <c r="AB165" s="959"/>
      <c r="AC165" s="960"/>
      <c r="AD165" s="961"/>
      <c r="AE165" s="959"/>
      <c r="AF165" s="960"/>
      <c r="AG165" s="961"/>
      <c r="AH165" s="959"/>
      <c r="AI165" s="960"/>
      <c r="AJ165" s="961"/>
      <c r="AK165" s="959"/>
      <c r="AL165" s="960"/>
      <c r="AM165" s="961"/>
      <c r="AN165" s="158"/>
      <c r="AO165" s="396" t="e">
        <f>COUNTIF(#REF!,#REF!)</f>
        <v>#REF!</v>
      </c>
      <c r="AP165" s="396">
        <f t="shared" si="2"/>
        <v>0</v>
      </c>
      <c r="AQ165" s="1"/>
    </row>
    <row r="166" spans="2:43" ht="25" hidden="1" customHeight="1" outlineLevel="1">
      <c r="B166" s="991">
        <v>154</v>
      </c>
      <c r="C166" s="992"/>
      <c r="D166" s="993"/>
      <c r="E166" s="993"/>
      <c r="F166" s="993"/>
      <c r="G166" s="994"/>
      <c r="H166" s="994"/>
      <c r="I166" s="994"/>
      <c r="J166" s="994"/>
      <c r="K166" s="987"/>
      <c r="L166" s="988"/>
      <c r="M166" s="988"/>
      <c r="N166" s="989"/>
      <c r="O166" s="995"/>
      <c r="P166" s="996"/>
      <c r="Q166" s="996"/>
      <c r="R166" s="997"/>
      <c r="S166" s="998"/>
      <c r="T166" s="999"/>
      <c r="U166" s="999"/>
      <c r="V166" s="1000"/>
      <c r="W166" s="990"/>
      <c r="X166" s="990"/>
      <c r="Y166" s="990"/>
      <c r="Z166" s="990"/>
      <c r="AA166" s="990"/>
      <c r="AB166" s="959"/>
      <c r="AC166" s="960"/>
      <c r="AD166" s="961"/>
      <c r="AE166" s="959"/>
      <c r="AF166" s="960"/>
      <c r="AG166" s="961"/>
      <c r="AH166" s="959"/>
      <c r="AI166" s="960"/>
      <c r="AJ166" s="961"/>
      <c r="AK166" s="959"/>
      <c r="AL166" s="960"/>
      <c r="AM166" s="961"/>
      <c r="AN166" s="158"/>
      <c r="AO166" s="396" t="e">
        <f>COUNTIF(#REF!,#REF!)</f>
        <v>#REF!</v>
      </c>
      <c r="AP166" s="396">
        <f t="shared" si="2"/>
        <v>0</v>
      </c>
      <c r="AQ166" s="1"/>
    </row>
    <row r="167" spans="2:43" ht="25" hidden="1" customHeight="1" outlineLevel="1">
      <c r="B167" s="991">
        <v>155</v>
      </c>
      <c r="C167" s="992"/>
      <c r="D167" s="993"/>
      <c r="E167" s="993"/>
      <c r="F167" s="993"/>
      <c r="G167" s="994"/>
      <c r="H167" s="994"/>
      <c r="I167" s="994"/>
      <c r="J167" s="994"/>
      <c r="K167" s="987"/>
      <c r="L167" s="988"/>
      <c r="M167" s="988"/>
      <c r="N167" s="989"/>
      <c r="O167" s="995"/>
      <c r="P167" s="996"/>
      <c r="Q167" s="996"/>
      <c r="R167" s="997"/>
      <c r="S167" s="998"/>
      <c r="T167" s="999"/>
      <c r="U167" s="999"/>
      <c r="V167" s="1000"/>
      <c r="W167" s="990"/>
      <c r="X167" s="990"/>
      <c r="Y167" s="990"/>
      <c r="Z167" s="990"/>
      <c r="AA167" s="990"/>
      <c r="AB167" s="959"/>
      <c r="AC167" s="960"/>
      <c r="AD167" s="961"/>
      <c r="AE167" s="959"/>
      <c r="AF167" s="960"/>
      <c r="AG167" s="961"/>
      <c r="AH167" s="959"/>
      <c r="AI167" s="960"/>
      <c r="AJ167" s="961"/>
      <c r="AK167" s="959"/>
      <c r="AL167" s="960"/>
      <c r="AM167" s="961"/>
      <c r="AN167" s="158"/>
      <c r="AO167" s="396" t="e">
        <f>COUNTIF(#REF!,#REF!)</f>
        <v>#REF!</v>
      </c>
      <c r="AP167" s="396">
        <f t="shared" si="2"/>
        <v>0</v>
      </c>
      <c r="AQ167" s="1"/>
    </row>
    <row r="168" spans="2:43" ht="25" hidden="1" customHeight="1" outlineLevel="1">
      <c r="B168" s="991">
        <v>156</v>
      </c>
      <c r="C168" s="992"/>
      <c r="D168" s="993"/>
      <c r="E168" s="993"/>
      <c r="F168" s="993"/>
      <c r="G168" s="994"/>
      <c r="H168" s="994"/>
      <c r="I168" s="994"/>
      <c r="J168" s="994"/>
      <c r="K168" s="987"/>
      <c r="L168" s="988"/>
      <c r="M168" s="988"/>
      <c r="N168" s="989"/>
      <c r="O168" s="995"/>
      <c r="P168" s="996"/>
      <c r="Q168" s="996"/>
      <c r="R168" s="997"/>
      <c r="S168" s="998"/>
      <c r="T168" s="999"/>
      <c r="U168" s="999"/>
      <c r="V168" s="1000"/>
      <c r="W168" s="990"/>
      <c r="X168" s="990"/>
      <c r="Y168" s="990"/>
      <c r="Z168" s="990"/>
      <c r="AA168" s="990"/>
      <c r="AB168" s="959"/>
      <c r="AC168" s="960"/>
      <c r="AD168" s="961"/>
      <c r="AE168" s="959"/>
      <c r="AF168" s="960"/>
      <c r="AG168" s="961"/>
      <c r="AH168" s="959"/>
      <c r="AI168" s="960"/>
      <c r="AJ168" s="961"/>
      <c r="AK168" s="959"/>
      <c r="AL168" s="960"/>
      <c r="AM168" s="961"/>
      <c r="AN168" s="158"/>
      <c r="AO168" s="396" t="e">
        <f>COUNTIF(#REF!,#REF!)</f>
        <v>#REF!</v>
      </c>
      <c r="AP168" s="396">
        <f t="shared" si="2"/>
        <v>0</v>
      </c>
      <c r="AQ168" s="1"/>
    </row>
    <row r="169" spans="2:43" ht="25" hidden="1" customHeight="1" outlineLevel="1">
      <c r="B169" s="991">
        <v>157</v>
      </c>
      <c r="C169" s="992"/>
      <c r="D169" s="993"/>
      <c r="E169" s="993"/>
      <c r="F169" s="993"/>
      <c r="G169" s="994"/>
      <c r="H169" s="994"/>
      <c r="I169" s="994"/>
      <c r="J169" s="994"/>
      <c r="K169" s="987"/>
      <c r="L169" s="988"/>
      <c r="M169" s="988"/>
      <c r="N169" s="989"/>
      <c r="O169" s="995"/>
      <c r="P169" s="996"/>
      <c r="Q169" s="996"/>
      <c r="R169" s="997"/>
      <c r="S169" s="998"/>
      <c r="T169" s="999"/>
      <c r="U169" s="999"/>
      <c r="V169" s="1000"/>
      <c r="W169" s="990"/>
      <c r="X169" s="990"/>
      <c r="Y169" s="990"/>
      <c r="Z169" s="990"/>
      <c r="AA169" s="990"/>
      <c r="AB169" s="959"/>
      <c r="AC169" s="960"/>
      <c r="AD169" s="961"/>
      <c r="AE169" s="959"/>
      <c r="AF169" s="960"/>
      <c r="AG169" s="961"/>
      <c r="AH169" s="959"/>
      <c r="AI169" s="960"/>
      <c r="AJ169" s="961"/>
      <c r="AK169" s="959"/>
      <c r="AL169" s="960"/>
      <c r="AM169" s="961"/>
      <c r="AN169" s="158"/>
      <c r="AO169" s="396" t="e">
        <f>COUNTIF(#REF!,#REF!)</f>
        <v>#REF!</v>
      </c>
      <c r="AP169" s="396">
        <f t="shared" si="2"/>
        <v>0</v>
      </c>
      <c r="AQ169" s="1"/>
    </row>
    <row r="170" spans="2:43" ht="25" hidden="1" customHeight="1" outlineLevel="1">
      <c r="B170" s="991">
        <v>158</v>
      </c>
      <c r="C170" s="992"/>
      <c r="D170" s="993"/>
      <c r="E170" s="993"/>
      <c r="F170" s="993"/>
      <c r="G170" s="994"/>
      <c r="H170" s="994"/>
      <c r="I170" s="994"/>
      <c r="J170" s="994"/>
      <c r="K170" s="987"/>
      <c r="L170" s="988"/>
      <c r="M170" s="988"/>
      <c r="N170" s="989"/>
      <c r="O170" s="995"/>
      <c r="P170" s="996"/>
      <c r="Q170" s="996"/>
      <c r="R170" s="997"/>
      <c r="S170" s="998"/>
      <c r="T170" s="999"/>
      <c r="U170" s="999"/>
      <c r="V170" s="1000"/>
      <c r="W170" s="990"/>
      <c r="X170" s="990"/>
      <c r="Y170" s="990"/>
      <c r="Z170" s="990"/>
      <c r="AA170" s="990"/>
      <c r="AB170" s="959"/>
      <c r="AC170" s="960"/>
      <c r="AD170" s="961"/>
      <c r="AE170" s="959"/>
      <c r="AF170" s="960"/>
      <c r="AG170" s="961"/>
      <c r="AH170" s="959"/>
      <c r="AI170" s="960"/>
      <c r="AJ170" s="961"/>
      <c r="AK170" s="959"/>
      <c r="AL170" s="960"/>
      <c r="AM170" s="961"/>
      <c r="AN170" s="158"/>
      <c r="AO170" s="396" t="e">
        <f>COUNTIF(#REF!,#REF!)</f>
        <v>#REF!</v>
      </c>
      <c r="AP170" s="396">
        <f t="shared" si="2"/>
        <v>0</v>
      </c>
      <c r="AQ170" s="1"/>
    </row>
    <row r="171" spans="2:43" ht="25" hidden="1" customHeight="1" outlineLevel="1">
      <c r="B171" s="991">
        <v>159</v>
      </c>
      <c r="C171" s="992"/>
      <c r="D171" s="993"/>
      <c r="E171" s="993"/>
      <c r="F171" s="993"/>
      <c r="G171" s="994"/>
      <c r="H171" s="994"/>
      <c r="I171" s="994"/>
      <c r="J171" s="994"/>
      <c r="K171" s="987"/>
      <c r="L171" s="988"/>
      <c r="M171" s="988"/>
      <c r="N171" s="989"/>
      <c r="O171" s="995"/>
      <c r="P171" s="996"/>
      <c r="Q171" s="996"/>
      <c r="R171" s="997"/>
      <c r="S171" s="998"/>
      <c r="T171" s="999"/>
      <c r="U171" s="999"/>
      <c r="V171" s="1000"/>
      <c r="W171" s="990"/>
      <c r="X171" s="990"/>
      <c r="Y171" s="990"/>
      <c r="Z171" s="990"/>
      <c r="AA171" s="990"/>
      <c r="AB171" s="959"/>
      <c r="AC171" s="960"/>
      <c r="AD171" s="961"/>
      <c r="AE171" s="959"/>
      <c r="AF171" s="960"/>
      <c r="AG171" s="961"/>
      <c r="AH171" s="959"/>
      <c r="AI171" s="960"/>
      <c r="AJ171" s="961"/>
      <c r="AK171" s="959"/>
      <c r="AL171" s="960"/>
      <c r="AM171" s="961"/>
      <c r="AN171" s="158"/>
      <c r="AO171" s="396" t="e">
        <f>COUNTIF(#REF!,#REF!)</f>
        <v>#REF!</v>
      </c>
      <c r="AP171" s="396">
        <f t="shared" si="2"/>
        <v>0</v>
      </c>
      <c r="AQ171" s="1"/>
    </row>
    <row r="172" spans="2:43" ht="25" hidden="1" customHeight="1" outlineLevel="1">
      <c r="B172" s="991">
        <v>160</v>
      </c>
      <c r="C172" s="992"/>
      <c r="D172" s="993"/>
      <c r="E172" s="993"/>
      <c r="F172" s="993"/>
      <c r="G172" s="994"/>
      <c r="H172" s="994"/>
      <c r="I172" s="994"/>
      <c r="J172" s="994"/>
      <c r="K172" s="987"/>
      <c r="L172" s="988"/>
      <c r="M172" s="988"/>
      <c r="N172" s="989"/>
      <c r="O172" s="995"/>
      <c r="P172" s="996"/>
      <c r="Q172" s="996"/>
      <c r="R172" s="997"/>
      <c r="S172" s="998"/>
      <c r="T172" s="999"/>
      <c r="U172" s="999"/>
      <c r="V172" s="1000"/>
      <c r="W172" s="990"/>
      <c r="X172" s="990"/>
      <c r="Y172" s="990"/>
      <c r="Z172" s="990"/>
      <c r="AA172" s="990"/>
      <c r="AB172" s="959"/>
      <c r="AC172" s="960"/>
      <c r="AD172" s="961"/>
      <c r="AE172" s="959"/>
      <c r="AF172" s="960"/>
      <c r="AG172" s="961"/>
      <c r="AH172" s="959"/>
      <c r="AI172" s="960"/>
      <c r="AJ172" s="961"/>
      <c r="AK172" s="959"/>
      <c r="AL172" s="960"/>
      <c r="AM172" s="961"/>
      <c r="AN172" s="158"/>
      <c r="AO172" s="396" t="e">
        <f>COUNTIF(#REF!,#REF!)</f>
        <v>#REF!</v>
      </c>
      <c r="AP172" s="396">
        <f t="shared" si="2"/>
        <v>0</v>
      </c>
      <c r="AQ172" s="1"/>
    </row>
    <row r="173" spans="2:43" ht="25" hidden="1" customHeight="1" outlineLevel="1">
      <c r="B173" s="991">
        <v>161</v>
      </c>
      <c r="C173" s="992"/>
      <c r="D173" s="993"/>
      <c r="E173" s="993"/>
      <c r="F173" s="993"/>
      <c r="G173" s="994"/>
      <c r="H173" s="994"/>
      <c r="I173" s="994"/>
      <c r="J173" s="994"/>
      <c r="K173" s="987"/>
      <c r="L173" s="988"/>
      <c r="M173" s="988"/>
      <c r="N173" s="989"/>
      <c r="O173" s="995"/>
      <c r="P173" s="996"/>
      <c r="Q173" s="996"/>
      <c r="R173" s="997"/>
      <c r="S173" s="998"/>
      <c r="T173" s="999"/>
      <c r="U173" s="999"/>
      <c r="V173" s="1000"/>
      <c r="W173" s="990"/>
      <c r="X173" s="990"/>
      <c r="Y173" s="990"/>
      <c r="Z173" s="990"/>
      <c r="AA173" s="990"/>
      <c r="AB173" s="959"/>
      <c r="AC173" s="960"/>
      <c r="AD173" s="961"/>
      <c r="AE173" s="959"/>
      <c r="AF173" s="960"/>
      <c r="AG173" s="961"/>
      <c r="AH173" s="959"/>
      <c r="AI173" s="960"/>
      <c r="AJ173" s="961"/>
      <c r="AK173" s="959"/>
      <c r="AL173" s="960"/>
      <c r="AM173" s="961"/>
      <c r="AN173" s="158"/>
      <c r="AO173" s="396" t="e">
        <f>COUNTIF(#REF!,#REF!)</f>
        <v>#REF!</v>
      </c>
      <c r="AP173" s="396">
        <f t="shared" si="2"/>
        <v>0</v>
      </c>
      <c r="AQ173" s="1"/>
    </row>
    <row r="174" spans="2:43" ht="25" hidden="1" customHeight="1" outlineLevel="1">
      <c r="B174" s="991">
        <v>162</v>
      </c>
      <c r="C174" s="992"/>
      <c r="D174" s="993"/>
      <c r="E174" s="993"/>
      <c r="F174" s="993"/>
      <c r="G174" s="994"/>
      <c r="H174" s="994"/>
      <c r="I174" s="994"/>
      <c r="J174" s="994"/>
      <c r="K174" s="987"/>
      <c r="L174" s="988"/>
      <c r="M174" s="988"/>
      <c r="N174" s="989"/>
      <c r="O174" s="995"/>
      <c r="P174" s="996"/>
      <c r="Q174" s="996"/>
      <c r="R174" s="997"/>
      <c r="S174" s="998"/>
      <c r="T174" s="999"/>
      <c r="U174" s="999"/>
      <c r="V174" s="1000"/>
      <c r="W174" s="990"/>
      <c r="X174" s="990"/>
      <c r="Y174" s="990"/>
      <c r="Z174" s="990"/>
      <c r="AA174" s="990"/>
      <c r="AB174" s="959"/>
      <c r="AC174" s="960"/>
      <c r="AD174" s="961"/>
      <c r="AE174" s="959"/>
      <c r="AF174" s="960"/>
      <c r="AG174" s="961"/>
      <c r="AH174" s="959"/>
      <c r="AI174" s="960"/>
      <c r="AJ174" s="961"/>
      <c r="AK174" s="959"/>
      <c r="AL174" s="960"/>
      <c r="AM174" s="961"/>
      <c r="AN174" s="158"/>
      <c r="AO174" s="396" t="e">
        <f>COUNTIF(#REF!,#REF!)</f>
        <v>#REF!</v>
      </c>
      <c r="AP174" s="396">
        <f t="shared" si="2"/>
        <v>0</v>
      </c>
      <c r="AQ174" s="1"/>
    </row>
    <row r="175" spans="2:43" ht="25" hidden="1" customHeight="1" outlineLevel="1">
      <c r="B175" s="991">
        <v>163</v>
      </c>
      <c r="C175" s="992"/>
      <c r="D175" s="993"/>
      <c r="E175" s="993"/>
      <c r="F175" s="993"/>
      <c r="G175" s="994"/>
      <c r="H175" s="994"/>
      <c r="I175" s="994"/>
      <c r="J175" s="994"/>
      <c r="K175" s="987"/>
      <c r="L175" s="988"/>
      <c r="M175" s="988"/>
      <c r="N175" s="989"/>
      <c r="O175" s="995"/>
      <c r="P175" s="996"/>
      <c r="Q175" s="996"/>
      <c r="R175" s="997"/>
      <c r="S175" s="998"/>
      <c r="T175" s="999"/>
      <c r="U175" s="999"/>
      <c r="V175" s="1000"/>
      <c r="W175" s="990"/>
      <c r="X175" s="990"/>
      <c r="Y175" s="990"/>
      <c r="Z175" s="990"/>
      <c r="AA175" s="990"/>
      <c r="AB175" s="959"/>
      <c r="AC175" s="960"/>
      <c r="AD175" s="961"/>
      <c r="AE175" s="959"/>
      <c r="AF175" s="960"/>
      <c r="AG175" s="961"/>
      <c r="AH175" s="959"/>
      <c r="AI175" s="960"/>
      <c r="AJ175" s="961"/>
      <c r="AK175" s="959"/>
      <c r="AL175" s="960"/>
      <c r="AM175" s="961"/>
      <c r="AN175" s="158"/>
      <c r="AO175" s="396" t="e">
        <f>COUNTIF(#REF!,#REF!)</f>
        <v>#REF!</v>
      </c>
      <c r="AP175" s="396">
        <f t="shared" si="2"/>
        <v>0</v>
      </c>
      <c r="AQ175" s="1"/>
    </row>
    <row r="176" spans="2:43" ht="25" hidden="1" customHeight="1" outlineLevel="1">
      <c r="B176" s="991">
        <v>164</v>
      </c>
      <c r="C176" s="992"/>
      <c r="D176" s="993"/>
      <c r="E176" s="993"/>
      <c r="F176" s="993"/>
      <c r="G176" s="994"/>
      <c r="H176" s="994"/>
      <c r="I176" s="994"/>
      <c r="J176" s="994"/>
      <c r="K176" s="987"/>
      <c r="L176" s="988"/>
      <c r="M176" s="988"/>
      <c r="N176" s="989"/>
      <c r="O176" s="995"/>
      <c r="P176" s="996"/>
      <c r="Q176" s="996"/>
      <c r="R176" s="997"/>
      <c r="S176" s="998"/>
      <c r="T176" s="999"/>
      <c r="U176" s="999"/>
      <c r="V176" s="1000"/>
      <c r="W176" s="990"/>
      <c r="X176" s="990"/>
      <c r="Y176" s="990"/>
      <c r="Z176" s="990"/>
      <c r="AA176" s="990"/>
      <c r="AB176" s="959"/>
      <c r="AC176" s="960"/>
      <c r="AD176" s="961"/>
      <c r="AE176" s="959"/>
      <c r="AF176" s="960"/>
      <c r="AG176" s="961"/>
      <c r="AH176" s="959"/>
      <c r="AI176" s="960"/>
      <c r="AJ176" s="961"/>
      <c r="AK176" s="959"/>
      <c r="AL176" s="960"/>
      <c r="AM176" s="961"/>
      <c r="AN176" s="158"/>
      <c r="AO176" s="396" t="e">
        <f>COUNTIF(#REF!,#REF!)</f>
        <v>#REF!</v>
      </c>
      <c r="AP176" s="396">
        <f t="shared" si="2"/>
        <v>0</v>
      </c>
      <c r="AQ176" s="1"/>
    </row>
    <row r="177" spans="2:43" ht="25" hidden="1" customHeight="1" outlineLevel="1">
      <c r="B177" s="991">
        <v>165</v>
      </c>
      <c r="C177" s="992"/>
      <c r="D177" s="993"/>
      <c r="E177" s="993"/>
      <c r="F177" s="993"/>
      <c r="G177" s="994"/>
      <c r="H177" s="994"/>
      <c r="I177" s="994"/>
      <c r="J177" s="994"/>
      <c r="K177" s="987"/>
      <c r="L177" s="988"/>
      <c r="M177" s="988"/>
      <c r="N177" s="989"/>
      <c r="O177" s="995"/>
      <c r="P177" s="996"/>
      <c r="Q177" s="996"/>
      <c r="R177" s="997"/>
      <c r="S177" s="998"/>
      <c r="T177" s="999"/>
      <c r="U177" s="999"/>
      <c r="V177" s="1000"/>
      <c r="W177" s="990"/>
      <c r="X177" s="990"/>
      <c r="Y177" s="990"/>
      <c r="Z177" s="990"/>
      <c r="AA177" s="990"/>
      <c r="AB177" s="959"/>
      <c r="AC177" s="960"/>
      <c r="AD177" s="961"/>
      <c r="AE177" s="959"/>
      <c r="AF177" s="960"/>
      <c r="AG177" s="961"/>
      <c r="AH177" s="959"/>
      <c r="AI177" s="960"/>
      <c r="AJ177" s="961"/>
      <c r="AK177" s="959"/>
      <c r="AL177" s="960"/>
      <c r="AM177" s="961"/>
      <c r="AN177" s="158"/>
      <c r="AO177" s="396" t="e">
        <f>COUNTIF(#REF!,#REF!)</f>
        <v>#REF!</v>
      </c>
      <c r="AP177" s="396">
        <f t="shared" si="2"/>
        <v>0</v>
      </c>
      <c r="AQ177" s="1"/>
    </row>
    <row r="178" spans="2:43" ht="25" hidden="1" customHeight="1" outlineLevel="1">
      <c r="B178" s="991">
        <v>166</v>
      </c>
      <c r="C178" s="992"/>
      <c r="D178" s="993"/>
      <c r="E178" s="993"/>
      <c r="F178" s="993"/>
      <c r="G178" s="994"/>
      <c r="H178" s="994"/>
      <c r="I178" s="994"/>
      <c r="J178" s="994"/>
      <c r="K178" s="987"/>
      <c r="L178" s="988"/>
      <c r="M178" s="988"/>
      <c r="N178" s="989"/>
      <c r="O178" s="995"/>
      <c r="P178" s="996"/>
      <c r="Q178" s="996"/>
      <c r="R178" s="997"/>
      <c r="S178" s="998"/>
      <c r="T178" s="999"/>
      <c r="U178" s="999"/>
      <c r="V178" s="1000"/>
      <c r="W178" s="990"/>
      <c r="X178" s="990"/>
      <c r="Y178" s="990"/>
      <c r="Z178" s="990"/>
      <c r="AA178" s="990"/>
      <c r="AB178" s="959"/>
      <c r="AC178" s="960"/>
      <c r="AD178" s="961"/>
      <c r="AE178" s="959"/>
      <c r="AF178" s="960"/>
      <c r="AG178" s="961"/>
      <c r="AH178" s="959"/>
      <c r="AI178" s="960"/>
      <c r="AJ178" s="961"/>
      <c r="AK178" s="959"/>
      <c r="AL178" s="960"/>
      <c r="AM178" s="961"/>
      <c r="AN178" s="158"/>
      <c r="AO178" s="396" t="e">
        <f>COUNTIF(#REF!,#REF!)</f>
        <v>#REF!</v>
      </c>
      <c r="AP178" s="396">
        <f t="shared" si="2"/>
        <v>0</v>
      </c>
      <c r="AQ178" s="1"/>
    </row>
    <row r="179" spans="2:43" ht="25" hidden="1" customHeight="1" outlineLevel="1">
      <c r="B179" s="991">
        <v>167</v>
      </c>
      <c r="C179" s="992"/>
      <c r="D179" s="993"/>
      <c r="E179" s="993"/>
      <c r="F179" s="993"/>
      <c r="G179" s="994"/>
      <c r="H179" s="994"/>
      <c r="I179" s="994"/>
      <c r="J179" s="994"/>
      <c r="K179" s="987"/>
      <c r="L179" s="988"/>
      <c r="M179" s="988"/>
      <c r="N179" s="989"/>
      <c r="O179" s="995"/>
      <c r="P179" s="996"/>
      <c r="Q179" s="996"/>
      <c r="R179" s="997"/>
      <c r="S179" s="998"/>
      <c r="T179" s="999"/>
      <c r="U179" s="999"/>
      <c r="V179" s="1000"/>
      <c r="W179" s="990"/>
      <c r="X179" s="990"/>
      <c r="Y179" s="990"/>
      <c r="Z179" s="990"/>
      <c r="AA179" s="990"/>
      <c r="AB179" s="959"/>
      <c r="AC179" s="960"/>
      <c r="AD179" s="961"/>
      <c r="AE179" s="959"/>
      <c r="AF179" s="960"/>
      <c r="AG179" s="961"/>
      <c r="AH179" s="959"/>
      <c r="AI179" s="960"/>
      <c r="AJ179" s="961"/>
      <c r="AK179" s="959"/>
      <c r="AL179" s="960"/>
      <c r="AM179" s="961"/>
      <c r="AN179" s="158"/>
      <c r="AO179" s="396" t="e">
        <f>COUNTIF(#REF!,#REF!)</f>
        <v>#REF!</v>
      </c>
      <c r="AP179" s="396">
        <f t="shared" si="2"/>
        <v>0</v>
      </c>
      <c r="AQ179" s="1"/>
    </row>
    <row r="180" spans="2:43" ht="25" hidden="1" customHeight="1" outlineLevel="1">
      <c r="B180" s="991">
        <v>168</v>
      </c>
      <c r="C180" s="992"/>
      <c r="D180" s="993"/>
      <c r="E180" s="993"/>
      <c r="F180" s="993"/>
      <c r="G180" s="994"/>
      <c r="H180" s="994"/>
      <c r="I180" s="994"/>
      <c r="J180" s="994"/>
      <c r="K180" s="987"/>
      <c r="L180" s="988"/>
      <c r="M180" s="988"/>
      <c r="N180" s="989"/>
      <c r="O180" s="995"/>
      <c r="P180" s="996"/>
      <c r="Q180" s="996"/>
      <c r="R180" s="997"/>
      <c r="S180" s="998"/>
      <c r="T180" s="999"/>
      <c r="U180" s="999"/>
      <c r="V180" s="1000"/>
      <c r="W180" s="990"/>
      <c r="X180" s="990"/>
      <c r="Y180" s="990"/>
      <c r="Z180" s="990"/>
      <c r="AA180" s="990"/>
      <c r="AB180" s="959"/>
      <c r="AC180" s="960"/>
      <c r="AD180" s="961"/>
      <c r="AE180" s="959"/>
      <c r="AF180" s="960"/>
      <c r="AG180" s="961"/>
      <c r="AH180" s="959"/>
      <c r="AI180" s="960"/>
      <c r="AJ180" s="961"/>
      <c r="AK180" s="959"/>
      <c r="AL180" s="960"/>
      <c r="AM180" s="961"/>
      <c r="AN180" s="158"/>
      <c r="AO180" s="396" t="e">
        <f>COUNTIF(#REF!,#REF!)</f>
        <v>#REF!</v>
      </c>
      <c r="AP180" s="396">
        <f t="shared" si="2"/>
        <v>0</v>
      </c>
      <c r="AQ180" s="1"/>
    </row>
    <row r="181" spans="2:43" ht="25" hidden="1" customHeight="1" outlineLevel="1">
      <c r="B181" s="991">
        <v>169</v>
      </c>
      <c r="C181" s="992"/>
      <c r="D181" s="993"/>
      <c r="E181" s="993"/>
      <c r="F181" s="993"/>
      <c r="G181" s="994"/>
      <c r="H181" s="994"/>
      <c r="I181" s="994"/>
      <c r="J181" s="994"/>
      <c r="K181" s="987"/>
      <c r="L181" s="988"/>
      <c r="M181" s="988"/>
      <c r="N181" s="989"/>
      <c r="O181" s="995"/>
      <c r="P181" s="996"/>
      <c r="Q181" s="996"/>
      <c r="R181" s="997"/>
      <c r="S181" s="998"/>
      <c r="T181" s="999"/>
      <c r="U181" s="999"/>
      <c r="V181" s="1000"/>
      <c r="W181" s="990"/>
      <c r="X181" s="990"/>
      <c r="Y181" s="990"/>
      <c r="Z181" s="990"/>
      <c r="AA181" s="990"/>
      <c r="AB181" s="959"/>
      <c r="AC181" s="960"/>
      <c r="AD181" s="961"/>
      <c r="AE181" s="959"/>
      <c r="AF181" s="960"/>
      <c r="AG181" s="961"/>
      <c r="AH181" s="959"/>
      <c r="AI181" s="960"/>
      <c r="AJ181" s="961"/>
      <c r="AK181" s="959"/>
      <c r="AL181" s="960"/>
      <c r="AM181" s="961"/>
      <c r="AN181" s="158"/>
      <c r="AO181" s="396" t="e">
        <f>COUNTIF(#REF!,#REF!)</f>
        <v>#REF!</v>
      </c>
      <c r="AP181" s="396">
        <f t="shared" si="2"/>
        <v>0</v>
      </c>
      <c r="AQ181" s="1"/>
    </row>
    <row r="182" spans="2:43" ht="25" hidden="1" customHeight="1" outlineLevel="1">
      <c r="B182" s="991">
        <v>170</v>
      </c>
      <c r="C182" s="992"/>
      <c r="D182" s="993"/>
      <c r="E182" s="993"/>
      <c r="F182" s="993"/>
      <c r="G182" s="994"/>
      <c r="H182" s="994"/>
      <c r="I182" s="994"/>
      <c r="J182" s="994"/>
      <c r="K182" s="987"/>
      <c r="L182" s="988"/>
      <c r="M182" s="988"/>
      <c r="N182" s="989"/>
      <c r="O182" s="995"/>
      <c r="P182" s="996"/>
      <c r="Q182" s="996"/>
      <c r="R182" s="997"/>
      <c r="S182" s="998"/>
      <c r="T182" s="999"/>
      <c r="U182" s="999"/>
      <c r="V182" s="1000"/>
      <c r="W182" s="990"/>
      <c r="X182" s="990"/>
      <c r="Y182" s="990"/>
      <c r="Z182" s="990"/>
      <c r="AA182" s="990"/>
      <c r="AB182" s="959"/>
      <c r="AC182" s="960"/>
      <c r="AD182" s="961"/>
      <c r="AE182" s="959"/>
      <c r="AF182" s="960"/>
      <c r="AG182" s="961"/>
      <c r="AH182" s="959"/>
      <c r="AI182" s="960"/>
      <c r="AJ182" s="961"/>
      <c r="AK182" s="959"/>
      <c r="AL182" s="960"/>
      <c r="AM182" s="961"/>
      <c r="AN182" s="158"/>
      <c r="AO182" s="396" t="e">
        <f>COUNTIF(#REF!,#REF!)</f>
        <v>#REF!</v>
      </c>
      <c r="AP182" s="396">
        <f t="shared" si="2"/>
        <v>0</v>
      </c>
      <c r="AQ182" s="1"/>
    </row>
    <row r="183" spans="2:43" ht="25" hidden="1" customHeight="1" outlineLevel="1">
      <c r="B183" s="991">
        <v>171</v>
      </c>
      <c r="C183" s="992"/>
      <c r="D183" s="993"/>
      <c r="E183" s="993"/>
      <c r="F183" s="993"/>
      <c r="G183" s="994"/>
      <c r="H183" s="994"/>
      <c r="I183" s="994"/>
      <c r="J183" s="994"/>
      <c r="K183" s="987"/>
      <c r="L183" s="988"/>
      <c r="M183" s="988"/>
      <c r="N183" s="989"/>
      <c r="O183" s="995"/>
      <c r="P183" s="996"/>
      <c r="Q183" s="996"/>
      <c r="R183" s="997"/>
      <c r="S183" s="998"/>
      <c r="T183" s="999"/>
      <c r="U183" s="999"/>
      <c r="V183" s="1000"/>
      <c r="W183" s="990"/>
      <c r="X183" s="990"/>
      <c r="Y183" s="990"/>
      <c r="Z183" s="990"/>
      <c r="AA183" s="990"/>
      <c r="AB183" s="959"/>
      <c r="AC183" s="960"/>
      <c r="AD183" s="961"/>
      <c r="AE183" s="959"/>
      <c r="AF183" s="960"/>
      <c r="AG183" s="961"/>
      <c r="AH183" s="959"/>
      <c r="AI183" s="960"/>
      <c r="AJ183" s="961"/>
      <c r="AK183" s="959"/>
      <c r="AL183" s="960"/>
      <c r="AM183" s="961"/>
      <c r="AN183" s="158"/>
      <c r="AO183" s="396" t="e">
        <f>COUNTIF(#REF!,#REF!)</f>
        <v>#REF!</v>
      </c>
      <c r="AP183" s="396">
        <f t="shared" si="2"/>
        <v>0</v>
      </c>
      <c r="AQ183" s="1"/>
    </row>
    <row r="184" spans="2:43" ht="25" hidden="1" customHeight="1" outlineLevel="1">
      <c r="B184" s="991">
        <v>172</v>
      </c>
      <c r="C184" s="992"/>
      <c r="D184" s="993"/>
      <c r="E184" s="993"/>
      <c r="F184" s="993"/>
      <c r="G184" s="994"/>
      <c r="H184" s="994"/>
      <c r="I184" s="994"/>
      <c r="J184" s="994"/>
      <c r="K184" s="987"/>
      <c r="L184" s="988"/>
      <c r="M184" s="988"/>
      <c r="N184" s="989"/>
      <c r="O184" s="995"/>
      <c r="P184" s="996"/>
      <c r="Q184" s="996"/>
      <c r="R184" s="997"/>
      <c r="S184" s="998"/>
      <c r="T184" s="999"/>
      <c r="U184" s="999"/>
      <c r="V184" s="1000"/>
      <c r="W184" s="990"/>
      <c r="X184" s="990"/>
      <c r="Y184" s="990"/>
      <c r="Z184" s="990"/>
      <c r="AA184" s="990"/>
      <c r="AB184" s="959"/>
      <c r="AC184" s="960"/>
      <c r="AD184" s="961"/>
      <c r="AE184" s="959"/>
      <c r="AF184" s="960"/>
      <c r="AG184" s="961"/>
      <c r="AH184" s="959"/>
      <c r="AI184" s="960"/>
      <c r="AJ184" s="961"/>
      <c r="AK184" s="959"/>
      <c r="AL184" s="960"/>
      <c r="AM184" s="961"/>
      <c r="AN184" s="158"/>
      <c r="AO184" s="396" t="e">
        <f>COUNTIF(#REF!,#REF!)</f>
        <v>#REF!</v>
      </c>
      <c r="AP184" s="396">
        <f t="shared" si="2"/>
        <v>0</v>
      </c>
      <c r="AQ184" s="1"/>
    </row>
    <row r="185" spans="2:43" ht="25" hidden="1" customHeight="1" outlineLevel="1">
      <c r="B185" s="991">
        <v>173</v>
      </c>
      <c r="C185" s="992"/>
      <c r="D185" s="993"/>
      <c r="E185" s="993"/>
      <c r="F185" s="993"/>
      <c r="G185" s="994"/>
      <c r="H185" s="994"/>
      <c r="I185" s="994"/>
      <c r="J185" s="994"/>
      <c r="K185" s="987"/>
      <c r="L185" s="988"/>
      <c r="M185" s="988"/>
      <c r="N185" s="989"/>
      <c r="O185" s="995"/>
      <c r="P185" s="996"/>
      <c r="Q185" s="996"/>
      <c r="R185" s="997"/>
      <c r="S185" s="998"/>
      <c r="T185" s="999"/>
      <c r="U185" s="999"/>
      <c r="V185" s="1000"/>
      <c r="W185" s="990"/>
      <c r="X185" s="990"/>
      <c r="Y185" s="990"/>
      <c r="Z185" s="990"/>
      <c r="AA185" s="990"/>
      <c r="AB185" s="959"/>
      <c r="AC185" s="960"/>
      <c r="AD185" s="961"/>
      <c r="AE185" s="959"/>
      <c r="AF185" s="960"/>
      <c r="AG185" s="961"/>
      <c r="AH185" s="959"/>
      <c r="AI185" s="960"/>
      <c r="AJ185" s="961"/>
      <c r="AK185" s="959"/>
      <c r="AL185" s="960"/>
      <c r="AM185" s="961"/>
      <c r="AN185" s="158"/>
      <c r="AO185" s="396" t="e">
        <f>COUNTIF(#REF!,#REF!)</f>
        <v>#REF!</v>
      </c>
      <c r="AP185" s="396">
        <f t="shared" si="2"/>
        <v>0</v>
      </c>
      <c r="AQ185" s="1"/>
    </row>
    <row r="186" spans="2:43" ht="25" hidden="1" customHeight="1" outlineLevel="1">
      <c r="B186" s="991">
        <v>174</v>
      </c>
      <c r="C186" s="992"/>
      <c r="D186" s="993"/>
      <c r="E186" s="993"/>
      <c r="F186" s="993"/>
      <c r="G186" s="994"/>
      <c r="H186" s="994"/>
      <c r="I186" s="994"/>
      <c r="J186" s="994"/>
      <c r="K186" s="987"/>
      <c r="L186" s="988"/>
      <c r="M186" s="988"/>
      <c r="N186" s="989"/>
      <c r="O186" s="995"/>
      <c r="P186" s="996"/>
      <c r="Q186" s="996"/>
      <c r="R186" s="997"/>
      <c r="S186" s="998"/>
      <c r="T186" s="999"/>
      <c r="U186" s="999"/>
      <c r="V186" s="1000"/>
      <c r="W186" s="990"/>
      <c r="X186" s="990"/>
      <c r="Y186" s="990"/>
      <c r="Z186" s="990"/>
      <c r="AA186" s="990"/>
      <c r="AB186" s="959"/>
      <c r="AC186" s="960"/>
      <c r="AD186" s="961"/>
      <c r="AE186" s="959"/>
      <c r="AF186" s="960"/>
      <c r="AG186" s="961"/>
      <c r="AH186" s="959"/>
      <c r="AI186" s="960"/>
      <c r="AJ186" s="961"/>
      <c r="AK186" s="959"/>
      <c r="AL186" s="960"/>
      <c r="AM186" s="961"/>
      <c r="AN186" s="158"/>
      <c r="AO186" s="396" t="e">
        <f>COUNTIF(#REF!,#REF!)</f>
        <v>#REF!</v>
      </c>
      <c r="AP186" s="396">
        <f t="shared" si="2"/>
        <v>0</v>
      </c>
      <c r="AQ186" s="1"/>
    </row>
    <row r="187" spans="2:43" ht="25" hidden="1" customHeight="1" outlineLevel="1">
      <c r="B187" s="991">
        <v>175</v>
      </c>
      <c r="C187" s="992"/>
      <c r="D187" s="993"/>
      <c r="E187" s="993"/>
      <c r="F187" s="993"/>
      <c r="G187" s="994"/>
      <c r="H187" s="994"/>
      <c r="I187" s="994"/>
      <c r="J187" s="994"/>
      <c r="K187" s="987"/>
      <c r="L187" s="988"/>
      <c r="M187" s="988"/>
      <c r="N187" s="989"/>
      <c r="O187" s="995"/>
      <c r="P187" s="996"/>
      <c r="Q187" s="996"/>
      <c r="R187" s="997"/>
      <c r="S187" s="998"/>
      <c r="T187" s="999"/>
      <c r="U187" s="999"/>
      <c r="V187" s="1000"/>
      <c r="W187" s="990"/>
      <c r="X187" s="990"/>
      <c r="Y187" s="990"/>
      <c r="Z187" s="990"/>
      <c r="AA187" s="990"/>
      <c r="AB187" s="959"/>
      <c r="AC187" s="960"/>
      <c r="AD187" s="961"/>
      <c r="AE187" s="959"/>
      <c r="AF187" s="960"/>
      <c r="AG187" s="961"/>
      <c r="AH187" s="959"/>
      <c r="AI187" s="960"/>
      <c r="AJ187" s="961"/>
      <c r="AK187" s="959"/>
      <c r="AL187" s="960"/>
      <c r="AM187" s="961"/>
      <c r="AN187" s="158"/>
      <c r="AO187" s="396" t="e">
        <f>COUNTIF(#REF!,#REF!)</f>
        <v>#REF!</v>
      </c>
      <c r="AP187" s="396">
        <f t="shared" si="2"/>
        <v>0</v>
      </c>
      <c r="AQ187" s="1"/>
    </row>
    <row r="188" spans="2:43" ht="25" hidden="1" customHeight="1" outlineLevel="1">
      <c r="B188" s="991">
        <v>176</v>
      </c>
      <c r="C188" s="992"/>
      <c r="D188" s="993"/>
      <c r="E188" s="993"/>
      <c r="F188" s="993"/>
      <c r="G188" s="994"/>
      <c r="H188" s="994"/>
      <c r="I188" s="994"/>
      <c r="J188" s="994"/>
      <c r="K188" s="987"/>
      <c r="L188" s="988"/>
      <c r="M188" s="988"/>
      <c r="N188" s="989"/>
      <c r="O188" s="995"/>
      <c r="P188" s="996"/>
      <c r="Q188" s="996"/>
      <c r="R188" s="997"/>
      <c r="S188" s="998"/>
      <c r="T188" s="999"/>
      <c r="U188" s="999"/>
      <c r="V188" s="1000"/>
      <c r="W188" s="990"/>
      <c r="X188" s="990"/>
      <c r="Y188" s="990"/>
      <c r="Z188" s="990"/>
      <c r="AA188" s="990"/>
      <c r="AB188" s="959"/>
      <c r="AC188" s="960"/>
      <c r="AD188" s="961"/>
      <c r="AE188" s="959"/>
      <c r="AF188" s="960"/>
      <c r="AG188" s="961"/>
      <c r="AH188" s="959"/>
      <c r="AI188" s="960"/>
      <c r="AJ188" s="961"/>
      <c r="AK188" s="959"/>
      <c r="AL188" s="960"/>
      <c r="AM188" s="961"/>
      <c r="AN188" s="158"/>
      <c r="AO188" s="396" t="e">
        <f>COUNTIF(#REF!,#REF!)</f>
        <v>#REF!</v>
      </c>
      <c r="AP188" s="396">
        <f t="shared" si="2"/>
        <v>0</v>
      </c>
      <c r="AQ188" s="1"/>
    </row>
    <row r="189" spans="2:43" ht="25" hidden="1" customHeight="1" outlineLevel="1">
      <c r="B189" s="991">
        <v>177</v>
      </c>
      <c r="C189" s="992"/>
      <c r="D189" s="993"/>
      <c r="E189" s="993"/>
      <c r="F189" s="993"/>
      <c r="G189" s="994"/>
      <c r="H189" s="994"/>
      <c r="I189" s="994"/>
      <c r="J189" s="994"/>
      <c r="K189" s="987"/>
      <c r="L189" s="988"/>
      <c r="M189" s="988"/>
      <c r="N189" s="989"/>
      <c r="O189" s="995"/>
      <c r="P189" s="996"/>
      <c r="Q189" s="996"/>
      <c r="R189" s="997"/>
      <c r="S189" s="998"/>
      <c r="T189" s="999"/>
      <c r="U189" s="999"/>
      <c r="V189" s="1000"/>
      <c r="W189" s="990"/>
      <c r="X189" s="990"/>
      <c r="Y189" s="990"/>
      <c r="Z189" s="990"/>
      <c r="AA189" s="990"/>
      <c r="AB189" s="959"/>
      <c r="AC189" s="960"/>
      <c r="AD189" s="961"/>
      <c r="AE189" s="959"/>
      <c r="AF189" s="960"/>
      <c r="AG189" s="961"/>
      <c r="AH189" s="959"/>
      <c r="AI189" s="960"/>
      <c r="AJ189" s="961"/>
      <c r="AK189" s="959"/>
      <c r="AL189" s="960"/>
      <c r="AM189" s="961"/>
      <c r="AN189" s="158"/>
      <c r="AO189" s="396" t="e">
        <f>COUNTIF(#REF!,#REF!)</f>
        <v>#REF!</v>
      </c>
      <c r="AP189" s="396">
        <f t="shared" si="2"/>
        <v>0</v>
      </c>
      <c r="AQ189" s="1"/>
    </row>
    <row r="190" spans="2:43" ht="25" hidden="1" customHeight="1" outlineLevel="1">
      <c r="B190" s="991">
        <v>178</v>
      </c>
      <c r="C190" s="992"/>
      <c r="D190" s="993"/>
      <c r="E190" s="993"/>
      <c r="F190" s="993"/>
      <c r="G190" s="994"/>
      <c r="H190" s="994"/>
      <c r="I190" s="994"/>
      <c r="J190" s="994"/>
      <c r="K190" s="987"/>
      <c r="L190" s="988"/>
      <c r="M190" s="988"/>
      <c r="N190" s="989"/>
      <c r="O190" s="995"/>
      <c r="P190" s="996"/>
      <c r="Q190" s="996"/>
      <c r="R190" s="997"/>
      <c r="S190" s="998"/>
      <c r="T190" s="999"/>
      <c r="U190" s="999"/>
      <c r="V190" s="1000"/>
      <c r="W190" s="990"/>
      <c r="X190" s="990"/>
      <c r="Y190" s="990"/>
      <c r="Z190" s="990"/>
      <c r="AA190" s="990"/>
      <c r="AB190" s="959"/>
      <c r="AC190" s="960"/>
      <c r="AD190" s="961"/>
      <c r="AE190" s="959"/>
      <c r="AF190" s="960"/>
      <c r="AG190" s="961"/>
      <c r="AH190" s="959"/>
      <c r="AI190" s="960"/>
      <c r="AJ190" s="961"/>
      <c r="AK190" s="959"/>
      <c r="AL190" s="960"/>
      <c r="AM190" s="961"/>
      <c r="AN190" s="158"/>
      <c r="AO190" s="396" t="e">
        <f>COUNTIF(#REF!,#REF!)</f>
        <v>#REF!</v>
      </c>
      <c r="AP190" s="396">
        <f t="shared" si="2"/>
        <v>0</v>
      </c>
      <c r="AQ190" s="1"/>
    </row>
    <row r="191" spans="2:43" ht="25" hidden="1" customHeight="1" outlineLevel="1">
      <c r="B191" s="991">
        <v>179</v>
      </c>
      <c r="C191" s="992"/>
      <c r="D191" s="993"/>
      <c r="E191" s="993"/>
      <c r="F191" s="993"/>
      <c r="G191" s="994"/>
      <c r="H191" s="994"/>
      <c r="I191" s="994"/>
      <c r="J191" s="994"/>
      <c r="K191" s="987"/>
      <c r="L191" s="988"/>
      <c r="M191" s="988"/>
      <c r="N191" s="989"/>
      <c r="O191" s="995"/>
      <c r="P191" s="996"/>
      <c r="Q191" s="996"/>
      <c r="R191" s="997"/>
      <c r="S191" s="998"/>
      <c r="T191" s="999"/>
      <c r="U191" s="999"/>
      <c r="V191" s="1000"/>
      <c r="W191" s="990"/>
      <c r="X191" s="990"/>
      <c r="Y191" s="990"/>
      <c r="Z191" s="990"/>
      <c r="AA191" s="990"/>
      <c r="AB191" s="959"/>
      <c r="AC191" s="960"/>
      <c r="AD191" s="961"/>
      <c r="AE191" s="959"/>
      <c r="AF191" s="960"/>
      <c r="AG191" s="961"/>
      <c r="AH191" s="959"/>
      <c r="AI191" s="960"/>
      <c r="AJ191" s="961"/>
      <c r="AK191" s="959"/>
      <c r="AL191" s="960"/>
      <c r="AM191" s="961"/>
      <c r="AN191" s="158"/>
      <c r="AO191" s="396" t="e">
        <f>COUNTIF(#REF!,#REF!)</f>
        <v>#REF!</v>
      </c>
      <c r="AP191" s="396">
        <f t="shared" si="2"/>
        <v>0</v>
      </c>
      <c r="AQ191" s="1"/>
    </row>
    <row r="192" spans="2:43" ht="25" hidden="1" customHeight="1" outlineLevel="1">
      <c r="B192" s="991">
        <v>180</v>
      </c>
      <c r="C192" s="992"/>
      <c r="D192" s="993"/>
      <c r="E192" s="993"/>
      <c r="F192" s="993"/>
      <c r="G192" s="994"/>
      <c r="H192" s="994"/>
      <c r="I192" s="994"/>
      <c r="J192" s="994"/>
      <c r="K192" s="987"/>
      <c r="L192" s="988"/>
      <c r="M192" s="988"/>
      <c r="N192" s="989"/>
      <c r="O192" s="995"/>
      <c r="P192" s="996"/>
      <c r="Q192" s="996"/>
      <c r="R192" s="997"/>
      <c r="S192" s="998"/>
      <c r="T192" s="999"/>
      <c r="U192" s="999"/>
      <c r="V192" s="1000"/>
      <c r="W192" s="990"/>
      <c r="X192" s="990"/>
      <c r="Y192" s="990"/>
      <c r="Z192" s="990"/>
      <c r="AA192" s="990"/>
      <c r="AB192" s="959"/>
      <c r="AC192" s="960"/>
      <c r="AD192" s="961"/>
      <c r="AE192" s="959"/>
      <c r="AF192" s="960"/>
      <c r="AG192" s="961"/>
      <c r="AH192" s="959"/>
      <c r="AI192" s="960"/>
      <c r="AJ192" s="961"/>
      <c r="AK192" s="959"/>
      <c r="AL192" s="960"/>
      <c r="AM192" s="961"/>
      <c r="AN192" s="158"/>
      <c r="AO192" s="396" t="e">
        <f>COUNTIF(#REF!,#REF!)</f>
        <v>#REF!</v>
      </c>
      <c r="AP192" s="396">
        <f t="shared" si="2"/>
        <v>0</v>
      </c>
      <c r="AQ192" s="1"/>
    </row>
    <row r="193" spans="2:43" ht="25" hidden="1" customHeight="1" outlineLevel="1">
      <c r="B193" s="991">
        <v>181</v>
      </c>
      <c r="C193" s="992"/>
      <c r="D193" s="993"/>
      <c r="E193" s="993"/>
      <c r="F193" s="993"/>
      <c r="G193" s="994"/>
      <c r="H193" s="994"/>
      <c r="I193" s="994"/>
      <c r="J193" s="994"/>
      <c r="K193" s="987"/>
      <c r="L193" s="988"/>
      <c r="M193" s="988"/>
      <c r="N193" s="989"/>
      <c r="O193" s="995"/>
      <c r="P193" s="996"/>
      <c r="Q193" s="996"/>
      <c r="R193" s="997"/>
      <c r="S193" s="998"/>
      <c r="T193" s="999"/>
      <c r="U193" s="999"/>
      <c r="V193" s="1000"/>
      <c r="W193" s="990"/>
      <c r="X193" s="990"/>
      <c r="Y193" s="990"/>
      <c r="Z193" s="990"/>
      <c r="AA193" s="990"/>
      <c r="AB193" s="959"/>
      <c r="AC193" s="960"/>
      <c r="AD193" s="961"/>
      <c r="AE193" s="959"/>
      <c r="AF193" s="960"/>
      <c r="AG193" s="961"/>
      <c r="AH193" s="959"/>
      <c r="AI193" s="960"/>
      <c r="AJ193" s="961"/>
      <c r="AK193" s="959"/>
      <c r="AL193" s="960"/>
      <c r="AM193" s="961"/>
      <c r="AN193" s="158"/>
      <c r="AO193" s="396" t="e">
        <f>COUNTIF(#REF!,#REF!)</f>
        <v>#REF!</v>
      </c>
      <c r="AP193" s="396">
        <f t="shared" si="2"/>
        <v>0</v>
      </c>
      <c r="AQ193" s="1"/>
    </row>
    <row r="194" spans="2:43" ht="25" hidden="1" customHeight="1" outlineLevel="1">
      <c r="B194" s="991">
        <v>182</v>
      </c>
      <c r="C194" s="992"/>
      <c r="D194" s="993"/>
      <c r="E194" s="993"/>
      <c r="F194" s="993"/>
      <c r="G194" s="994"/>
      <c r="H194" s="994"/>
      <c r="I194" s="994"/>
      <c r="J194" s="994"/>
      <c r="K194" s="987"/>
      <c r="L194" s="988"/>
      <c r="M194" s="988"/>
      <c r="N194" s="989"/>
      <c r="O194" s="995"/>
      <c r="P194" s="996"/>
      <c r="Q194" s="996"/>
      <c r="R194" s="997"/>
      <c r="S194" s="998"/>
      <c r="T194" s="999"/>
      <c r="U194" s="999"/>
      <c r="V194" s="1000"/>
      <c r="W194" s="990"/>
      <c r="X194" s="990"/>
      <c r="Y194" s="990"/>
      <c r="Z194" s="990"/>
      <c r="AA194" s="990"/>
      <c r="AB194" s="959"/>
      <c r="AC194" s="960"/>
      <c r="AD194" s="961"/>
      <c r="AE194" s="959"/>
      <c r="AF194" s="960"/>
      <c r="AG194" s="961"/>
      <c r="AH194" s="959"/>
      <c r="AI194" s="960"/>
      <c r="AJ194" s="961"/>
      <c r="AK194" s="959"/>
      <c r="AL194" s="960"/>
      <c r="AM194" s="961"/>
      <c r="AN194" s="158"/>
      <c r="AO194" s="396" t="e">
        <f>COUNTIF(#REF!,#REF!)</f>
        <v>#REF!</v>
      </c>
      <c r="AP194" s="396">
        <f t="shared" si="2"/>
        <v>0</v>
      </c>
      <c r="AQ194" s="1"/>
    </row>
    <row r="195" spans="2:43" ht="25" hidden="1" customHeight="1" outlineLevel="1">
      <c r="B195" s="991">
        <v>183</v>
      </c>
      <c r="C195" s="992"/>
      <c r="D195" s="993"/>
      <c r="E195" s="993"/>
      <c r="F195" s="993"/>
      <c r="G195" s="994"/>
      <c r="H195" s="994"/>
      <c r="I195" s="994"/>
      <c r="J195" s="994"/>
      <c r="K195" s="987"/>
      <c r="L195" s="988"/>
      <c r="M195" s="988"/>
      <c r="N195" s="989"/>
      <c r="O195" s="995"/>
      <c r="P195" s="996"/>
      <c r="Q195" s="996"/>
      <c r="R195" s="997"/>
      <c r="S195" s="998"/>
      <c r="T195" s="999"/>
      <c r="U195" s="999"/>
      <c r="V195" s="1000"/>
      <c r="W195" s="990"/>
      <c r="X195" s="990"/>
      <c r="Y195" s="990"/>
      <c r="Z195" s="990"/>
      <c r="AA195" s="990"/>
      <c r="AB195" s="959"/>
      <c r="AC195" s="960"/>
      <c r="AD195" s="961"/>
      <c r="AE195" s="959"/>
      <c r="AF195" s="960"/>
      <c r="AG195" s="961"/>
      <c r="AH195" s="959"/>
      <c r="AI195" s="960"/>
      <c r="AJ195" s="961"/>
      <c r="AK195" s="959"/>
      <c r="AL195" s="960"/>
      <c r="AM195" s="961"/>
      <c r="AN195" s="158"/>
      <c r="AO195" s="396" t="e">
        <f>COUNTIF(#REF!,#REF!)</f>
        <v>#REF!</v>
      </c>
      <c r="AP195" s="396">
        <f t="shared" si="2"/>
        <v>0</v>
      </c>
      <c r="AQ195" s="1"/>
    </row>
    <row r="196" spans="2:43" ht="25" hidden="1" customHeight="1" outlineLevel="1">
      <c r="B196" s="991">
        <v>184</v>
      </c>
      <c r="C196" s="992"/>
      <c r="D196" s="993"/>
      <c r="E196" s="993"/>
      <c r="F196" s="993"/>
      <c r="G196" s="994"/>
      <c r="H196" s="994"/>
      <c r="I196" s="994"/>
      <c r="J196" s="994"/>
      <c r="K196" s="987"/>
      <c r="L196" s="988"/>
      <c r="M196" s="988"/>
      <c r="N196" s="989"/>
      <c r="O196" s="995"/>
      <c r="P196" s="996"/>
      <c r="Q196" s="996"/>
      <c r="R196" s="997"/>
      <c r="S196" s="998"/>
      <c r="T196" s="999"/>
      <c r="U196" s="999"/>
      <c r="V196" s="1000"/>
      <c r="W196" s="990"/>
      <c r="X196" s="990"/>
      <c r="Y196" s="990"/>
      <c r="Z196" s="990"/>
      <c r="AA196" s="990"/>
      <c r="AB196" s="959"/>
      <c r="AC196" s="960"/>
      <c r="AD196" s="961"/>
      <c r="AE196" s="959"/>
      <c r="AF196" s="960"/>
      <c r="AG196" s="961"/>
      <c r="AH196" s="959"/>
      <c r="AI196" s="960"/>
      <c r="AJ196" s="961"/>
      <c r="AK196" s="959"/>
      <c r="AL196" s="960"/>
      <c r="AM196" s="961"/>
      <c r="AN196" s="158"/>
      <c r="AO196" s="396" t="e">
        <f>COUNTIF(#REF!,#REF!)</f>
        <v>#REF!</v>
      </c>
      <c r="AP196" s="396">
        <f t="shared" si="2"/>
        <v>0</v>
      </c>
      <c r="AQ196" s="1"/>
    </row>
    <row r="197" spans="2:43" ht="25" hidden="1" customHeight="1" outlineLevel="1">
      <c r="B197" s="991">
        <v>185</v>
      </c>
      <c r="C197" s="992"/>
      <c r="D197" s="993"/>
      <c r="E197" s="993"/>
      <c r="F197" s="993"/>
      <c r="G197" s="994"/>
      <c r="H197" s="994"/>
      <c r="I197" s="994"/>
      <c r="J197" s="994"/>
      <c r="K197" s="987"/>
      <c r="L197" s="988"/>
      <c r="M197" s="988"/>
      <c r="N197" s="989"/>
      <c r="O197" s="995"/>
      <c r="P197" s="996"/>
      <c r="Q197" s="996"/>
      <c r="R197" s="997"/>
      <c r="S197" s="998"/>
      <c r="T197" s="999"/>
      <c r="U197" s="999"/>
      <c r="V197" s="1000"/>
      <c r="W197" s="990"/>
      <c r="X197" s="990"/>
      <c r="Y197" s="990"/>
      <c r="Z197" s="990"/>
      <c r="AA197" s="990"/>
      <c r="AB197" s="959"/>
      <c r="AC197" s="960"/>
      <c r="AD197" s="961"/>
      <c r="AE197" s="959"/>
      <c r="AF197" s="960"/>
      <c r="AG197" s="961"/>
      <c r="AH197" s="959"/>
      <c r="AI197" s="960"/>
      <c r="AJ197" s="961"/>
      <c r="AK197" s="959"/>
      <c r="AL197" s="960"/>
      <c r="AM197" s="961"/>
      <c r="AN197" s="158"/>
      <c r="AO197" s="396" t="e">
        <f>COUNTIF(#REF!,#REF!)</f>
        <v>#REF!</v>
      </c>
      <c r="AP197" s="396">
        <f t="shared" ref="AP197:AP230" si="3">IFERROR(1/AO197,0)</f>
        <v>0</v>
      </c>
      <c r="AQ197" s="1"/>
    </row>
    <row r="198" spans="2:43" ht="25" hidden="1" customHeight="1" outlineLevel="1">
      <c r="B198" s="991">
        <v>186</v>
      </c>
      <c r="C198" s="992"/>
      <c r="D198" s="993"/>
      <c r="E198" s="993"/>
      <c r="F198" s="993"/>
      <c r="G198" s="994"/>
      <c r="H198" s="994"/>
      <c r="I198" s="994"/>
      <c r="J198" s="994"/>
      <c r="K198" s="987"/>
      <c r="L198" s="988"/>
      <c r="M198" s="988"/>
      <c r="N198" s="989"/>
      <c r="O198" s="995"/>
      <c r="P198" s="996"/>
      <c r="Q198" s="996"/>
      <c r="R198" s="997"/>
      <c r="S198" s="998"/>
      <c r="T198" s="999"/>
      <c r="U198" s="999"/>
      <c r="V198" s="1000"/>
      <c r="W198" s="990"/>
      <c r="X198" s="990"/>
      <c r="Y198" s="990"/>
      <c r="Z198" s="990"/>
      <c r="AA198" s="990"/>
      <c r="AB198" s="959"/>
      <c r="AC198" s="960"/>
      <c r="AD198" s="961"/>
      <c r="AE198" s="959"/>
      <c r="AF198" s="960"/>
      <c r="AG198" s="961"/>
      <c r="AH198" s="959"/>
      <c r="AI198" s="960"/>
      <c r="AJ198" s="961"/>
      <c r="AK198" s="959"/>
      <c r="AL198" s="960"/>
      <c r="AM198" s="961"/>
      <c r="AN198" s="158"/>
      <c r="AO198" s="396" t="e">
        <f>COUNTIF(#REF!,#REF!)</f>
        <v>#REF!</v>
      </c>
      <c r="AP198" s="396">
        <f t="shared" si="3"/>
        <v>0</v>
      </c>
      <c r="AQ198" s="1"/>
    </row>
    <row r="199" spans="2:43" ht="25" hidden="1" customHeight="1" outlineLevel="1">
      <c r="B199" s="991">
        <v>187</v>
      </c>
      <c r="C199" s="992"/>
      <c r="D199" s="993"/>
      <c r="E199" s="993"/>
      <c r="F199" s="993"/>
      <c r="G199" s="994"/>
      <c r="H199" s="994"/>
      <c r="I199" s="994"/>
      <c r="J199" s="994"/>
      <c r="K199" s="987"/>
      <c r="L199" s="988"/>
      <c r="M199" s="988"/>
      <c r="N199" s="989"/>
      <c r="O199" s="995"/>
      <c r="P199" s="996"/>
      <c r="Q199" s="996"/>
      <c r="R199" s="997"/>
      <c r="S199" s="998"/>
      <c r="T199" s="999"/>
      <c r="U199" s="999"/>
      <c r="V199" s="1000"/>
      <c r="W199" s="990"/>
      <c r="X199" s="990"/>
      <c r="Y199" s="990"/>
      <c r="Z199" s="990"/>
      <c r="AA199" s="990"/>
      <c r="AB199" s="959"/>
      <c r="AC199" s="960"/>
      <c r="AD199" s="961"/>
      <c r="AE199" s="959"/>
      <c r="AF199" s="960"/>
      <c r="AG199" s="961"/>
      <c r="AH199" s="959"/>
      <c r="AI199" s="960"/>
      <c r="AJ199" s="961"/>
      <c r="AK199" s="959"/>
      <c r="AL199" s="960"/>
      <c r="AM199" s="961"/>
      <c r="AN199" s="158"/>
      <c r="AO199" s="396" t="e">
        <f>COUNTIF(#REF!,#REF!)</f>
        <v>#REF!</v>
      </c>
      <c r="AP199" s="396">
        <f t="shared" si="3"/>
        <v>0</v>
      </c>
      <c r="AQ199" s="1"/>
    </row>
    <row r="200" spans="2:43" ht="25" hidden="1" customHeight="1" outlineLevel="1">
      <c r="B200" s="991">
        <v>188</v>
      </c>
      <c r="C200" s="992"/>
      <c r="D200" s="993"/>
      <c r="E200" s="993"/>
      <c r="F200" s="993"/>
      <c r="G200" s="994"/>
      <c r="H200" s="994"/>
      <c r="I200" s="994"/>
      <c r="J200" s="994"/>
      <c r="K200" s="987"/>
      <c r="L200" s="988"/>
      <c r="M200" s="988"/>
      <c r="N200" s="989"/>
      <c r="O200" s="995"/>
      <c r="P200" s="996"/>
      <c r="Q200" s="996"/>
      <c r="R200" s="997"/>
      <c r="S200" s="998"/>
      <c r="T200" s="999"/>
      <c r="U200" s="999"/>
      <c r="V200" s="1000"/>
      <c r="W200" s="990"/>
      <c r="X200" s="990"/>
      <c r="Y200" s="990"/>
      <c r="Z200" s="990"/>
      <c r="AA200" s="990"/>
      <c r="AB200" s="959"/>
      <c r="AC200" s="960"/>
      <c r="AD200" s="961"/>
      <c r="AE200" s="959"/>
      <c r="AF200" s="960"/>
      <c r="AG200" s="961"/>
      <c r="AH200" s="959"/>
      <c r="AI200" s="960"/>
      <c r="AJ200" s="961"/>
      <c r="AK200" s="959"/>
      <c r="AL200" s="960"/>
      <c r="AM200" s="961"/>
      <c r="AN200" s="158"/>
      <c r="AO200" s="396" t="e">
        <f>COUNTIF(#REF!,#REF!)</f>
        <v>#REF!</v>
      </c>
      <c r="AP200" s="396">
        <f t="shared" si="3"/>
        <v>0</v>
      </c>
      <c r="AQ200" s="1"/>
    </row>
    <row r="201" spans="2:43" ht="25" hidden="1" customHeight="1" outlineLevel="1">
      <c r="B201" s="991">
        <v>189</v>
      </c>
      <c r="C201" s="992"/>
      <c r="D201" s="993"/>
      <c r="E201" s="993"/>
      <c r="F201" s="993"/>
      <c r="G201" s="994"/>
      <c r="H201" s="994"/>
      <c r="I201" s="994"/>
      <c r="J201" s="994"/>
      <c r="K201" s="987"/>
      <c r="L201" s="988"/>
      <c r="M201" s="988"/>
      <c r="N201" s="989"/>
      <c r="O201" s="995"/>
      <c r="P201" s="996"/>
      <c r="Q201" s="996"/>
      <c r="R201" s="997"/>
      <c r="S201" s="998"/>
      <c r="T201" s="999"/>
      <c r="U201" s="999"/>
      <c r="V201" s="1000"/>
      <c r="W201" s="990"/>
      <c r="X201" s="990"/>
      <c r="Y201" s="990"/>
      <c r="Z201" s="990"/>
      <c r="AA201" s="990"/>
      <c r="AB201" s="959"/>
      <c r="AC201" s="960"/>
      <c r="AD201" s="961"/>
      <c r="AE201" s="959"/>
      <c r="AF201" s="960"/>
      <c r="AG201" s="961"/>
      <c r="AH201" s="959"/>
      <c r="AI201" s="960"/>
      <c r="AJ201" s="961"/>
      <c r="AK201" s="959"/>
      <c r="AL201" s="960"/>
      <c r="AM201" s="961"/>
      <c r="AN201" s="158"/>
      <c r="AO201" s="396" t="e">
        <f>COUNTIF(#REF!,#REF!)</f>
        <v>#REF!</v>
      </c>
      <c r="AP201" s="396">
        <f t="shared" si="3"/>
        <v>0</v>
      </c>
      <c r="AQ201" s="1"/>
    </row>
    <row r="202" spans="2:43" ht="25" hidden="1" customHeight="1" outlineLevel="1">
      <c r="B202" s="991">
        <v>190</v>
      </c>
      <c r="C202" s="992"/>
      <c r="D202" s="993"/>
      <c r="E202" s="993"/>
      <c r="F202" s="993"/>
      <c r="G202" s="994"/>
      <c r="H202" s="994"/>
      <c r="I202" s="994"/>
      <c r="J202" s="994"/>
      <c r="K202" s="987"/>
      <c r="L202" s="988"/>
      <c r="M202" s="988"/>
      <c r="N202" s="989"/>
      <c r="O202" s="995"/>
      <c r="P202" s="996"/>
      <c r="Q202" s="996"/>
      <c r="R202" s="997"/>
      <c r="S202" s="998"/>
      <c r="T202" s="999"/>
      <c r="U202" s="999"/>
      <c r="V202" s="1000"/>
      <c r="W202" s="990"/>
      <c r="X202" s="990"/>
      <c r="Y202" s="990"/>
      <c r="Z202" s="990"/>
      <c r="AA202" s="990"/>
      <c r="AB202" s="959"/>
      <c r="AC202" s="960"/>
      <c r="AD202" s="961"/>
      <c r="AE202" s="959"/>
      <c r="AF202" s="960"/>
      <c r="AG202" s="961"/>
      <c r="AH202" s="959"/>
      <c r="AI202" s="960"/>
      <c r="AJ202" s="961"/>
      <c r="AK202" s="959"/>
      <c r="AL202" s="960"/>
      <c r="AM202" s="961"/>
      <c r="AN202" s="158"/>
      <c r="AO202" s="396" t="e">
        <f>COUNTIF(#REF!,#REF!)</f>
        <v>#REF!</v>
      </c>
      <c r="AP202" s="396">
        <f t="shared" si="3"/>
        <v>0</v>
      </c>
      <c r="AQ202" s="1"/>
    </row>
    <row r="203" spans="2:43" ht="25" hidden="1" customHeight="1" outlineLevel="1">
      <c r="B203" s="991">
        <v>191</v>
      </c>
      <c r="C203" s="992"/>
      <c r="D203" s="993"/>
      <c r="E203" s="993"/>
      <c r="F203" s="993"/>
      <c r="G203" s="994"/>
      <c r="H203" s="994"/>
      <c r="I203" s="994"/>
      <c r="J203" s="994"/>
      <c r="K203" s="987"/>
      <c r="L203" s="988"/>
      <c r="M203" s="988"/>
      <c r="N203" s="989"/>
      <c r="O203" s="995"/>
      <c r="P203" s="996"/>
      <c r="Q203" s="996"/>
      <c r="R203" s="997"/>
      <c r="S203" s="998"/>
      <c r="T203" s="999"/>
      <c r="U203" s="999"/>
      <c r="V203" s="1000"/>
      <c r="W203" s="990"/>
      <c r="X203" s="990"/>
      <c r="Y203" s="990"/>
      <c r="Z203" s="990"/>
      <c r="AA203" s="990"/>
      <c r="AB203" s="959"/>
      <c r="AC203" s="960"/>
      <c r="AD203" s="961"/>
      <c r="AE203" s="959"/>
      <c r="AF203" s="960"/>
      <c r="AG203" s="961"/>
      <c r="AH203" s="959"/>
      <c r="AI203" s="960"/>
      <c r="AJ203" s="961"/>
      <c r="AK203" s="959"/>
      <c r="AL203" s="960"/>
      <c r="AM203" s="961"/>
      <c r="AN203" s="158"/>
      <c r="AO203" s="396" t="e">
        <f>COUNTIF(#REF!,#REF!)</f>
        <v>#REF!</v>
      </c>
      <c r="AP203" s="396">
        <f t="shared" si="3"/>
        <v>0</v>
      </c>
      <c r="AQ203" s="1"/>
    </row>
    <row r="204" spans="2:43" ht="25" hidden="1" customHeight="1" outlineLevel="1">
      <c r="B204" s="991">
        <v>192</v>
      </c>
      <c r="C204" s="992"/>
      <c r="D204" s="993"/>
      <c r="E204" s="993"/>
      <c r="F204" s="993"/>
      <c r="G204" s="994"/>
      <c r="H204" s="994"/>
      <c r="I204" s="994"/>
      <c r="J204" s="994"/>
      <c r="K204" s="987"/>
      <c r="L204" s="988"/>
      <c r="M204" s="988"/>
      <c r="N204" s="989"/>
      <c r="O204" s="995"/>
      <c r="P204" s="996"/>
      <c r="Q204" s="996"/>
      <c r="R204" s="997"/>
      <c r="S204" s="998"/>
      <c r="T204" s="999"/>
      <c r="U204" s="999"/>
      <c r="V204" s="1000"/>
      <c r="W204" s="990"/>
      <c r="X204" s="990"/>
      <c r="Y204" s="990"/>
      <c r="Z204" s="990"/>
      <c r="AA204" s="990"/>
      <c r="AB204" s="959"/>
      <c r="AC204" s="960"/>
      <c r="AD204" s="961"/>
      <c r="AE204" s="959"/>
      <c r="AF204" s="960"/>
      <c r="AG204" s="961"/>
      <c r="AH204" s="959"/>
      <c r="AI204" s="960"/>
      <c r="AJ204" s="961"/>
      <c r="AK204" s="959"/>
      <c r="AL204" s="960"/>
      <c r="AM204" s="961"/>
      <c r="AN204" s="158"/>
      <c r="AO204" s="396" t="e">
        <f>COUNTIF(#REF!,#REF!)</f>
        <v>#REF!</v>
      </c>
      <c r="AP204" s="396">
        <f t="shared" si="3"/>
        <v>0</v>
      </c>
      <c r="AQ204" s="1"/>
    </row>
    <row r="205" spans="2:43" ht="25" hidden="1" customHeight="1" outlineLevel="1">
      <c r="B205" s="991">
        <v>193</v>
      </c>
      <c r="C205" s="992"/>
      <c r="D205" s="993"/>
      <c r="E205" s="993"/>
      <c r="F205" s="993"/>
      <c r="G205" s="994"/>
      <c r="H205" s="994"/>
      <c r="I205" s="994"/>
      <c r="J205" s="994"/>
      <c r="K205" s="987"/>
      <c r="L205" s="988"/>
      <c r="M205" s="988"/>
      <c r="N205" s="989"/>
      <c r="O205" s="995"/>
      <c r="P205" s="996"/>
      <c r="Q205" s="996"/>
      <c r="R205" s="997"/>
      <c r="S205" s="998"/>
      <c r="T205" s="999"/>
      <c r="U205" s="999"/>
      <c r="V205" s="1000"/>
      <c r="W205" s="990"/>
      <c r="X205" s="990"/>
      <c r="Y205" s="990"/>
      <c r="Z205" s="990"/>
      <c r="AA205" s="990"/>
      <c r="AB205" s="959"/>
      <c r="AC205" s="960"/>
      <c r="AD205" s="961"/>
      <c r="AE205" s="959"/>
      <c r="AF205" s="960"/>
      <c r="AG205" s="961"/>
      <c r="AH205" s="959"/>
      <c r="AI205" s="960"/>
      <c r="AJ205" s="961"/>
      <c r="AK205" s="959"/>
      <c r="AL205" s="960"/>
      <c r="AM205" s="961"/>
      <c r="AN205" s="158"/>
      <c r="AO205" s="396" t="e">
        <f>COUNTIF(#REF!,#REF!)</f>
        <v>#REF!</v>
      </c>
      <c r="AP205" s="396">
        <f t="shared" si="3"/>
        <v>0</v>
      </c>
      <c r="AQ205" s="1"/>
    </row>
    <row r="206" spans="2:43" ht="25" hidden="1" customHeight="1" outlineLevel="1">
      <c r="B206" s="991">
        <v>194</v>
      </c>
      <c r="C206" s="992"/>
      <c r="D206" s="993"/>
      <c r="E206" s="993"/>
      <c r="F206" s="993"/>
      <c r="G206" s="994"/>
      <c r="H206" s="994"/>
      <c r="I206" s="994"/>
      <c r="J206" s="994"/>
      <c r="K206" s="987"/>
      <c r="L206" s="988"/>
      <c r="M206" s="988"/>
      <c r="N206" s="989"/>
      <c r="O206" s="995"/>
      <c r="P206" s="996"/>
      <c r="Q206" s="996"/>
      <c r="R206" s="997"/>
      <c r="S206" s="998"/>
      <c r="T206" s="999"/>
      <c r="U206" s="999"/>
      <c r="V206" s="1000"/>
      <c r="W206" s="990"/>
      <c r="X206" s="990"/>
      <c r="Y206" s="990"/>
      <c r="Z206" s="990"/>
      <c r="AA206" s="990"/>
      <c r="AB206" s="959"/>
      <c r="AC206" s="960"/>
      <c r="AD206" s="961"/>
      <c r="AE206" s="959"/>
      <c r="AF206" s="960"/>
      <c r="AG206" s="961"/>
      <c r="AH206" s="959"/>
      <c r="AI206" s="960"/>
      <c r="AJ206" s="961"/>
      <c r="AK206" s="959"/>
      <c r="AL206" s="960"/>
      <c r="AM206" s="961"/>
      <c r="AN206" s="158"/>
      <c r="AO206" s="396" t="e">
        <f>COUNTIF(#REF!,#REF!)</f>
        <v>#REF!</v>
      </c>
      <c r="AP206" s="396">
        <f t="shared" si="3"/>
        <v>0</v>
      </c>
      <c r="AQ206" s="1"/>
    </row>
    <row r="207" spans="2:43" ht="25" hidden="1" customHeight="1" outlineLevel="1">
      <c r="B207" s="991">
        <v>195</v>
      </c>
      <c r="C207" s="992"/>
      <c r="D207" s="993"/>
      <c r="E207" s="993"/>
      <c r="F207" s="993"/>
      <c r="G207" s="994"/>
      <c r="H207" s="994"/>
      <c r="I207" s="994"/>
      <c r="J207" s="994"/>
      <c r="K207" s="987"/>
      <c r="L207" s="988"/>
      <c r="M207" s="988"/>
      <c r="N207" s="989"/>
      <c r="O207" s="995"/>
      <c r="P207" s="996"/>
      <c r="Q207" s="996"/>
      <c r="R207" s="997"/>
      <c r="S207" s="998"/>
      <c r="T207" s="999"/>
      <c r="U207" s="999"/>
      <c r="V207" s="1000"/>
      <c r="W207" s="990"/>
      <c r="X207" s="990"/>
      <c r="Y207" s="990"/>
      <c r="Z207" s="990"/>
      <c r="AA207" s="990"/>
      <c r="AB207" s="959"/>
      <c r="AC207" s="960"/>
      <c r="AD207" s="961"/>
      <c r="AE207" s="959"/>
      <c r="AF207" s="960"/>
      <c r="AG207" s="961"/>
      <c r="AH207" s="959"/>
      <c r="AI207" s="960"/>
      <c r="AJ207" s="961"/>
      <c r="AK207" s="959"/>
      <c r="AL207" s="960"/>
      <c r="AM207" s="961"/>
      <c r="AN207" s="158"/>
      <c r="AO207" s="396" t="e">
        <f>COUNTIF(#REF!,#REF!)</f>
        <v>#REF!</v>
      </c>
      <c r="AP207" s="396">
        <f t="shared" si="3"/>
        <v>0</v>
      </c>
      <c r="AQ207" s="1"/>
    </row>
    <row r="208" spans="2:43" ht="25" hidden="1" customHeight="1" outlineLevel="1">
      <c r="B208" s="991">
        <v>196</v>
      </c>
      <c r="C208" s="992"/>
      <c r="D208" s="993"/>
      <c r="E208" s="993"/>
      <c r="F208" s="993"/>
      <c r="G208" s="994"/>
      <c r="H208" s="994"/>
      <c r="I208" s="994"/>
      <c r="J208" s="994"/>
      <c r="K208" s="987"/>
      <c r="L208" s="988"/>
      <c r="M208" s="988"/>
      <c r="N208" s="989"/>
      <c r="O208" s="995"/>
      <c r="P208" s="996"/>
      <c r="Q208" s="996"/>
      <c r="R208" s="997"/>
      <c r="S208" s="998"/>
      <c r="T208" s="999"/>
      <c r="U208" s="999"/>
      <c r="V208" s="1000"/>
      <c r="W208" s="990"/>
      <c r="X208" s="990"/>
      <c r="Y208" s="990"/>
      <c r="Z208" s="990"/>
      <c r="AA208" s="990"/>
      <c r="AB208" s="959"/>
      <c r="AC208" s="960"/>
      <c r="AD208" s="961"/>
      <c r="AE208" s="959"/>
      <c r="AF208" s="960"/>
      <c r="AG208" s="961"/>
      <c r="AH208" s="959"/>
      <c r="AI208" s="960"/>
      <c r="AJ208" s="961"/>
      <c r="AK208" s="959"/>
      <c r="AL208" s="960"/>
      <c r="AM208" s="961"/>
      <c r="AN208" s="158"/>
      <c r="AO208" s="396" t="e">
        <f>COUNTIF(#REF!,#REF!)</f>
        <v>#REF!</v>
      </c>
      <c r="AP208" s="396">
        <f t="shared" si="3"/>
        <v>0</v>
      </c>
      <c r="AQ208" s="1"/>
    </row>
    <row r="209" spans="2:43" ht="25" hidden="1" customHeight="1" outlineLevel="1">
      <c r="B209" s="991">
        <v>197</v>
      </c>
      <c r="C209" s="992"/>
      <c r="D209" s="993"/>
      <c r="E209" s="993"/>
      <c r="F209" s="993"/>
      <c r="G209" s="994"/>
      <c r="H209" s="994"/>
      <c r="I209" s="994"/>
      <c r="J209" s="994"/>
      <c r="K209" s="987"/>
      <c r="L209" s="988"/>
      <c r="M209" s="988"/>
      <c r="N209" s="989"/>
      <c r="O209" s="995"/>
      <c r="P209" s="996"/>
      <c r="Q209" s="996"/>
      <c r="R209" s="997"/>
      <c r="S209" s="998"/>
      <c r="T209" s="999"/>
      <c r="U209" s="999"/>
      <c r="V209" s="1000"/>
      <c r="W209" s="990"/>
      <c r="X209" s="990"/>
      <c r="Y209" s="990"/>
      <c r="Z209" s="990"/>
      <c r="AA209" s="990"/>
      <c r="AB209" s="959"/>
      <c r="AC209" s="960"/>
      <c r="AD209" s="961"/>
      <c r="AE209" s="959"/>
      <c r="AF209" s="960"/>
      <c r="AG209" s="961"/>
      <c r="AH209" s="959"/>
      <c r="AI209" s="960"/>
      <c r="AJ209" s="961"/>
      <c r="AK209" s="959"/>
      <c r="AL209" s="960"/>
      <c r="AM209" s="961"/>
      <c r="AN209" s="158"/>
      <c r="AO209" s="396" t="e">
        <f>COUNTIF(#REF!,#REF!)</f>
        <v>#REF!</v>
      </c>
      <c r="AP209" s="396">
        <f t="shared" si="3"/>
        <v>0</v>
      </c>
      <c r="AQ209" s="1"/>
    </row>
    <row r="210" spans="2:43" ht="25" hidden="1" customHeight="1" outlineLevel="1">
      <c r="B210" s="991">
        <v>198</v>
      </c>
      <c r="C210" s="992"/>
      <c r="D210" s="993"/>
      <c r="E210" s="993"/>
      <c r="F210" s="993"/>
      <c r="G210" s="994"/>
      <c r="H210" s="994"/>
      <c r="I210" s="994"/>
      <c r="J210" s="994"/>
      <c r="K210" s="987"/>
      <c r="L210" s="988"/>
      <c r="M210" s="988"/>
      <c r="N210" s="989"/>
      <c r="O210" s="995"/>
      <c r="P210" s="996"/>
      <c r="Q210" s="996"/>
      <c r="R210" s="997"/>
      <c r="S210" s="998"/>
      <c r="T210" s="999"/>
      <c r="U210" s="999"/>
      <c r="V210" s="1000"/>
      <c r="W210" s="990"/>
      <c r="X210" s="990"/>
      <c r="Y210" s="990"/>
      <c r="Z210" s="990"/>
      <c r="AA210" s="990"/>
      <c r="AB210" s="959"/>
      <c r="AC210" s="960"/>
      <c r="AD210" s="961"/>
      <c r="AE210" s="959"/>
      <c r="AF210" s="960"/>
      <c r="AG210" s="961"/>
      <c r="AH210" s="959"/>
      <c r="AI210" s="960"/>
      <c r="AJ210" s="961"/>
      <c r="AK210" s="959"/>
      <c r="AL210" s="960"/>
      <c r="AM210" s="961"/>
      <c r="AN210" s="158"/>
      <c r="AO210" s="396" t="e">
        <f>COUNTIF(#REF!,#REF!)</f>
        <v>#REF!</v>
      </c>
      <c r="AP210" s="396">
        <f t="shared" si="3"/>
        <v>0</v>
      </c>
      <c r="AQ210" s="1"/>
    </row>
    <row r="211" spans="2:43" ht="25" hidden="1" customHeight="1" outlineLevel="1">
      <c r="B211" s="991">
        <v>199</v>
      </c>
      <c r="C211" s="992"/>
      <c r="D211" s="993"/>
      <c r="E211" s="993"/>
      <c r="F211" s="993"/>
      <c r="G211" s="994"/>
      <c r="H211" s="994"/>
      <c r="I211" s="994"/>
      <c r="J211" s="994"/>
      <c r="K211" s="987"/>
      <c r="L211" s="988"/>
      <c r="M211" s="988"/>
      <c r="N211" s="989"/>
      <c r="O211" s="995"/>
      <c r="P211" s="996"/>
      <c r="Q211" s="996"/>
      <c r="R211" s="997"/>
      <c r="S211" s="998"/>
      <c r="T211" s="999"/>
      <c r="U211" s="999"/>
      <c r="V211" s="1000"/>
      <c r="W211" s="990"/>
      <c r="X211" s="990"/>
      <c r="Y211" s="990"/>
      <c r="Z211" s="990"/>
      <c r="AA211" s="990"/>
      <c r="AB211" s="959"/>
      <c r="AC211" s="960"/>
      <c r="AD211" s="961"/>
      <c r="AE211" s="959"/>
      <c r="AF211" s="960"/>
      <c r="AG211" s="961"/>
      <c r="AH211" s="959"/>
      <c r="AI211" s="960"/>
      <c r="AJ211" s="961"/>
      <c r="AK211" s="959"/>
      <c r="AL211" s="960"/>
      <c r="AM211" s="961"/>
      <c r="AN211" s="158"/>
      <c r="AO211" s="396" t="e">
        <f>COUNTIF(#REF!,#REF!)</f>
        <v>#REF!</v>
      </c>
      <c r="AP211" s="396">
        <f t="shared" si="3"/>
        <v>0</v>
      </c>
      <c r="AQ211" s="1"/>
    </row>
    <row r="212" spans="2:43" ht="25" hidden="1" customHeight="1" outlineLevel="1">
      <c r="B212" s="991">
        <v>200</v>
      </c>
      <c r="C212" s="992"/>
      <c r="D212" s="993"/>
      <c r="E212" s="993"/>
      <c r="F212" s="993"/>
      <c r="G212" s="994"/>
      <c r="H212" s="994"/>
      <c r="I212" s="994"/>
      <c r="J212" s="994"/>
      <c r="K212" s="987"/>
      <c r="L212" s="988"/>
      <c r="M212" s="988"/>
      <c r="N212" s="989"/>
      <c r="O212" s="995"/>
      <c r="P212" s="996"/>
      <c r="Q212" s="996"/>
      <c r="R212" s="997"/>
      <c r="S212" s="998"/>
      <c r="T212" s="999"/>
      <c r="U212" s="999"/>
      <c r="V212" s="1000"/>
      <c r="W212" s="990"/>
      <c r="X212" s="990"/>
      <c r="Y212" s="990"/>
      <c r="Z212" s="990"/>
      <c r="AA212" s="990"/>
      <c r="AB212" s="959"/>
      <c r="AC212" s="960"/>
      <c r="AD212" s="961"/>
      <c r="AE212" s="959"/>
      <c r="AF212" s="960"/>
      <c r="AG212" s="961"/>
      <c r="AH212" s="959"/>
      <c r="AI212" s="960"/>
      <c r="AJ212" s="961"/>
      <c r="AK212" s="959"/>
      <c r="AL212" s="960"/>
      <c r="AM212" s="961"/>
      <c r="AN212" s="158"/>
      <c r="AO212" s="396" t="e">
        <f>COUNTIF(#REF!,#REF!)</f>
        <v>#REF!</v>
      </c>
      <c r="AP212" s="396">
        <f t="shared" si="3"/>
        <v>0</v>
      </c>
      <c r="AQ212" s="1"/>
    </row>
    <row r="213" spans="2:43" ht="25" hidden="1" customHeight="1" outlineLevel="1">
      <c r="B213" s="991">
        <v>201</v>
      </c>
      <c r="C213" s="992"/>
      <c r="D213" s="993"/>
      <c r="E213" s="993"/>
      <c r="F213" s="993"/>
      <c r="G213" s="994"/>
      <c r="H213" s="994"/>
      <c r="I213" s="994"/>
      <c r="J213" s="994"/>
      <c r="K213" s="987"/>
      <c r="L213" s="988"/>
      <c r="M213" s="988"/>
      <c r="N213" s="989"/>
      <c r="O213" s="995"/>
      <c r="P213" s="996"/>
      <c r="Q213" s="996"/>
      <c r="R213" s="997"/>
      <c r="S213" s="998"/>
      <c r="T213" s="999"/>
      <c r="U213" s="999"/>
      <c r="V213" s="1000"/>
      <c r="W213" s="990"/>
      <c r="X213" s="990"/>
      <c r="Y213" s="990"/>
      <c r="Z213" s="990"/>
      <c r="AA213" s="990"/>
      <c r="AB213" s="959"/>
      <c r="AC213" s="960"/>
      <c r="AD213" s="961"/>
      <c r="AE213" s="959"/>
      <c r="AF213" s="960"/>
      <c r="AG213" s="961"/>
      <c r="AH213" s="959"/>
      <c r="AI213" s="960"/>
      <c r="AJ213" s="961"/>
      <c r="AK213" s="959"/>
      <c r="AL213" s="960"/>
      <c r="AM213" s="961"/>
      <c r="AN213" s="158"/>
      <c r="AO213" s="396" t="e">
        <f>COUNTIF(#REF!,#REF!)</f>
        <v>#REF!</v>
      </c>
      <c r="AP213" s="396">
        <f t="shared" si="3"/>
        <v>0</v>
      </c>
      <c r="AQ213" s="1"/>
    </row>
    <row r="214" spans="2:43" ht="25" hidden="1" customHeight="1" outlineLevel="1">
      <c r="B214" s="991">
        <v>202</v>
      </c>
      <c r="C214" s="992"/>
      <c r="D214" s="993"/>
      <c r="E214" s="993"/>
      <c r="F214" s="993"/>
      <c r="G214" s="994"/>
      <c r="H214" s="994"/>
      <c r="I214" s="994"/>
      <c r="J214" s="994"/>
      <c r="K214" s="987"/>
      <c r="L214" s="988"/>
      <c r="M214" s="988"/>
      <c r="N214" s="989"/>
      <c r="O214" s="995"/>
      <c r="P214" s="996"/>
      <c r="Q214" s="996"/>
      <c r="R214" s="997"/>
      <c r="S214" s="998"/>
      <c r="T214" s="999"/>
      <c r="U214" s="999"/>
      <c r="V214" s="1000"/>
      <c r="W214" s="990"/>
      <c r="X214" s="990"/>
      <c r="Y214" s="990"/>
      <c r="Z214" s="990"/>
      <c r="AA214" s="990"/>
      <c r="AB214" s="959"/>
      <c r="AC214" s="960"/>
      <c r="AD214" s="961"/>
      <c r="AE214" s="959"/>
      <c r="AF214" s="960"/>
      <c r="AG214" s="961"/>
      <c r="AH214" s="959"/>
      <c r="AI214" s="960"/>
      <c r="AJ214" s="961"/>
      <c r="AK214" s="959"/>
      <c r="AL214" s="960"/>
      <c r="AM214" s="961"/>
      <c r="AN214" s="158"/>
      <c r="AO214" s="396" t="e">
        <f>COUNTIF(#REF!,#REF!)</f>
        <v>#REF!</v>
      </c>
      <c r="AP214" s="396">
        <f t="shared" si="3"/>
        <v>0</v>
      </c>
      <c r="AQ214" s="1"/>
    </row>
    <row r="215" spans="2:43" ht="25" hidden="1" customHeight="1" outlineLevel="1">
      <c r="B215" s="991">
        <v>203</v>
      </c>
      <c r="C215" s="992"/>
      <c r="D215" s="993"/>
      <c r="E215" s="993"/>
      <c r="F215" s="993"/>
      <c r="G215" s="994"/>
      <c r="H215" s="994"/>
      <c r="I215" s="994"/>
      <c r="J215" s="994"/>
      <c r="K215" s="987"/>
      <c r="L215" s="988"/>
      <c r="M215" s="988"/>
      <c r="N215" s="989"/>
      <c r="O215" s="995"/>
      <c r="P215" s="996"/>
      <c r="Q215" s="996"/>
      <c r="R215" s="997"/>
      <c r="S215" s="998"/>
      <c r="T215" s="999"/>
      <c r="U215" s="999"/>
      <c r="V215" s="1000"/>
      <c r="W215" s="990"/>
      <c r="X215" s="990"/>
      <c r="Y215" s="990"/>
      <c r="Z215" s="990"/>
      <c r="AA215" s="990"/>
      <c r="AB215" s="959"/>
      <c r="AC215" s="960"/>
      <c r="AD215" s="961"/>
      <c r="AE215" s="959"/>
      <c r="AF215" s="960"/>
      <c r="AG215" s="961"/>
      <c r="AH215" s="959"/>
      <c r="AI215" s="960"/>
      <c r="AJ215" s="961"/>
      <c r="AK215" s="959"/>
      <c r="AL215" s="960"/>
      <c r="AM215" s="961"/>
      <c r="AN215" s="158"/>
      <c r="AO215" s="396" t="e">
        <f>COUNTIF(#REF!,#REF!)</f>
        <v>#REF!</v>
      </c>
      <c r="AP215" s="396">
        <f t="shared" si="3"/>
        <v>0</v>
      </c>
      <c r="AQ215" s="1"/>
    </row>
    <row r="216" spans="2:43" ht="25" hidden="1" customHeight="1" outlineLevel="1">
      <c r="B216" s="991">
        <v>204</v>
      </c>
      <c r="C216" s="992"/>
      <c r="D216" s="993"/>
      <c r="E216" s="993"/>
      <c r="F216" s="993"/>
      <c r="G216" s="994"/>
      <c r="H216" s="994"/>
      <c r="I216" s="994"/>
      <c r="J216" s="994"/>
      <c r="K216" s="987"/>
      <c r="L216" s="988"/>
      <c r="M216" s="988"/>
      <c r="N216" s="989"/>
      <c r="O216" s="995"/>
      <c r="P216" s="996"/>
      <c r="Q216" s="996"/>
      <c r="R216" s="997"/>
      <c r="S216" s="998"/>
      <c r="T216" s="999"/>
      <c r="U216" s="999"/>
      <c r="V216" s="1000"/>
      <c r="W216" s="990"/>
      <c r="X216" s="990"/>
      <c r="Y216" s="990"/>
      <c r="Z216" s="990"/>
      <c r="AA216" s="990"/>
      <c r="AB216" s="959"/>
      <c r="AC216" s="960"/>
      <c r="AD216" s="961"/>
      <c r="AE216" s="959"/>
      <c r="AF216" s="960"/>
      <c r="AG216" s="961"/>
      <c r="AH216" s="959"/>
      <c r="AI216" s="960"/>
      <c r="AJ216" s="961"/>
      <c r="AK216" s="959"/>
      <c r="AL216" s="960"/>
      <c r="AM216" s="961"/>
      <c r="AN216" s="158"/>
      <c r="AO216" s="396" t="e">
        <f>COUNTIF(#REF!,#REF!)</f>
        <v>#REF!</v>
      </c>
      <c r="AP216" s="396">
        <f t="shared" si="3"/>
        <v>0</v>
      </c>
      <c r="AQ216" s="1"/>
    </row>
    <row r="217" spans="2:43" ht="25" hidden="1" customHeight="1" outlineLevel="1">
      <c r="B217" s="991">
        <v>205</v>
      </c>
      <c r="C217" s="992"/>
      <c r="D217" s="993"/>
      <c r="E217" s="993"/>
      <c r="F217" s="993"/>
      <c r="G217" s="994"/>
      <c r="H217" s="994"/>
      <c r="I217" s="994"/>
      <c r="J217" s="994"/>
      <c r="K217" s="987"/>
      <c r="L217" s="988"/>
      <c r="M217" s="988"/>
      <c r="N217" s="989"/>
      <c r="O217" s="995"/>
      <c r="P217" s="996"/>
      <c r="Q217" s="996"/>
      <c r="R217" s="997"/>
      <c r="S217" s="998"/>
      <c r="T217" s="999"/>
      <c r="U217" s="999"/>
      <c r="V217" s="1000"/>
      <c r="W217" s="990"/>
      <c r="X217" s="990"/>
      <c r="Y217" s="990"/>
      <c r="Z217" s="990"/>
      <c r="AA217" s="990"/>
      <c r="AB217" s="959"/>
      <c r="AC217" s="960"/>
      <c r="AD217" s="961"/>
      <c r="AE217" s="959"/>
      <c r="AF217" s="960"/>
      <c r="AG217" s="961"/>
      <c r="AH217" s="959"/>
      <c r="AI217" s="960"/>
      <c r="AJ217" s="961"/>
      <c r="AK217" s="959"/>
      <c r="AL217" s="960"/>
      <c r="AM217" s="961"/>
      <c r="AN217" s="158"/>
      <c r="AO217" s="396" t="e">
        <f>COUNTIF(#REF!,#REF!)</f>
        <v>#REF!</v>
      </c>
      <c r="AP217" s="396">
        <f t="shared" si="3"/>
        <v>0</v>
      </c>
      <c r="AQ217" s="1"/>
    </row>
    <row r="218" spans="2:43" ht="25" hidden="1" customHeight="1" outlineLevel="1">
      <c r="B218" s="991">
        <v>206</v>
      </c>
      <c r="C218" s="992"/>
      <c r="D218" s="993"/>
      <c r="E218" s="993"/>
      <c r="F218" s="993"/>
      <c r="G218" s="994"/>
      <c r="H218" s="994"/>
      <c r="I218" s="994"/>
      <c r="J218" s="994"/>
      <c r="K218" s="987"/>
      <c r="L218" s="988"/>
      <c r="M218" s="988"/>
      <c r="N218" s="989"/>
      <c r="O218" s="995"/>
      <c r="P218" s="996"/>
      <c r="Q218" s="996"/>
      <c r="R218" s="997"/>
      <c r="S218" s="998"/>
      <c r="T218" s="999"/>
      <c r="U218" s="999"/>
      <c r="V218" s="1000"/>
      <c r="W218" s="990"/>
      <c r="X218" s="990"/>
      <c r="Y218" s="990"/>
      <c r="Z218" s="990"/>
      <c r="AA218" s="990"/>
      <c r="AB218" s="959"/>
      <c r="AC218" s="960"/>
      <c r="AD218" s="961"/>
      <c r="AE218" s="959"/>
      <c r="AF218" s="960"/>
      <c r="AG218" s="961"/>
      <c r="AH218" s="959"/>
      <c r="AI218" s="960"/>
      <c r="AJ218" s="961"/>
      <c r="AK218" s="959"/>
      <c r="AL218" s="960"/>
      <c r="AM218" s="961"/>
      <c r="AN218" s="158"/>
      <c r="AO218" s="396" t="e">
        <f>COUNTIF(#REF!,#REF!)</f>
        <v>#REF!</v>
      </c>
      <c r="AP218" s="396">
        <f t="shared" si="3"/>
        <v>0</v>
      </c>
      <c r="AQ218" s="1"/>
    </row>
    <row r="219" spans="2:43" ht="25" hidden="1" customHeight="1" outlineLevel="1">
      <c r="B219" s="991">
        <v>207</v>
      </c>
      <c r="C219" s="992"/>
      <c r="D219" s="993"/>
      <c r="E219" s="993"/>
      <c r="F219" s="993"/>
      <c r="G219" s="994"/>
      <c r="H219" s="994"/>
      <c r="I219" s="994"/>
      <c r="J219" s="994"/>
      <c r="K219" s="987"/>
      <c r="L219" s="988"/>
      <c r="M219" s="988"/>
      <c r="N219" s="989"/>
      <c r="O219" s="995"/>
      <c r="P219" s="996"/>
      <c r="Q219" s="996"/>
      <c r="R219" s="997"/>
      <c r="S219" s="998"/>
      <c r="T219" s="999"/>
      <c r="U219" s="999"/>
      <c r="V219" s="1000"/>
      <c r="W219" s="990"/>
      <c r="X219" s="990"/>
      <c r="Y219" s="990"/>
      <c r="Z219" s="990"/>
      <c r="AA219" s="990"/>
      <c r="AB219" s="959"/>
      <c r="AC219" s="960"/>
      <c r="AD219" s="961"/>
      <c r="AE219" s="959"/>
      <c r="AF219" s="960"/>
      <c r="AG219" s="961"/>
      <c r="AH219" s="959"/>
      <c r="AI219" s="960"/>
      <c r="AJ219" s="961"/>
      <c r="AK219" s="959"/>
      <c r="AL219" s="960"/>
      <c r="AM219" s="961"/>
      <c r="AN219" s="158"/>
      <c r="AO219" s="396" t="e">
        <f>COUNTIF(#REF!,#REF!)</f>
        <v>#REF!</v>
      </c>
      <c r="AP219" s="396">
        <f t="shared" si="3"/>
        <v>0</v>
      </c>
      <c r="AQ219" s="1"/>
    </row>
    <row r="220" spans="2:43" ht="25" hidden="1" customHeight="1" outlineLevel="1">
      <c r="B220" s="991">
        <v>208</v>
      </c>
      <c r="C220" s="992"/>
      <c r="D220" s="993"/>
      <c r="E220" s="993"/>
      <c r="F220" s="993"/>
      <c r="G220" s="994"/>
      <c r="H220" s="994"/>
      <c r="I220" s="994"/>
      <c r="J220" s="994"/>
      <c r="K220" s="987"/>
      <c r="L220" s="988"/>
      <c r="M220" s="988"/>
      <c r="N220" s="989"/>
      <c r="O220" s="995"/>
      <c r="P220" s="996"/>
      <c r="Q220" s="996"/>
      <c r="R220" s="997"/>
      <c r="S220" s="998"/>
      <c r="T220" s="999"/>
      <c r="U220" s="999"/>
      <c r="V220" s="1000"/>
      <c r="W220" s="990"/>
      <c r="X220" s="990"/>
      <c r="Y220" s="990"/>
      <c r="Z220" s="990"/>
      <c r="AA220" s="990"/>
      <c r="AB220" s="959"/>
      <c r="AC220" s="960"/>
      <c r="AD220" s="961"/>
      <c r="AE220" s="959"/>
      <c r="AF220" s="960"/>
      <c r="AG220" s="961"/>
      <c r="AH220" s="959"/>
      <c r="AI220" s="960"/>
      <c r="AJ220" s="961"/>
      <c r="AK220" s="959"/>
      <c r="AL220" s="960"/>
      <c r="AM220" s="961"/>
      <c r="AN220" s="158"/>
      <c r="AO220" s="396" t="e">
        <f>COUNTIF(#REF!,#REF!)</f>
        <v>#REF!</v>
      </c>
      <c r="AP220" s="396">
        <f t="shared" si="3"/>
        <v>0</v>
      </c>
      <c r="AQ220" s="1"/>
    </row>
    <row r="221" spans="2:43" ht="25" hidden="1" customHeight="1" outlineLevel="1">
      <c r="B221" s="991">
        <v>209</v>
      </c>
      <c r="C221" s="992"/>
      <c r="D221" s="993"/>
      <c r="E221" s="993"/>
      <c r="F221" s="993"/>
      <c r="G221" s="994"/>
      <c r="H221" s="994"/>
      <c r="I221" s="994"/>
      <c r="J221" s="994"/>
      <c r="K221" s="987"/>
      <c r="L221" s="988"/>
      <c r="M221" s="988"/>
      <c r="N221" s="989"/>
      <c r="O221" s="995"/>
      <c r="P221" s="996"/>
      <c r="Q221" s="996"/>
      <c r="R221" s="997"/>
      <c r="S221" s="998"/>
      <c r="T221" s="999"/>
      <c r="U221" s="999"/>
      <c r="V221" s="1000"/>
      <c r="W221" s="990"/>
      <c r="X221" s="990"/>
      <c r="Y221" s="990"/>
      <c r="Z221" s="990"/>
      <c r="AA221" s="990"/>
      <c r="AB221" s="959"/>
      <c r="AC221" s="960"/>
      <c r="AD221" s="961"/>
      <c r="AE221" s="959"/>
      <c r="AF221" s="960"/>
      <c r="AG221" s="961"/>
      <c r="AH221" s="959"/>
      <c r="AI221" s="960"/>
      <c r="AJ221" s="961"/>
      <c r="AK221" s="959"/>
      <c r="AL221" s="960"/>
      <c r="AM221" s="961"/>
      <c r="AN221" s="158"/>
      <c r="AO221" s="396" t="e">
        <f>COUNTIF(#REF!,#REF!)</f>
        <v>#REF!</v>
      </c>
      <c r="AP221" s="396">
        <f t="shared" si="3"/>
        <v>0</v>
      </c>
      <c r="AQ221" s="1"/>
    </row>
    <row r="222" spans="2:43" ht="25" hidden="1" customHeight="1" outlineLevel="1">
      <c r="B222" s="991">
        <v>210</v>
      </c>
      <c r="C222" s="992"/>
      <c r="D222" s="993"/>
      <c r="E222" s="993"/>
      <c r="F222" s="993"/>
      <c r="G222" s="994"/>
      <c r="H222" s="994"/>
      <c r="I222" s="994"/>
      <c r="J222" s="994"/>
      <c r="K222" s="987"/>
      <c r="L222" s="988"/>
      <c r="M222" s="988"/>
      <c r="N222" s="989"/>
      <c r="O222" s="995"/>
      <c r="P222" s="996"/>
      <c r="Q222" s="996"/>
      <c r="R222" s="997"/>
      <c r="S222" s="998"/>
      <c r="T222" s="999"/>
      <c r="U222" s="999"/>
      <c r="V222" s="1000"/>
      <c r="W222" s="990"/>
      <c r="X222" s="990"/>
      <c r="Y222" s="990"/>
      <c r="Z222" s="990"/>
      <c r="AA222" s="990"/>
      <c r="AB222" s="959"/>
      <c r="AC222" s="960"/>
      <c r="AD222" s="961"/>
      <c r="AE222" s="959"/>
      <c r="AF222" s="960"/>
      <c r="AG222" s="961"/>
      <c r="AH222" s="959"/>
      <c r="AI222" s="960"/>
      <c r="AJ222" s="961"/>
      <c r="AK222" s="959"/>
      <c r="AL222" s="960"/>
      <c r="AM222" s="961"/>
      <c r="AN222" s="158"/>
      <c r="AO222" s="396" t="e">
        <f>COUNTIF(#REF!,#REF!)</f>
        <v>#REF!</v>
      </c>
      <c r="AP222" s="396">
        <f t="shared" si="3"/>
        <v>0</v>
      </c>
      <c r="AQ222" s="1"/>
    </row>
    <row r="223" spans="2:43" ht="25" hidden="1" customHeight="1" outlineLevel="1">
      <c r="B223" s="991">
        <v>211</v>
      </c>
      <c r="C223" s="992"/>
      <c r="D223" s="993"/>
      <c r="E223" s="993"/>
      <c r="F223" s="993"/>
      <c r="G223" s="994"/>
      <c r="H223" s="994"/>
      <c r="I223" s="994"/>
      <c r="J223" s="994"/>
      <c r="K223" s="987"/>
      <c r="L223" s="988"/>
      <c r="M223" s="988"/>
      <c r="N223" s="989"/>
      <c r="O223" s="995"/>
      <c r="P223" s="996"/>
      <c r="Q223" s="996"/>
      <c r="R223" s="997"/>
      <c r="S223" s="998"/>
      <c r="T223" s="999"/>
      <c r="U223" s="999"/>
      <c r="V223" s="1000"/>
      <c r="W223" s="990"/>
      <c r="X223" s="990"/>
      <c r="Y223" s="990"/>
      <c r="Z223" s="990"/>
      <c r="AA223" s="990"/>
      <c r="AB223" s="959"/>
      <c r="AC223" s="960"/>
      <c r="AD223" s="961"/>
      <c r="AE223" s="959"/>
      <c r="AF223" s="960"/>
      <c r="AG223" s="961"/>
      <c r="AH223" s="959"/>
      <c r="AI223" s="960"/>
      <c r="AJ223" s="961"/>
      <c r="AK223" s="959"/>
      <c r="AL223" s="960"/>
      <c r="AM223" s="961"/>
      <c r="AN223" s="158"/>
      <c r="AO223" s="396" t="e">
        <f>COUNTIF(#REF!,#REF!)</f>
        <v>#REF!</v>
      </c>
      <c r="AP223" s="396">
        <f t="shared" si="3"/>
        <v>0</v>
      </c>
      <c r="AQ223" s="1"/>
    </row>
    <row r="224" spans="2:43" ht="25" hidden="1" customHeight="1" outlineLevel="1">
      <c r="B224" s="991">
        <v>212</v>
      </c>
      <c r="C224" s="992"/>
      <c r="D224" s="993"/>
      <c r="E224" s="993"/>
      <c r="F224" s="993"/>
      <c r="G224" s="994"/>
      <c r="H224" s="994"/>
      <c r="I224" s="994"/>
      <c r="J224" s="994"/>
      <c r="K224" s="987"/>
      <c r="L224" s="988"/>
      <c r="M224" s="988"/>
      <c r="N224" s="989"/>
      <c r="O224" s="995"/>
      <c r="P224" s="996"/>
      <c r="Q224" s="996"/>
      <c r="R224" s="997"/>
      <c r="S224" s="998"/>
      <c r="T224" s="999"/>
      <c r="U224" s="999"/>
      <c r="V224" s="1000"/>
      <c r="W224" s="990"/>
      <c r="X224" s="990"/>
      <c r="Y224" s="990"/>
      <c r="Z224" s="990"/>
      <c r="AA224" s="990"/>
      <c r="AB224" s="959"/>
      <c r="AC224" s="960"/>
      <c r="AD224" s="961"/>
      <c r="AE224" s="959"/>
      <c r="AF224" s="960"/>
      <c r="AG224" s="961"/>
      <c r="AH224" s="959"/>
      <c r="AI224" s="960"/>
      <c r="AJ224" s="961"/>
      <c r="AK224" s="959"/>
      <c r="AL224" s="960"/>
      <c r="AM224" s="961"/>
      <c r="AN224" s="158"/>
      <c r="AO224" s="396" t="e">
        <f>COUNTIF(#REF!,#REF!)</f>
        <v>#REF!</v>
      </c>
      <c r="AP224" s="396">
        <f t="shared" si="3"/>
        <v>0</v>
      </c>
      <c r="AQ224" s="1"/>
    </row>
    <row r="225" spans="2:43" ht="25" hidden="1" customHeight="1" outlineLevel="1">
      <c r="B225" s="991">
        <v>213</v>
      </c>
      <c r="C225" s="992"/>
      <c r="D225" s="993"/>
      <c r="E225" s="993"/>
      <c r="F225" s="993"/>
      <c r="G225" s="994"/>
      <c r="H225" s="994"/>
      <c r="I225" s="994"/>
      <c r="J225" s="994"/>
      <c r="K225" s="987"/>
      <c r="L225" s="988"/>
      <c r="M225" s="988"/>
      <c r="N225" s="989"/>
      <c r="O225" s="995"/>
      <c r="P225" s="996"/>
      <c r="Q225" s="996"/>
      <c r="R225" s="997"/>
      <c r="S225" s="998"/>
      <c r="T225" s="999"/>
      <c r="U225" s="999"/>
      <c r="V225" s="1000"/>
      <c r="W225" s="990"/>
      <c r="X225" s="990"/>
      <c r="Y225" s="990"/>
      <c r="Z225" s="990"/>
      <c r="AA225" s="990"/>
      <c r="AB225" s="959"/>
      <c r="AC225" s="960"/>
      <c r="AD225" s="961"/>
      <c r="AE225" s="959"/>
      <c r="AF225" s="960"/>
      <c r="AG225" s="961"/>
      <c r="AH225" s="959"/>
      <c r="AI225" s="960"/>
      <c r="AJ225" s="961"/>
      <c r="AK225" s="959"/>
      <c r="AL225" s="960"/>
      <c r="AM225" s="961"/>
      <c r="AN225" s="158"/>
      <c r="AO225" s="396" t="e">
        <f>COUNTIF(#REF!,#REF!)</f>
        <v>#REF!</v>
      </c>
      <c r="AP225" s="396">
        <f t="shared" si="3"/>
        <v>0</v>
      </c>
      <c r="AQ225" s="1"/>
    </row>
    <row r="226" spans="2:43" ht="25" hidden="1" customHeight="1" outlineLevel="1">
      <c r="B226" s="991">
        <v>214</v>
      </c>
      <c r="C226" s="992"/>
      <c r="D226" s="993"/>
      <c r="E226" s="993"/>
      <c r="F226" s="993"/>
      <c r="G226" s="994"/>
      <c r="H226" s="994"/>
      <c r="I226" s="994"/>
      <c r="J226" s="994"/>
      <c r="K226" s="987"/>
      <c r="L226" s="988"/>
      <c r="M226" s="988"/>
      <c r="N226" s="989"/>
      <c r="O226" s="995"/>
      <c r="P226" s="996"/>
      <c r="Q226" s="996"/>
      <c r="R226" s="997"/>
      <c r="S226" s="998"/>
      <c r="T226" s="999"/>
      <c r="U226" s="999"/>
      <c r="V226" s="1000"/>
      <c r="W226" s="990"/>
      <c r="X226" s="990"/>
      <c r="Y226" s="990"/>
      <c r="Z226" s="990"/>
      <c r="AA226" s="990"/>
      <c r="AB226" s="959"/>
      <c r="AC226" s="960"/>
      <c r="AD226" s="961"/>
      <c r="AE226" s="959"/>
      <c r="AF226" s="960"/>
      <c r="AG226" s="961"/>
      <c r="AH226" s="959"/>
      <c r="AI226" s="960"/>
      <c r="AJ226" s="961"/>
      <c r="AK226" s="959"/>
      <c r="AL226" s="960"/>
      <c r="AM226" s="961"/>
      <c r="AN226" s="158"/>
      <c r="AO226" s="396" t="e">
        <f>COUNTIF(#REF!,#REF!)</f>
        <v>#REF!</v>
      </c>
      <c r="AP226" s="396">
        <f t="shared" si="3"/>
        <v>0</v>
      </c>
      <c r="AQ226" s="1"/>
    </row>
    <row r="227" spans="2:43" ht="25" hidden="1" customHeight="1" outlineLevel="1">
      <c r="B227" s="991">
        <v>215</v>
      </c>
      <c r="C227" s="992"/>
      <c r="D227" s="993"/>
      <c r="E227" s="993"/>
      <c r="F227" s="993"/>
      <c r="G227" s="994"/>
      <c r="H227" s="994"/>
      <c r="I227" s="994"/>
      <c r="J227" s="994"/>
      <c r="K227" s="987"/>
      <c r="L227" s="988"/>
      <c r="M227" s="988"/>
      <c r="N227" s="989"/>
      <c r="O227" s="995"/>
      <c r="P227" s="996"/>
      <c r="Q227" s="996"/>
      <c r="R227" s="997"/>
      <c r="S227" s="998"/>
      <c r="T227" s="999"/>
      <c r="U227" s="999"/>
      <c r="V227" s="1000"/>
      <c r="W227" s="990"/>
      <c r="X227" s="990"/>
      <c r="Y227" s="990"/>
      <c r="Z227" s="990"/>
      <c r="AA227" s="990"/>
      <c r="AB227" s="959"/>
      <c r="AC227" s="960"/>
      <c r="AD227" s="961"/>
      <c r="AE227" s="959"/>
      <c r="AF227" s="960"/>
      <c r="AG227" s="961"/>
      <c r="AH227" s="959"/>
      <c r="AI227" s="960"/>
      <c r="AJ227" s="961"/>
      <c r="AK227" s="959"/>
      <c r="AL227" s="960"/>
      <c r="AM227" s="961"/>
      <c r="AN227" s="158"/>
      <c r="AO227" s="396" t="e">
        <f>COUNTIF(#REF!,#REF!)</f>
        <v>#REF!</v>
      </c>
      <c r="AP227" s="396">
        <f t="shared" si="3"/>
        <v>0</v>
      </c>
      <c r="AQ227" s="1"/>
    </row>
    <row r="228" spans="2:43" ht="25" hidden="1" customHeight="1" outlineLevel="1">
      <c r="B228" s="991">
        <v>216</v>
      </c>
      <c r="C228" s="992"/>
      <c r="D228" s="993"/>
      <c r="E228" s="993"/>
      <c r="F228" s="993"/>
      <c r="G228" s="994"/>
      <c r="H228" s="994"/>
      <c r="I228" s="994"/>
      <c r="J228" s="994"/>
      <c r="K228" s="987"/>
      <c r="L228" s="988"/>
      <c r="M228" s="988"/>
      <c r="N228" s="989"/>
      <c r="O228" s="995"/>
      <c r="P228" s="996"/>
      <c r="Q228" s="996"/>
      <c r="R228" s="997"/>
      <c r="S228" s="998"/>
      <c r="T228" s="999"/>
      <c r="U228" s="999"/>
      <c r="V228" s="1000"/>
      <c r="W228" s="990"/>
      <c r="X228" s="990"/>
      <c r="Y228" s="990"/>
      <c r="Z228" s="990"/>
      <c r="AA228" s="990"/>
      <c r="AB228" s="959"/>
      <c r="AC228" s="960"/>
      <c r="AD228" s="961"/>
      <c r="AE228" s="959"/>
      <c r="AF228" s="960"/>
      <c r="AG228" s="961"/>
      <c r="AH228" s="959"/>
      <c r="AI228" s="960"/>
      <c r="AJ228" s="961"/>
      <c r="AK228" s="959"/>
      <c r="AL228" s="960"/>
      <c r="AM228" s="961"/>
      <c r="AN228" s="158"/>
      <c r="AO228" s="396" t="e">
        <f>COUNTIF(#REF!,#REF!)</f>
        <v>#REF!</v>
      </c>
      <c r="AP228" s="396">
        <f t="shared" si="3"/>
        <v>0</v>
      </c>
      <c r="AQ228" s="1"/>
    </row>
    <row r="229" spans="2:43" ht="24.75" hidden="1" customHeight="1" outlineLevel="1">
      <c r="B229" s="991">
        <v>217</v>
      </c>
      <c r="C229" s="992"/>
      <c r="D229" s="993"/>
      <c r="E229" s="993"/>
      <c r="F229" s="993"/>
      <c r="G229" s="994"/>
      <c r="H229" s="994"/>
      <c r="I229" s="994"/>
      <c r="J229" s="994"/>
      <c r="K229" s="987"/>
      <c r="L229" s="988"/>
      <c r="M229" s="988"/>
      <c r="N229" s="989"/>
      <c r="O229" s="995"/>
      <c r="P229" s="996"/>
      <c r="Q229" s="996"/>
      <c r="R229" s="997"/>
      <c r="S229" s="998"/>
      <c r="T229" s="999"/>
      <c r="U229" s="999"/>
      <c r="V229" s="1000"/>
      <c r="W229" s="990"/>
      <c r="X229" s="990"/>
      <c r="Y229" s="990"/>
      <c r="Z229" s="990"/>
      <c r="AA229" s="990"/>
      <c r="AB229" s="959"/>
      <c r="AC229" s="960"/>
      <c r="AD229" s="961"/>
      <c r="AE229" s="959"/>
      <c r="AF229" s="960"/>
      <c r="AG229" s="961"/>
      <c r="AH229" s="959"/>
      <c r="AI229" s="960"/>
      <c r="AJ229" s="961"/>
      <c r="AK229" s="959"/>
      <c r="AL229" s="960"/>
      <c r="AM229" s="961"/>
      <c r="AN229" s="158"/>
      <c r="AO229" s="396" t="e">
        <f>COUNTIF(#REF!,#REF!)</f>
        <v>#REF!</v>
      </c>
      <c r="AP229" s="396">
        <f t="shared" si="3"/>
        <v>0</v>
      </c>
      <c r="AQ229" s="1"/>
    </row>
    <row r="230" spans="2:43" ht="24.75" hidden="1" customHeight="1" outlineLevel="1">
      <c r="B230" s="991">
        <v>218</v>
      </c>
      <c r="C230" s="992"/>
      <c r="D230" s="993"/>
      <c r="E230" s="993"/>
      <c r="F230" s="993"/>
      <c r="G230" s="994"/>
      <c r="H230" s="994"/>
      <c r="I230" s="994"/>
      <c r="J230" s="994"/>
      <c r="K230" s="987"/>
      <c r="L230" s="988"/>
      <c r="M230" s="988"/>
      <c r="N230" s="989"/>
      <c r="O230" s="995"/>
      <c r="P230" s="996"/>
      <c r="Q230" s="996"/>
      <c r="R230" s="997"/>
      <c r="S230" s="998"/>
      <c r="T230" s="999"/>
      <c r="U230" s="999"/>
      <c r="V230" s="1000"/>
      <c r="W230" s="990"/>
      <c r="X230" s="990"/>
      <c r="Y230" s="990"/>
      <c r="Z230" s="990"/>
      <c r="AA230" s="990"/>
      <c r="AB230" s="959"/>
      <c r="AC230" s="960"/>
      <c r="AD230" s="961"/>
      <c r="AE230" s="959"/>
      <c r="AF230" s="960"/>
      <c r="AG230" s="961"/>
      <c r="AH230" s="959"/>
      <c r="AI230" s="960"/>
      <c r="AJ230" s="961"/>
      <c r="AK230" s="959"/>
      <c r="AL230" s="960"/>
      <c r="AM230" s="961"/>
      <c r="AN230" s="158"/>
      <c r="AO230" s="396" t="e">
        <f>COUNTIF(#REF!,#REF!)</f>
        <v>#REF!</v>
      </c>
      <c r="AP230" s="396">
        <f t="shared" si="3"/>
        <v>0</v>
      </c>
      <c r="AQ230" s="1"/>
    </row>
    <row r="231" spans="2:43" ht="24.75" hidden="1" customHeight="1" outlineLevel="1">
      <c r="B231" s="991">
        <v>219</v>
      </c>
      <c r="C231" s="992"/>
      <c r="D231" s="993"/>
      <c r="E231" s="993"/>
      <c r="F231" s="993"/>
      <c r="G231" s="994"/>
      <c r="H231" s="994"/>
      <c r="I231" s="994"/>
      <c r="J231" s="994"/>
      <c r="K231" s="987"/>
      <c r="L231" s="988"/>
      <c r="M231" s="988"/>
      <c r="N231" s="989"/>
      <c r="O231" s="995"/>
      <c r="P231" s="996"/>
      <c r="Q231" s="996"/>
      <c r="R231" s="997"/>
      <c r="S231" s="998"/>
      <c r="T231" s="999"/>
      <c r="U231" s="999"/>
      <c r="V231" s="1000"/>
      <c r="W231" s="990"/>
      <c r="X231" s="990"/>
      <c r="Y231" s="990"/>
      <c r="Z231" s="990"/>
      <c r="AA231" s="990"/>
      <c r="AB231" s="959"/>
      <c r="AC231" s="960"/>
      <c r="AD231" s="961"/>
      <c r="AE231" s="959"/>
      <c r="AF231" s="960"/>
      <c r="AG231" s="961"/>
      <c r="AH231" s="959"/>
      <c r="AI231" s="960"/>
      <c r="AJ231" s="961"/>
      <c r="AK231" s="959"/>
      <c r="AL231" s="960"/>
      <c r="AM231" s="961"/>
      <c r="AN231" s="402"/>
      <c r="AO231" s="396" t="e">
        <f>COUNTIF(#REF!,#REF!)</f>
        <v>#REF!</v>
      </c>
      <c r="AP231" s="396">
        <f t="shared" ref="AP231:AP242" si="4">IFERROR(1/AO231,0)</f>
        <v>0</v>
      </c>
      <c r="AQ231" s="1"/>
    </row>
    <row r="232" spans="2:43" ht="24.75" hidden="1" customHeight="1" outlineLevel="1">
      <c r="B232" s="991">
        <v>220</v>
      </c>
      <c r="C232" s="992"/>
      <c r="D232" s="993"/>
      <c r="E232" s="993"/>
      <c r="F232" s="993"/>
      <c r="G232" s="994"/>
      <c r="H232" s="994"/>
      <c r="I232" s="994"/>
      <c r="J232" s="994"/>
      <c r="K232" s="987"/>
      <c r="L232" s="988"/>
      <c r="M232" s="988"/>
      <c r="N232" s="989"/>
      <c r="O232" s="995"/>
      <c r="P232" s="996"/>
      <c r="Q232" s="996"/>
      <c r="R232" s="997"/>
      <c r="S232" s="998"/>
      <c r="T232" s="999"/>
      <c r="U232" s="999"/>
      <c r="V232" s="1000"/>
      <c r="W232" s="990"/>
      <c r="X232" s="990"/>
      <c r="Y232" s="990"/>
      <c r="Z232" s="990"/>
      <c r="AA232" s="990"/>
      <c r="AB232" s="959"/>
      <c r="AC232" s="960"/>
      <c r="AD232" s="961"/>
      <c r="AE232" s="959"/>
      <c r="AF232" s="960"/>
      <c r="AG232" s="961"/>
      <c r="AH232" s="959"/>
      <c r="AI232" s="960"/>
      <c r="AJ232" s="961"/>
      <c r="AK232" s="959"/>
      <c r="AL232" s="960"/>
      <c r="AM232" s="961"/>
      <c r="AN232" s="402"/>
      <c r="AO232" s="396" t="e">
        <f>COUNTIF(#REF!,#REF!)</f>
        <v>#REF!</v>
      </c>
      <c r="AP232" s="396">
        <f t="shared" si="4"/>
        <v>0</v>
      </c>
      <c r="AQ232" s="1"/>
    </row>
    <row r="233" spans="2:43" ht="24.75" hidden="1" customHeight="1" outlineLevel="1">
      <c r="B233" s="991">
        <v>221</v>
      </c>
      <c r="C233" s="992"/>
      <c r="D233" s="993"/>
      <c r="E233" s="993"/>
      <c r="F233" s="993"/>
      <c r="G233" s="994"/>
      <c r="H233" s="994"/>
      <c r="I233" s="994"/>
      <c r="J233" s="994"/>
      <c r="K233" s="987"/>
      <c r="L233" s="988"/>
      <c r="M233" s="988"/>
      <c r="N233" s="989"/>
      <c r="O233" s="995"/>
      <c r="P233" s="996"/>
      <c r="Q233" s="996"/>
      <c r="R233" s="997"/>
      <c r="S233" s="998"/>
      <c r="T233" s="999"/>
      <c r="U233" s="999"/>
      <c r="V233" s="1000"/>
      <c r="W233" s="990"/>
      <c r="X233" s="990"/>
      <c r="Y233" s="990"/>
      <c r="Z233" s="990"/>
      <c r="AA233" s="990"/>
      <c r="AB233" s="959"/>
      <c r="AC233" s="960"/>
      <c r="AD233" s="961"/>
      <c r="AE233" s="959"/>
      <c r="AF233" s="960"/>
      <c r="AG233" s="961"/>
      <c r="AH233" s="959"/>
      <c r="AI233" s="960"/>
      <c r="AJ233" s="961"/>
      <c r="AK233" s="959"/>
      <c r="AL233" s="960"/>
      <c r="AM233" s="961"/>
      <c r="AN233" s="402"/>
      <c r="AO233" s="396" t="e">
        <f>COUNTIF(#REF!,#REF!)</f>
        <v>#REF!</v>
      </c>
      <c r="AP233" s="396">
        <f t="shared" si="4"/>
        <v>0</v>
      </c>
      <c r="AQ233" s="1"/>
    </row>
    <row r="234" spans="2:43" ht="24.75" hidden="1" customHeight="1" outlineLevel="1">
      <c r="B234" s="991">
        <v>222</v>
      </c>
      <c r="C234" s="992"/>
      <c r="D234" s="993"/>
      <c r="E234" s="993"/>
      <c r="F234" s="993"/>
      <c r="G234" s="994"/>
      <c r="H234" s="994"/>
      <c r="I234" s="994"/>
      <c r="J234" s="994"/>
      <c r="K234" s="987"/>
      <c r="L234" s="988"/>
      <c r="M234" s="988"/>
      <c r="N234" s="989"/>
      <c r="O234" s="995"/>
      <c r="P234" s="996"/>
      <c r="Q234" s="996"/>
      <c r="R234" s="997"/>
      <c r="S234" s="998"/>
      <c r="T234" s="999"/>
      <c r="U234" s="999"/>
      <c r="V234" s="1000"/>
      <c r="W234" s="990"/>
      <c r="X234" s="990"/>
      <c r="Y234" s="990"/>
      <c r="Z234" s="990"/>
      <c r="AA234" s="990"/>
      <c r="AB234" s="959"/>
      <c r="AC234" s="960"/>
      <c r="AD234" s="961"/>
      <c r="AE234" s="959"/>
      <c r="AF234" s="960"/>
      <c r="AG234" s="961"/>
      <c r="AH234" s="959"/>
      <c r="AI234" s="960"/>
      <c r="AJ234" s="961"/>
      <c r="AK234" s="959"/>
      <c r="AL234" s="960"/>
      <c r="AM234" s="961"/>
      <c r="AN234" s="402"/>
      <c r="AO234" s="396" t="e">
        <f>COUNTIF(#REF!,#REF!)</f>
        <v>#REF!</v>
      </c>
      <c r="AP234" s="396">
        <f t="shared" si="4"/>
        <v>0</v>
      </c>
      <c r="AQ234" s="1"/>
    </row>
    <row r="235" spans="2:43" ht="24.75" hidden="1" customHeight="1" outlineLevel="1">
      <c r="B235" s="991">
        <v>223</v>
      </c>
      <c r="C235" s="992"/>
      <c r="D235" s="993"/>
      <c r="E235" s="993"/>
      <c r="F235" s="993"/>
      <c r="G235" s="994"/>
      <c r="H235" s="994"/>
      <c r="I235" s="994"/>
      <c r="J235" s="994"/>
      <c r="K235" s="987"/>
      <c r="L235" s="988"/>
      <c r="M235" s="988"/>
      <c r="N235" s="989"/>
      <c r="O235" s="995"/>
      <c r="P235" s="996"/>
      <c r="Q235" s="996"/>
      <c r="R235" s="997"/>
      <c r="S235" s="998"/>
      <c r="T235" s="999"/>
      <c r="U235" s="999"/>
      <c r="V235" s="1000"/>
      <c r="W235" s="990"/>
      <c r="X235" s="990"/>
      <c r="Y235" s="990"/>
      <c r="Z235" s="990"/>
      <c r="AA235" s="990"/>
      <c r="AB235" s="959"/>
      <c r="AC235" s="960"/>
      <c r="AD235" s="961"/>
      <c r="AE235" s="959"/>
      <c r="AF235" s="960"/>
      <c r="AG235" s="961"/>
      <c r="AH235" s="959"/>
      <c r="AI235" s="960"/>
      <c r="AJ235" s="961"/>
      <c r="AK235" s="959"/>
      <c r="AL235" s="960"/>
      <c r="AM235" s="961"/>
      <c r="AN235" s="402"/>
      <c r="AO235" s="396" t="e">
        <f>COUNTIF(#REF!,#REF!)</f>
        <v>#REF!</v>
      </c>
      <c r="AP235" s="396">
        <f t="shared" si="4"/>
        <v>0</v>
      </c>
      <c r="AQ235" s="1"/>
    </row>
    <row r="236" spans="2:43" ht="24.75" hidden="1" customHeight="1" outlineLevel="1">
      <c r="B236" s="991">
        <v>224</v>
      </c>
      <c r="C236" s="992"/>
      <c r="D236" s="993"/>
      <c r="E236" s="993"/>
      <c r="F236" s="993"/>
      <c r="G236" s="994"/>
      <c r="H236" s="994"/>
      <c r="I236" s="994"/>
      <c r="J236" s="994"/>
      <c r="K236" s="987"/>
      <c r="L236" s="988"/>
      <c r="M236" s="988"/>
      <c r="N236" s="989"/>
      <c r="O236" s="995"/>
      <c r="P236" s="996"/>
      <c r="Q236" s="996"/>
      <c r="R236" s="997"/>
      <c r="S236" s="998"/>
      <c r="T236" s="999"/>
      <c r="U236" s="999"/>
      <c r="V236" s="1000"/>
      <c r="W236" s="990"/>
      <c r="X236" s="990"/>
      <c r="Y236" s="990"/>
      <c r="Z236" s="990"/>
      <c r="AA236" s="990"/>
      <c r="AB236" s="959"/>
      <c r="AC236" s="960"/>
      <c r="AD236" s="961"/>
      <c r="AE236" s="959"/>
      <c r="AF236" s="960"/>
      <c r="AG236" s="961"/>
      <c r="AH236" s="959"/>
      <c r="AI236" s="960"/>
      <c r="AJ236" s="961"/>
      <c r="AK236" s="959"/>
      <c r="AL236" s="960"/>
      <c r="AM236" s="961"/>
      <c r="AN236" s="402"/>
      <c r="AO236" s="396" t="e">
        <f>COUNTIF(#REF!,#REF!)</f>
        <v>#REF!</v>
      </c>
      <c r="AP236" s="396">
        <f t="shared" si="4"/>
        <v>0</v>
      </c>
      <c r="AQ236" s="1"/>
    </row>
    <row r="237" spans="2:43" ht="24.75" hidden="1" customHeight="1" outlineLevel="1">
      <c r="B237" s="991">
        <v>225</v>
      </c>
      <c r="C237" s="992"/>
      <c r="D237" s="993"/>
      <c r="E237" s="993"/>
      <c r="F237" s="993"/>
      <c r="G237" s="994"/>
      <c r="H237" s="994"/>
      <c r="I237" s="994"/>
      <c r="J237" s="994"/>
      <c r="K237" s="987"/>
      <c r="L237" s="988"/>
      <c r="M237" s="988"/>
      <c r="N237" s="989"/>
      <c r="O237" s="995"/>
      <c r="P237" s="996"/>
      <c r="Q237" s="996"/>
      <c r="R237" s="997"/>
      <c r="S237" s="998"/>
      <c r="T237" s="999"/>
      <c r="U237" s="999"/>
      <c r="V237" s="1000"/>
      <c r="W237" s="990"/>
      <c r="X237" s="990"/>
      <c r="Y237" s="990"/>
      <c r="Z237" s="990"/>
      <c r="AA237" s="990"/>
      <c r="AB237" s="959"/>
      <c r="AC237" s="960"/>
      <c r="AD237" s="961"/>
      <c r="AE237" s="959"/>
      <c r="AF237" s="960"/>
      <c r="AG237" s="961"/>
      <c r="AH237" s="959"/>
      <c r="AI237" s="960"/>
      <c r="AJ237" s="961"/>
      <c r="AK237" s="959"/>
      <c r="AL237" s="960"/>
      <c r="AM237" s="961"/>
      <c r="AN237" s="402"/>
      <c r="AO237" s="396" t="e">
        <f>COUNTIF(#REF!,#REF!)</f>
        <v>#REF!</v>
      </c>
      <c r="AP237" s="396">
        <f t="shared" si="4"/>
        <v>0</v>
      </c>
      <c r="AQ237" s="1"/>
    </row>
    <row r="238" spans="2:43" ht="24.75" hidden="1" customHeight="1" outlineLevel="1">
      <c r="B238" s="991">
        <v>226</v>
      </c>
      <c r="C238" s="992"/>
      <c r="D238" s="993"/>
      <c r="E238" s="993"/>
      <c r="F238" s="993"/>
      <c r="G238" s="994"/>
      <c r="H238" s="994"/>
      <c r="I238" s="994"/>
      <c r="J238" s="994"/>
      <c r="K238" s="987"/>
      <c r="L238" s="988"/>
      <c r="M238" s="988"/>
      <c r="N238" s="989"/>
      <c r="O238" s="995"/>
      <c r="P238" s="996"/>
      <c r="Q238" s="996"/>
      <c r="R238" s="997"/>
      <c r="S238" s="998"/>
      <c r="T238" s="999"/>
      <c r="U238" s="999"/>
      <c r="V238" s="1000"/>
      <c r="W238" s="990"/>
      <c r="X238" s="990"/>
      <c r="Y238" s="990"/>
      <c r="Z238" s="990"/>
      <c r="AA238" s="990"/>
      <c r="AB238" s="959"/>
      <c r="AC238" s="960"/>
      <c r="AD238" s="961"/>
      <c r="AE238" s="959"/>
      <c r="AF238" s="960"/>
      <c r="AG238" s="961"/>
      <c r="AH238" s="959"/>
      <c r="AI238" s="960"/>
      <c r="AJ238" s="961"/>
      <c r="AK238" s="959"/>
      <c r="AL238" s="960"/>
      <c r="AM238" s="961"/>
      <c r="AN238" s="402"/>
      <c r="AO238" s="396" t="e">
        <f>COUNTIF(#REF!,#REF!)</f>
        <v>#REF!</v>
      </c>
      <c r="AP238" s="396">
        <f t="shared" si="4"/>
        <v>0</v>
      </c>
      <c r="AQ238" s="1"/>
    </row>
    <row r="239" spans="2:43" ht="24.75" hidden="1" customHeight="1" outlineLevel="1">
      <c r="B239" s="991">
        <v>227</v>
      </c>
      <c r="C239" s="992"/>
      <c r="D239" s="993"/>
      <c r="E239" s="993"/>
      <c r="F239" s="993"/>
      <c r="G239" s="994"/>
      <c r="H239" s="994"/>
      <c r="I239" s="994"/>
      <c r="J239" s="994"/>
      <c r="K239" s="987"/>
      <c r="L239" s="988"/>
      <c r="M239" s="988"/>
      <c r="N239" s="989"/>
      <c r="O239" s="995"/>
      <c r="P239" s="996"/>
      <c r="Q239" s="996"/>
      <c r="R239" s="997"/>
      <c r="S239" s="998"/>
      <c r="T239" s="999"/>
      <c r="U239" s="999"/>
      <c r="V239" s="1000"/>
      <c r="W239" s="990"/>
      <c r="X239" s="990"/>
      <c r="Y239" s="990"/>
      <c r="Z239" s="990"/>
      <c r="AA239" s="990"/>
      <c r="AB239" s="959"/>
      <c r="AC239" s="960"/>
      <c r="AD239" s="961"/>
      <c r="AE239" s="959"/>
      <c r="AF239" s="960"/>
      <c r="AG239" s="961"/>
      <c r="AH239" s="959"/>
      <c r="AI239" s="960"/>
      <c r="AJ239" s="961"/>
      <c r="AK239" s="959"/>
      <c r="AL239" s="960"/>
      <c r="AM239" s="961"/>
      <c r="AN239" s="402"/>
      <c r="AO239" s="396" t="e">
        <f>COUNTIF(#REF!,#REF!)</f>
        <v>#REF!</v>
      </c>
      <c r="AP239" s="396">
        <f>IFERROR(1/AO239,0)</f>
        <v>0</v>
      </c>
      <c r="AQ239" s="1"/>
    </row>
    <row r="240" spans="2:43" ht="24.75" hidden="1" customHeight="1" outlineLevel="1">
      <c r="B240" s="991">
        <v>228</v>
      </c>
      <c r="C240" s="992"/>
      <c r="D240" s="993"/>
      <c r="E240" s="993"/>
      <c r="F240" s="993"/>
      <c r="G240" s="994"/>
      <c r="H240" s="994"/>
      <c r="I240" s="994"/>
      <c r="J240" s="994"/>
      <c r="K240" s="987"/>
      <c r="L240" s="988"/>
      <c r="M240" s="988"/>
      <c r="N240" s="989"/>
      <c r="O240" s="995"/>
      <c r="P240" s="996"/>
      <c r="Q240" s="996"/>
      <c r="R240" s="997"/>
      <c r="S240" s="998"/>
      <c r="T240" s="999"/>
      <c r="U240" s="999"/>
      <c r="V240" s="1000"/>
      <c r="W240" s="990"/>
      <c r="X240" s="990"/>
      <c r="Y240" s="990"/>
      <c r="Z240" s="990"/>
      <c r="AA240" s="990"/>
      <c r="AB240" s="959"/>
      <c r="AC240" s="960"/>
      <c r="AD240" s="961"/>
      <c r="AE240" s="959"/>
      <c r="AF240" s="960"/>
      <c r="AG240" s="961"/>
      <c r="AH240" s="959"/>
      <c r="AI240" s="960"/>
      <c r="AJ240" s="961"/>
      <c r="AK240" s="959"/>
      <c r="AL240" s="960"/>
      <c r="AM240" s="961"/>
      <c r="AN240" s="402"/>
      <c r="AO240" s="396" t="e">
        <f>COUNTIF(#REF!,#REF!)</f>
        <v>#REF!</v>
      </c>
      <c r="AP240" s="396">
        <f t="shared" si="4"/>
        <v>0</v>
      </c>
      <c r="AQ240" s="1"/>
    </row>
    <row r="241" spans="2:43" ht="24.75" hidden="1" customHeight="1" outlineLevel="1">
      <c r="B241" s="991">
        <v>229</v>
      </c>
      <c r="C241" s="992"/>
      <c r="D241" s="993"/>
      <c r="E241" s="993"/>
      <c r="F241" s="993"/>
      <c r="G241" s="994"/>
      <c r="H241" s="994"/>
      <c r="I241" s="994"/>
      <c r="J241" s="994"/>
      <c r="K241" s="987"/>
      <c r="L241" s="988"/>
      <c r="M241" s="988"/>
      <c r="N241" s="989"/>
      <c r="O241" s="995"/>
      <c r="P241" s="996"/>
      <c r="Q241" s="996"/>
      <c r="R241" s="997"/>
      <c r="S241" s="998"/>
      <c r="T241" s="999"/>
      <c r="U241" s="999"/>
      <c r="V241" s="1000"/>
      <c r="W241" s="990"/>
      <c r="X241" s="990"/>
      <c r="Y241" s="990"/>
      <c r="Z241" s="990"/>
      <c r="AA241" s="990"/>
      <c r="AB241" s="959"/>
      <c r="AC241" s="960"/>
      <c r="AD241" s="961"/>
      <c r="AE241" s="959"/>
      <c r="AF241" s="960"/>
      <c r="AG241" s="961"/>
      <c r="AH241" s="959"/>
      <c r="AI241" s="960"/>
      <c r="AJ241" s="961"/>
      <c r="AK241" s="959"/>
      <c r="AL241" s="960"/>
      <c r="AM241" s="961"/>
      <c r="AN241" s="402"/>
      <c r="AO241" s="396" t="e">
        <f>COUNTIF(#REF!,#REF!)</f>
        <v>#REF!</v>
      </c>
      <c r="AP241" s="396">
        <f t="shared" si="4"/>
        <v>0</v>
      </c>
      <c r="AQ241" s="1"/>
    </row>
    <row r="242" spans="2:43" ht="24.75" hidden="1" customHeight="1" outlineLevel="1">
      <c r="B242" s="991">
        <v>230</v>
      </c>
      <c r="C242" s="992"/>
      <c r="D242" s="993"/>
      <c r="E242" s="993"/>
      <c r="F242" s="993"/>
      <c r="G242" s="994"/>
      <c r="H242" s="994"/>
      <c r="I242" s="994"/>
      <c r="J242" s="994"/>
      <c r="K242" s="987"/>
      <c r="L242" s="988"/>
      <c r="M242" s="988"/>
      <c r="N242" s="989"/>
      <c r="O242" s="995"/>
      <c r="P242" s="996"/>
      <c r="Q242" s="996"/>
      <c r="R242" s="997"/>
      <c r="S242" s="998"/>
      <c r="T242" s="999"/>
      <c r="U242" s="999"/>
      <c r="V242" s="1000"/>
      <c r="W242" s="990"/>
      <c r="X242" s="990"/>
      <c r="Y242" s="990"/>
      <c r="Z242" s="990"/>
      <c r="AA242" s="990"/>
      <c r="AB242" s="959"/>
      <c r="AC242" s="960"/>
      <c r="AD242" s="961"/>
      <c r="AE242" s="959"/>
      <c r="AF242" s="960"/>
      <c r="AG242" s="961"/>
      <c r="AH242" s="959"/>
      <c r="AI242" s="960"/>
      <c r="AJ242" s="961"/>
      <c r="AK242" s="959"/>
      <c r="AL242" s="960"/>
      <c r="AM242" s="961"/>
      <c r="AN242" s="402"/>
      <c r="AO242" s="396" t="e">
        <f>COUNTIF(#REF!,#REF!)</f>
        <v>#REF!</v>
      </c>
      <c r="AP242" s="396">
        <f t="shared" si="4"/>
        <v>0</v>
      </c>
      <c r="AQ242" s="1"/>
    </row>
    <row r="243" spans="2:43" ht="16.5" customHeight="1" collapsed="1"/>
  </sheetData>
  <sheetProtection algorithmName="SHA-512" hashValue="4nKAe4oOYPA35oinRgywnyXiVg/DsDDwTmE8zWQ7iuu0H3CDkHaXYSEf8tw71nDQ9SSrN0L0moqRGMF5RNULsQ==" saltValue="vz5ut3ZAon5xdsEladqpwA==" spinCount="100000" sheet="1" formatCells="0" formatRows="0" insertColumns="0" insertRows="0" selectLockedCells="1" autoFilter="0" pivotTables="0"/>
  <mergeCells count="2554">
    <mergeCell ref="AH229:AJ229"/>
    <mergeCell ref="B221:C221"/>
    <mergeCell ref="B226:C226"/>
    <mergeCell ref="D226:F226"/>
    <mergeCell ref="G227:J227"/>
    <mergeCell ref="K227:N227"/>
    <mergeCell ref="O227:R227"/>
    <mergeCell ref="S227:V227"/>
    <mergeCell ref="AH227:AJ227"/>
    <mergeCell ref="AB226:AD226"/>
    <mergeCell ref="O222:R222"/>
    <mergeCell ref="S222:V222"/>
    <mergeCell ref="AH222:AJ222"/>
    <mergeCell ref="AH224:AJ224"/>
    <mergeCell ref="W224:AA224"/>
    <mergeCell ref="K229:N229"/>
    <mergeCell ref="O229:R229"/>
    <mergeCell ref="S229:V229"/>
    <mergeCell ref="AE229:AG229"/>
    <mergeCell ref="W228:AA228"/>
    <mergeCell ref="W229:AA229"/>
    <mergeCell ref="W226:AA226"/>
    <mergeCell ref="W227:AA227"/>
    <mergeCell ref="B223:C223"/>
    <mergeCell ref="D223:F223"/>
    <mergeCell ref="G223:J223"/>
    <mergeCell ref="K223:N223"/>
    <mergeCell ref="O223:R223"/>
    <mergeCell ref="S223:V223"/>
    <mergeCell ref="AH223:AJ223"/>
    <mergeCell ref="B224:C224"/>
    <mergeCell ref="D224:F224"/>
    <mergeCell ref="S7:AA7"/>
    <mergeCell ref="S5:AA6"/>
    <mergeCell ref="AB5:AJ6"/>
    <mergeCell ref="AB7:AL7"/>
    <mergeCell ref="B230:C230"/>
    <mergeCell ref="D230:F230"/>
    <mergeCell ref="G230:J230"/>
    <mergeCell ref="K230:N230"/>
    <mergeCell ref="O230:R230"/>
    <mergeCell ref="S230:V230"/>
    <mergeCell ref="AH230:AJ230"/>
    <mergeCell ref="B228:C228"/>
    <mergeCell ref="D228:F228"/>
    <mergeCell ref="G228:J228"/>
    <mergeCell ref="K228:N228"/>
    <mergeCell ref="O228:R228"/>
    <mergeCell ref="S228:V228"/>
    <mergeCell ref="AH228:AJ228"/>
    <mergeCell ref="B229:C229"/>
    <mergeCell ref="D229:F229"/>
    <mergeCell ref="W225:AA225"/>
    <mergeCell ref="AB225:AD225"/>
    <mergeCell ref="W230:AA230"/>
    <mergeCell ref="B219:C219"/>
    <mergeCell ref="D219:F219"/>
    <mergeCell ref="G219:J219"/>
    <mergeCell ref="G229:J229"/>
    <mergeCell ref="K219:N219"/>
    <mergeCell ref="O219:R219"/>
    <mergeCell ref="S219:V219"/>
    <mergeCell ref="AH219:AJ219"/>
    <mergeCell ref="B225:C225"/>
    <mergeCell ref="G224:J224"/>
    <mergeCell ref="K224:N224"/>
    <mergeCell ref="G226:J226"/>
    <mergeCell ref="K226:N226"/>
    <mergeCell ref="O226:R226"/>
    <mergeCell ref="S226:V226"/>
    <mergeCell ref="AH226:AJ226"/>
    <mergeCell ref="B227:C227"/>
    <mergeCell ref="D227:F227"/>
    <mergeCell ref="O224:R224"/>
    <mergeCell ref="S224:V224"/>
    <mergeCell ref="D225:F225"/>
    <mergeCell ref="G225:J225"/>
    <mergeCell ref="K225:N225"/>
    <mergeCell ref="O225:R225"/>
    <mergeCell ref="S225:V225"/>
    <mergeCell ref="AH225:AJ225"/>
    <mergeCell ref="D220:F220"/>
    <mergeCell ref="G220:J220"/>
    <mergeCell ref="K220:N220"/>
    <mergeCell ref="O220:R220"/>
    <mergeCell ref="S220:V220"/>
    <mergeCell ref="AH220:AJ220"/>
    <mergeCell ref="W220:AA220"/>
    <mergeCell ref="W221:AA221"/>
    <mergeCell ref="D221:F221"/>
    <mergeCell ref="G221:J221"/>
    <mergeCell ref="K221:N221"/>
    <mergeCell ref="O221:R221"/>
    <mergeCell ref="S221:V221"/>
    <mergeCell ref="AH221:AJ221"/>
    <mergeCell ref="B217:C217"/>
    <mergeCell ref="D217:F217"/>
    <mergeCell ref="G217:J217"/>
    <mergeCell ref="K217:N217"/>
    <mergeCell ref="O217:R217"/>
    <mergeCell ref="S217:V217"/>
    <mergeCell ref="AH217:AJ217"/>
    <mergeCell ref="B218:C218"/>
    <mergeCell ref="D218:F218"/>
    <mergeCell ref="G218:J218"/>
    <mergeCell ref="AH218:AJ218"/>
    <mergeCell ref="W217:AA217"/>
    <mergeCell ref="W218:AA218"/>
    <mergeCell ref="K165:N165"/>
    <mergeCell ref="B168:C168"/>
    <mergeCell ref="B214:C214"/>
    <mergeCell ref="D214:F214"/>
    <mergeCell ref="G214:J214"/>
    <mergeCell ref="K214:N214"/>
    <mergeCell ref="O214:R214"/>
    <mergeCell ref="S214:V214"/>
    <mergeCell ref="AH214:AJ214"/>
    <mergeCell ref="B215:C215"/>
    <mergeCell ref="D215:F215"/>
    <mergeCell ref="G215:J215"/>
    <mergeCell ref="K215:N215"/>
    <mergeCell ref="O215:R215"/>
    <mergeCell ref="S215:V215"/>
    <mergeCell ref="AH215:AJ215"/>
    <mergeCell ref="B216:C216"/>
    <mergeCell ref="D216:F216"/>
    <mergeCell ref="G216:J216"/>
    <mergeCell ref="K216:N216"/>
    <mergeCell ref="O216:R216"/>
    <mergeCell ref="S216:V216"/>
    <mergeCell ref="AH216:AJ216"/>
    <mergeCell ref="W214:AA214"/>
    <mergeCell ref="W215:AA215"/>
    <mergeCell ref="W216:AA216"/>
    <mergeCell ref="AB215:AD215"/>
    <mergeCell ref="AB216:AD216"/>
    <mergeCell ref="D168:F168"/>
    <mergeCell ref="G168:J168"/>
    <mergeCell ref="O168:R168"/>
    <mergeCell ref="S168:V168"/>
    <mergeCell ref="D154:F154"/>
    <mergeCell ref="G154:J154"/>
    <mergeCell ref="B213:C213"/>
    <mergeCell ref="D213:F213"/>
    <mergeCell ref="G213:J213"/>
    <mergeCell ref="K213:N213"/>
    <mergeCell ref="O213:R213"/>
    <mergeCell ref="S213:V213"/>
    <mergeCell ref="AH213:AJ213"/>
    <mergeCell ref="B162:C162"/>
    <mergeCell ref="D162:F162"/>
    <mergeCell ref="G162:J162"/>
    <mergeCell ref="K212:N212"/>
    <mergeCell ref="O162:R162"/>
    <mergeCell ref="S162:V162"/>
    <mergeCell ref="AH162:AJ162"/>
    <mergeCell ref="B163:C163"/>
    <mergeCell ref="D163:F163"/>
    <mergeCell ref="G163:J163"/>
    <mergeCell ref="O163:R163"/>
    <mergeCell ref="S163:V163"/>
    <mergeCell ref="AH163:AJ163"/>
    <mergeCell ref="K163:N163"/>
    <mergeCell ref="B164:C164"/>
    <mergeCell ref="D164:F164"/>
    <mergeCell ref="B165:C165"/>
    <mergeCell ref="D165:F165"/>
    <mergeCell ref="G165:J165"/>
    <mergeCell ref="O165:R165"/>
    <mergeCell ref="S165:V165"/>
    <mergeCell ref="AH165:AJ165"/>
    <mergeCell ref="K164:N164"/>
    <mergeCell ref="W149:AA149"/>
    <mergeCell ref="W150:AA150"/>
    <mergeCell ref="B151:C151"/>
    <mergeCell ref="D151:F151"/>
    <mergeCell ref="G151:J151"/>
    <mergeCell ref="K151:N151"/>
    <mergeCell ref="O151:R151"/>
    <mergeCell ref="S151:V151"/>
    <mergeCell ref="AH151:AJ151"/>
    <mergeCell ref="B149:C149"/>
    <mergeCell ref="D149:F149"/>
    <mergeCell ref="G149:J149"/>
    <mergeCell ref="K149:N149"/>
    <mergeCell ref="O149:R149"/>
    <mergeCell ref="S149:V149"/>
    <mergeCell ref="AH149:AJ149"/>
    <mergeCell ref="B150:C150"/>
    <mergeCell ref="D150:F150"/>
    <mergeCell ref="G150:J150"/>
    <mergeCell ref="K150:N150"/>
    <mergeCell ref="O150:R150"/>
    <mergeCell ref="S150:V150"/>
    <mergeCell ref="AH150:AJ150"/>
    <mergeCell ref="AB151:AD151"/>
    <mergeCell ref="W151:AA151"/>
    <mergeCell ref="B146:C146"/>
    <mergeCell ref="D146:F146"/>
    <mergeCell ref="G146:J146"/>
    <mergeCell ref="K146:N146"/>
    <mergeCell ref="O146:R146"/>
    <mergeCell ref="S146:V146"/>
    <mergeCell ref="AH146:AJ146"/>
    <mergeCell ref="AB146:AD146"/>
    <mergeCell ref="B147:C147"/>
    <mergeCell ref="D147:F147"/>
    <mergeCell ref="G147:J147"/>
    <mergeCell ref="K147:N147"/>
    <mergeCell ref="O147:R147"/>
    <mergeCell ref="S147:V147"/>
    <mergeCell ref="AH147:AJ147"/>
    <mergeCell ref="B148:C148"/>
    <mergeCell ref="D148:F148"/>
    <mergeCell ref="G148:J148"/>
    <mergeCell ref="K148:N148"/>
    <mergeCell ref="O148:R148"/>
    <mergeCell ref="S148:V148"/>
    <mergeCell ref="AH148:AJ148"/>
    <mergeCell ref="AB148:AD148"/>
    <mergeCell ref="AB147:AD147"/>
    <mergeCell ref="W148:AA148"/>
    <mergeCell ref="W146:AA146"/>
    <mergeCell ref="W147:AA147"/>
    <mergeCell ref="B145:C145"/>
    <mergeCell ref="D145:F145"/>
    <mergeCell ref="G145:J145"/>
    <mergeCell ref="K145:N145"/>
    <mergeCell ref="O145:R145"/>
    <mergeCell ref="S145:V145"/>
    <mergeCell ref="AH145:AJ145"/>
    <mergeCell ref="AB144:AD144"/>
    <mergeCell ref="AB145:AD145"/>
    <mergeCell ref="O144:R144"/>
    <mergeCell ref="S144:V144"/>
    <mergeCell ref="AH144:AJ144"/>
    <mergeCell ref="B124:C124"/>
    <mergeCell ref="D124:F124"/>
    <mergeCell ref="G124:J124"/>
    <mergeCell ref="B123:C123"/>
    <mergeCell ref="D123:F123"/>
    <mergeCell ref="G123:J123"/>
    <mergeCell ref="W141:AA141"/>
    <mergeCell ref="W142:AA142"/>
    <mergeCell ref="W143:AA143"/>
    <mergeCell ref="W144:AA144"/>
    <mergeCell ref="W145:AA145"/>
    <mergeCell ref="AB141:AD141"/>
    <mergeCell ref="AB142:AD142"/>
    <mergeCell ref="AB143:AD143"/>
    <mergeCell ref="O123:R123"/>
    <mergeCell ref="K123:N123"/>
    <mergeCell ref="K124:N124"/>
    <mergeCell ref="O124:R124"/>
    <mergeCell ref="S124:V124"/>
    <mergeCell ref="AH124:AJ124"/>
    <mergeCell ref="AH113:AJ113"/>
    <mergeCell ref="D114:F114"/>
    <mergeCell ref="G114:J114"/>
    <mergeCell ref="S123:V123"/>
    <mergeCell ref="AH123:AJ123"/>
    <mergeCell ref="K125:N125"/>
    <mergeCell ref="K131:N131"/>
    <mergeCell ref="K132:N132"/>
    <mergeCell ref="W131:AA131"/>
    <mergeCell ref="W132:AA132"/>
    <mergeCell ref="AB131:AD131"/>
    <mergeCell ref="AB132:AD132"/>
    <mergeCell ref="O114:R114"/>
    <mergeCell ref="S114:V114"/>
    <mergeCell ref="AB126:AD126"/>
    <mergeCell ref="O132:R132"/>
    <mergeCell ref="S132:V132"/>
    <mergeCell ref="AH132:AJ132"/>
    <mergeCell ref="AE116:AG116"/>
    <mergeCell ref="AE117:AG117"/>
    <mergeCell ref="AE118:AG118"/>
    <mergeCell ref="AE125:AG125"/>
    <mergeCell ref="AE126:AG126"/>
    <mergeCell ref="AE127:AG127"/>
    <mergeCell ref="AE128:AG128"/>
    <mergeCell ref="AE131:AG131"/>
    <mergeCell ref="AB127:AD127"/>
    <mergeCell ref="AB128:AD128"/>
    <mergeCell ref="D113:F113"/>
    <mergeCell ref="G113:J113"/>
    <mergeCell ref="K113:N113"/>
    <mergeCell ref="O113:R113"/>
    <mergeCell ref="S113:V113"/>
    <mergeCell ref="AH114:AJ114"/>
    <mergeCell ref="D115:F115"/>
    <mergeCell ref="G115:J115"/>
    <mergeCell ref="K115:N115"/>
    <mergeCell ref="O115:R115"/>
    <mergeCell ref="S115:V115"/>
    <mergeCell ref="AH115:AJ115"/>
    <mergeCell ref="W113:AA113"/>
    <mergeCell ref="W114:AA114"/>
    <mergeCell ref="AE113:AG113"/>
    <mergeCell ref="AE114:AG114"/>
    <mergeCell ref="AE115:AG115"/>
    <mergeCell ref="W115:AA115"/>
    <mergeCell ref="S110:V110"/>
    <mergeCell ref="AH110:AJ110"/>
    <mergeCell ref="D111:F111"/>
    <mergeCell ref="G111:J111"/>
    <mergeCell ref="K111:N111"/>
    <mergeCell ref="O111:R111"/>
    <mergeCell ref="S111:V111"/>
    <mergeCell ref="AH111:AJ111"/>
    <mergeCell ref="D112:F112"/>
    <mergeCell ref="G112:J112"/>
    <mergeCell ref="K112:N112"/>
    <mergeCell ref="W110:AA110"/>
    <mergeCell ref="W111:AA111"/>
    <mergeCell ref="W112:AA112"/>
    <mergeCell ref="AB110:AD110"/>
    <mergeCell ref="AB111:AD111"/>
    <mergeCell ref="AB112:AD112"/>
    <mergeCell ref="AE110:AG110"/>
    <mergeCell ref="AE111:AG111"/>
    <mergeCell ref="AE112:AG112"/>
    <mergeCell ref="AH112:AJ112"/>
    <mergeCell ref="AH108:AJ108"/>
    <mergeCell ref="AK106:AM106"/>
    <mergeCell ref="AK107:AM107"/>
    <mergeCell ref="AK108:AM108"/>
    <mergeCell ref="AB106:AD106"/>
    <mergeCell ref="AB107:AD107"/>
    <mergeCell ref="AB108:AD108"/>
    <mergeCell ref="W107:AA107"/>
    <mergeCell ref="B109:C109"/>
    <mergeCell ref="D109:F109"/>
    <mergeCell ref="G109:J109"/>
    <mergeCell ref="K109:N109"/>
    <mergeCell ref="O109:R109"/>
    <mergeCell ref="S109:V109"/>
    <mergeCell ref="AH109:AJ109"/>
    <mergeCell ref="G107:J107"/>
    <mergeCell ref="W109:AA109"/>
    <mergeCell ref="AB109:AD109"/>
    <mergeCell ref="W108:AA108"/>
    <mergeCell ref="AK109:AM109"/>
    <mergeCell ref="B106:C106"/>
    <mergeCell ref="D106:F106"/>
    <mergeCell ref="G106:J106"/>
    <mergeCell ref="K106:N106"/>
    <mergeCell ref="O106:R106"/>
    <mergeCell ref="S106:V106"/>
    <mergeCell ref="AH106:AJ106"/>
    <mergeCell ref="AH107:AJ107"/>
    <mergeCell ref="AE106:AG106"/>
    <mergeCell ref="AE107:AG107"/>
    <mergeCell ref="S95:V95"/>
    <mergeCell ref="AH95:AJ95"/>
    <mergeCell ref="K89:N89"/>
    <mergeCell ref="K90:N90"/>
    <mergeCell ref="O84:R84"/>
    <mergeCell ref="S84:V84"/>
    <mergeCell ref="AH84:AJ84"/>
    <mergeCell ref="K84:N84"/>
    <mergeCell ref="K85:N85"/>
    <mergeCell ref="AB84:AD84"/>
    <mergeCell ref="AE108:AG108"/>
    <mergeCell ref="AE109:AG109"/>
    <mergeCell ref="D83:F83"/>
    <mergeCell ref="G83:J83"/>
    <mergeCell ref="K83:N83"/>
    <mergeCell ref="O83:R83"/>
    <mergeCell ref="S83:V83"/>
    <mergeCell ref="AH83:AJ83"/>
    <mergeCell ref="W83:AA83"/>
    <mergeCell ref="AB83:AD83"/>
    <mergeCell ref="G105:J105"/>
    <mergeCell ref="K105:N105"/>
    <mergeCell ref="O105:R105"/>
    <mergeCell ref="S105:V105"/>
    <mergeCell ref="AH105:AJ105"/>
    <mergeCell ref="S103:V103"/>
    <mergeCell ref="AH103:AJ103"/>
    <mergeCell ref="S100:V100"/>
    <mergeCell ref="AH100:AJ100"/>
    <mergeCell ref="S99:V99"/>
    <mergeCell ref="AH104:AJ104"/>
    <mergeCell ref="AH99:AJ99"/>
    <mergeCell ref="D81:F81"/>
    <mergeCell ref="G81:J81"/>
    <mergeCell ref="K81:N81"/>
    <mergeCell ref="O81:R81"/>
    <mergeCell ref="S81:V81"/>
    <mergeCell ref="AH81:AJ81"/>
    <mergeCell ref="W80:AA80"/>
    <mergeCell ref="W81:AA81"/>
    <mergeCell ref="AB80:AD80"/>
    <mergeCell ref="AB81:AD81"/>
    <mergeCell ref="AK80:AM80"/>
    <mergeCell ref="AK81:AM81"/>
    <mergeCell ref="D82:F82"/>
    <mergeCell ref="G82:J82"/>
    <mergeCell ref="K82:N82"/>
    <mergeCell ref="O82:R82"/>
    <mergeCell ref="S82:V82"/>
    <mergeCell ref="AH82:AJ82"/>
    <mergeCell ref="W82:AA82"/>
    <mergeCell ref="AB82:AD82"/>
    <mergeCell ref="AK82:AM82"/>
    <mergeCell ref="AB85:AD85"/>
    <mergeCell ref="AB86:AD86"/>
    <mergeCell ref="AB87:AD87"/>
    <mergeCell ref="AB88:AD88"/>
    <mergeCell ref="AB89:AD89"/>
    <mergeCell ref="AB90:AD90"/>
    <mergeCell ref="AB91:AD91"/>
    <mergeCell ref="AB92:AD92"/>
    <mergeCell ref="AB93:AD93"/>
    <mergeCell ref="AB94:AD94"/>
    <mergeCell ref="AK78:AM78"/>
    <mergeCell ref="AK79:AM79"/>
    <mergeCell ref="D80:F80"/>
    <mergeCell ref="G80:J80"/>
    <mergeCell ref="K80:N80"/>
    <mergeCell ref="O80:R80"/>
    <mergeCell ref="S80:V80"/>
    <mergeCell ref="AH80:AJ80"/>
    <mergeCell ref="B72:C72"/>
    <mergeCell ref="D72:F72"/>
    <mergeCell ref="G72:J72"/>
    <mergeCell ref="K72:N72"/>
    <mergeCell ref="O72:R72"/>
    <mergeCell ref="S72:V72"/>
    <mergeCell ref="AH72:AJ72"/>
    <mergeCell ref="D77:F77"/>
    <mergeCell ref="G77:J77"/>
    <mergeCell ref="K77:N77"/>
    <mergeCell ref="D78:F78"/>
    <mergeCell ref="G78:J78"/>
    <mergeCell ref="K78:N78"/>
    <mergeCell ref="O78:R78"/>
    <mergeCell ref="S78:V78"/>
    <mergeCell ref="AH78:AJ78"/>
    <mergeCell ref="W72:AA72"/>
    <mergeCell ref="AK77:AM77"/>
    <mergeCell ref="B73:C73"/>
    <mergeCell ref="D73:F73"/>
    <mergeCell ref="G73:J73"/>
    <mergeCell ref="O73:R73"/>
    <mergeCell ref="B76:C76"/>
    <mergeCell ref="B77:C77"/>
    <mergeCell ref="B70:C70"/>
    <mergeCell ref="D70:F70"/>
    <mergeCell ref="G70:J70"/>
    <mergeCell ref="K70:N70"/>
    <mergeCell ref="O70:R70"/>
    <mergeCell ref="S70:V70"/>
    <mergeCell ref="AH70:AJ70"/>
    <mergeCell ref="B71:C71"/>
    <mergeCell ref="D71:F71"/>
    <mergeCell ref="G71:J71"/>
    <mergeCell ref="K71:N71"/>
    <mergeCell ref="O71:R71"/>
    <mergeCell ref="S71:V71"/>
    <mergeCell ref="AH71:AJ71"/>
    <mergeCell ref="W70:AA70"/>
    <mergeCell ref="W71:AA71"/>
    <mergeCell ref="AB70:AD70"/>
    <mergeCell ref="AB71:AD71"/>
    <mergeCell ref="AK70:AM70"/>
    <mergeCell ref="AK71:AM71"/>
    <mergeCell ref="W76:AA76"/>
    <mergeCell ref="AB76:AD76"/>
    <mergeCell ref="AK72:AM72"/>
    <mergeCell ref="AK73:AM73"/>
    <mergeCell ref="S73:V73"/>
    <mergeCell ref="AH73:AJ73"/>
    <mergeCell ref="B74:C74"/>
    <mergeCell ref="D74:F74"/>
    <mergeCell ref="G74:J74"/>
    <mergeCell ref="S67:V67"/>
    <mergeCell ref="AH67:AJ67"/>
    <mergeCell ref="B68:C68"/>
    <mergeCell ref="D68:F68"/>
    <mergeCell ref="G68:J68"/>
    <mergeCell ref="K68:N68"/>
    <mergeCell ref="O68:R68"/>
    <mergeCell ref="S68:V68"/>
    <mergeCell ref="AH68:AJ68"/>
    <mergeCell ref="B69:C69"/>
    <mergeCell ref="D69:F69"/>
    <mergeCell ref="G69:J69"/>
    <mergeCell ref="K69:N69"/>
    <mergeCell ref="O69:R69"/>
    <mergeCell ref="S69:V69"/>
    <mergeCell ref="AH69:AJ69"/>
    <mergeCell ref="W67:AA67"/>
    <mergeCell ref="W68:AA68"/>
    <mergeCell ref="W69:AA69"/>
    <mergeCell ref="AB68:AD68"/>
    <mergeCell ref="AB69:AD69"/>
    <mergeCell ref="D67:F67"/>
    <mergeCell ref="G67:J67"/>
    <mergeCell ref="K67:N67"/>
    <mergeCell ref="O67:R67"/>
    <mergeCell ref="AK66:AM66"/>
    <mergeCell ref="AK67:AM67"/>
    <mergeCell ref="AK68:AM68"/>
    <mergeCell ref="AK69:AM69"/>
    <mergeCell ref="AE66:AG66"/>
    <mergeCell ref="AB44:AD44"/>
    <mergeCell ref="AB45:AD45"/>
    <mergeCell ref="AB46:AD46"/>
    <mergeCell ref="B52:C52"/>
    <mergeCell ref="B53:C53"/>
    <mergeCell ref="B50:C50"/>
    <mergeCell ref="B51:C51"/>
    <mergeCell ref="D49:F49"/>
    <mergeCell ref="G49:J49"/>
    <mergeCell ref="O63:R63"/>
    <mergeCell ref="S63:V63"/>
    <mergeCell ref="AH63:AJ63"/>
    <mergeCell ref="K63:N63"/>
    <mergeCell ref="O61:R61"/>
    <mergeCell ref="S61:V61"/>
    <mergeCell ref="AH61:AJ61"/>
    <mergeCell ref="K61:N61"/>
    <mergeCell ref="K62:N62"/>
    <mergeCell ref="S60:V60"/>
    <mergeCell ref="AH60:AJ60"/>
    <mergeCell ref="B61:C61"/>
    <mergeCell ref="B60:C60"/>
    <mergeCell ref="AH46:AJ46"/>
    <mergeCell ref="AH45:AJ45"/>
    <mergeCell ref="S43:V43"/>
    <mergeCell ref="AH43:AJ43"/>
    <mergeCell ref="O45:R45"/>
    <mergeCell ref="S45:V45"/>
    <mergeCell ref="B44:C44"/>
    <mergeCell ref="D44:F44"/>
    <mergeCell ref="G44:J44"/>
    <mergeCell ref="K44:N44"/>
    <mergeCell ref="O44:R44"/>
    <mergeCell ref="S44:V44"/>
    <mergeCell ref="AH44:AJ44"/>
    <mergeCell ref="D62:F62"/>
    <mergeCell ref="G62:J62"/>
    <mergeCell ref="W59:AA59"/>
    <mergeCell ref="W60:AA60"/>
    <mergeCell ref="AB59:AD59"/>
    <mergeCell ref="AB60:AD60"/>
    <mergeCell ref="B57:C57"/>
    <mergeCell ref="D57:F57"/>
    <mergeCell ref="G57:J57"/>
    <mergeCell ref="B56:C56"/>
    <mergeCell ref="D56:F56"/>
    <mergeCell ref="G56:J56"/>
    <mergeCell ref="O56:R56"/>
    <mergeCell ref="K56:N56"/>
    <mergeCell ref="O60:R60"/>
    <mergeCell ref="O59:R59"/>
    <mergeCell ref="AB62:AD62"/>
    <mergeCell ref="O55:R55"/>
    <mergeCell ref="S55:V55"/>
    <mergeCell ref="AH55:AJ55"/>
    <mergeCell ref="O122:R122"/>
    <mergeCell ref="S122:V122"/>
    <mergeCell ref="AH122:AJ122"/>
    <mergeCell ref="W122:AA122"/>
    <mergeCell ref="W123:AA123"/>
    <mergeCell ref="W124:AA124"/>
    <mergeCell ref="AB122:AD122"/>
    <mergeCell ref="AB123:AD123"/>
    <mergeCell ref="AB124:AD124"/>
    <mergeCell ref="B122:C122"/>
    <mergeCell ref="D122:F122"/>
    <mergeCell ref="AE123:AG123"/>
    <mergeCell ref="AE124:AG124"/>
    <mergeCell ref="G122:J122"/>
    <mergeCell ref="B121:C121"/>
    <mergeCell ref="D121:F121"/>
    <mergeCell ref="G121:J121"/>
    <mergeCell ref="O121:R121"/>
    <mergeCell ref="K121:N121"/>
    <mergeCell ref="K122:N122"/>
    <mergeCell ref="AE122:AG122"/>
    <mergeCell ref="K119:N119"/>
    <mergeCell ref="O120:R120"/>
    <mergeCell ref="S120:V120"/>
    <mergeCell ref="AH120:AJ120"/>
    <mergeCell ref="S121:V121"/>
    <mergeCell ref="AH121:AJ121"/>
    <mergeCell ref="W121:AA121"/>
    <mergeCell ref="AB121:AD121"/>
    <mergeCell ref="K120:N120"/>
    <mergeCell ref="AE121:AG121"/>
    <mergeCell ref="AE119:AG119"/>
    <mergeCell ref="AE120:AG120"/>
    <mergeCell ref="B118:C118"/>
    <mergeCell ref="D118:F118"/>
    <mergeCell ref="G118:J118"/>
    <mergeCell ref="AB57:AD57"/>
    <mergeCell ref="B59:C59"/>
    <mergeCell ref="D59:F59"/>
    <mergeCell ref="G59:J59"/>
    <mergeCell ref="B58:C58"/>
    <mergeCell ref="S119:V119"/>
    <mergeCell ref="AH119:AJ119"/>
    <mergeCell ref="B120:C120"/>
    <mergeCell ref="D120:F120"/>
    <mergeCell ref="G120:J120"/>
    <mergeCell ref="B119:C119"/>
    <mergeCell ref="D60:F60"/>
    <mergeCell ref="G60:J60"/>
    <mergeCell ref="K60:N60"/>
    <mergeCell ref="B63:C63"/>
    <mergeCell ref="D63:F63"/>
    <mergeCell ref="B67:C67"/>
    <mergeCell ref="B117:C117"/>
    <mergeCell ref="D117:F117"/>
    <mergeCell ref="G117:J117"/>
    <mergeCell ref="O117:R117"/>
    <mergeCell ref="K117:N117"/>
    <mergeCell ref="K118:N118"/>
    <mergeCell ref="W120:AA120"/>
    <mergeCell ref="AB120:AD120"/>
    <mergeCell ref="AK120:AM120"/>
    <mergeCell ref="O118:R118"/>
    <mergeCell ref="S118:V118"/>
    <mergeCell ref="AH118:AJ118"/>
    <mergeCell ref="B116:C116"/>
    <mergeCell ref="D116:F116"/>
    <mergeCell ref="G116:J116"/>
    <mergeCell ref="W116:AA116"/>
    <mergeCell ref="W117:AA117"/>
    <mergeCell ref="W118:AA118"/>
    <mergeCell ref="W119:AA119"/>
    <mergeCell ref="AB118:AD118"/>
    <mergeCell ref="AB119:AD119"/>
    <mergeCell ref="AK118:AM118"/>
    <mergeCell ref="AK119:AM119"/>
    <mergeCell ref="K116:N116"/>
    <mergeCell ref="S117:V117"/>
    <mergeCell ref="AH117:AJ117"/>
    <mergeCell ref="AH116:AJ116"/>
    <mergeCell ref="AK116:AM116"/>
    <mergeCell ref="AK117:AM117"/>
    <mergeCell ref="D119:F119"/>
    <mergeCell ref="G119:J119"/>
    <mergeCell ref="O119:R119"/>
    <mergeCell ref="B104:C104"/>
    <mergeCell ref="D104:F104"/>
    <mergeCell ref="K104:N104"/>
    <mergeCell ref="O116:R116"/>
    <mergeCell ref="S116:V116"/>
    <mergeCell ref="K107:N107"/>
    <mergeCell ref="O107:R107"/>
    <mergeCell ref="S107:V107"/>
    <mergeCell ref="B110:C110"/>
    <mergeCell ref="B111:C111"/>
    <mergeCell ref="B112:C112"/>
    <mergeCell ref="B113:C113"/>
    <mergeCell ref="B114:C114"/>
    <mergeCell ref="B115:C115"/>
    <mergeCell ref="O112:R112"/>
    <mergeCell ref="S112:V112"/>
    <mergeCell ref="K114:N114"/>
    <mergeCell ref="G104:J104"/>
    <mergeCell ref="O104:R104"/>
    <mergeCell ref="S104:V104"/>
    <mergeCell ref="B108:C108"/>
    <mergeCell ref="D108:F108"/>
    <mergeCell ref="G108:J108"/>
    <mergeCell ref="K108:N108"/>
    <mergeCell ref="O108:R108"/>
    <mergeCell ref="B107:C107"/>
    <mergeCell ref="D107:F107"/>
    <mergeCell ref="S108:V108"/>
    <mergeCell ref="D110:F110"/>
    <mergeCell ref="G110:J110"/>
    <mergeCell ref="K110:N110"/>
    <mergeCell ref="O110:R110"/>
    <mergeCell ref="S101:V101"/>
    <mergeCell ref="AH101:AJ101"/>
    <mergeCell ref="B102:C102"/>
    <mergeCell ref="D102:F102"/>
    <mergeCell ref="G102:J102"/>
    <mergeCell ref="B101:C101"/>
    <mergeCell ref="D101:F101"/>
    <mergeCell ref="G101:J101"/>
    <mergeCell ref="O101:R101"/>
    <mergeCell ref="K101:N101"/>
    <mergeCell ref="K102:N102"/>
    <mergeCell ref="O102:R102"/>
    <mergeCell ref="S102:V102"/>
    <mergeCell ref="AH102:AJ102"/>
    <mergeCell ref="W101:AA101"/>
    <mergeCell ref="W102:AA102"/>
    <mergeCell ref="AB101:AD101"/>
    <mergeCell ref="AB102:AD102"/>
    <mergeCell ref="AE101:AG101"/>
    <mergeCell ref="AE102:AG102"/>
    <mergeCell ref="AE103:AG103"/>
    <mergeCell ref="AE104:AG104"/>
    <mergeCell ref="W106:AA106"/>
    <mergeCell ref="B103:C103"/>
    <mergeCell ref="D103:F103"/>
    <mergeCell ref="G103:J103"/>
    <mergeCell ref="O103:R103"/>
    <mergeCell ref="K103:N103"/>
    <mergeCell ref="B100:C100"/>
    <mergeCell ref="D100:F100"/>
    <mergeCell ref="G100:J100"/>
    <mergeCell ref="B99:C99"/>
    <mergeCell ref="D99:F99"/>
    <mergeCell ref="G99:J99"/>
    <mergeCell ref="O99:R99"/>
    <mergeCell ref="K99:N99"/>
    <mergeCell ref="K100:N100"/>
    <mergeCell ref="O100:R100"/>
    <mergeCell ref="W99:AA99"/>
    <mergeCell ref="W100:AA100"/>
    <mergeCell ref="AB99:AD99"/>
    <mergeCell ref="AB100:AD100"/>
    <mergeCell ref="AB103:AD103"/>
    <mergeCell ref="AB104:AD104"/>
    <mergeCell ref="AB105:AD105"/>
    <mergeCell ref="W103:AA103"/>
    <mergeCell ref="W104:AA104"/>
    <mergeCell ref="W105:AA105"/>
    <mergeCell ref="B105:C105"/>
    <mergeCell ref="D105:F105"/>
    <mergeCell ref="AE100:AG100"/>
    <mergeCell ref="AE105:AG105"/>
    <mergeCell ref="B98:C98"/>
    <mergeCell ref="D98:F98"/>
    <mergeCell ref="G98:J98"/>
    <mergeCell ref="B97:C97"/>
    <mergeCell ref="D97:F97"/>
    <mergeCell ref="G97:J97"/>
    <mergeCell ref="O97:R97"/>
    <mergeCell ref="K97:N97"/>
    <mergeCell ref="K98:N98"/>
    <mergeCell ref="W97:AA97"/>
    <mergeCell ref="W98:AA98"/>
    <mergeCell ref="AB97:AD97"/>
    <mergeCell ref="AB98:AD98"/>
    <mergeCell ref="AK97:AM97"/>
    <mergeCell ref="AK98:AM98"/>
    <mergeCell ref="O96:R96"/>
    <mergeCell ref="S96:V96"/>
    <mergeCell ref="AH96:AJ96"/>
    <mergeCell ref="B96:C96"/>
    <mergeCell ref="D96:F96"/>
    <mergeCell ref="G96:J96"/>
    <mergeCell ref="S98:V98"/>
    <mergeCell ref="AH98:AJ98"/>
    <mergeCell ref="S97:V97"/>
    <mergeCell ref="AH97:AJ97"/>
    <mergeCell ref="O98:R98"/>
    <mergeCell ref="B95:C95"/>
    <mergeCell ref="D95:F95"/>
    <mergeCell ref="G95:J95"/>
    <mergeCell ref="O95:R95"/>
    <mergeCell ref="K95:N95"/>
    <mergeCell ref="K96:N96"/>
    <mergeCell ref="AB96:AD96"/>
    <mergeCell ref="AK96:AM96"/>
    <mergeCell ref="O92:R92"/>
    <mergeCell ref="S92:V92"/>
    <mergeCell ref="AH92:AJ92"/>
    <mergeCell ref="W95:AA95"/>
    <mergeCell ref="W96:AA96"/>
    <mergeCell ref="S91:V91"/>
    <mergeCell ref="AH91:AJ91"/>
    <mergeCell ref="B92:C92"/>
    <mergeCell ref="D92:F92"/>
    <mergeCell ref="G92:J92"/>
    <mergeCell ref="B91:C91"/>
    <mergeCell ref="D91:F91"/>
    <mergeCell ref="G91:J91"/>
    <mergeCell ref="O91:R91"/>
    <mergeCell ref="K91:N91"/>
    <mergeCell ref="K92:N92"/>
    <mergeCell ref="O94:R94"/>
    <mergeCell ref="S94:V94"/>
    <mergeCell ref="AH94:AJ94"/>
    <mergeCell ref="S93:V93"/>
    <mergeCell ref="AH93:AJ93"/>
    <mergeCell ref="B94:C94"/>
    <mergeCell ref="D94:F94"/>
    <mergeCell ref="G94:J94"/>
    <mergeCell ref="B93:C93"/>
    <mergeCell ref="D93:F93"/>
    <mergeCell ref="G93:J93"/>
    <mergeCell ref="O93:R93"/>
    <mergeCell ref="K93:N93"/>
    <mergeCell ref="K94:N94"/>
    <mergeCell ref="W92:AA92"/>
    <mergeCell ref="W93:AA93"/>
    <mergeCell ref="W94:AA94"/>
    <mergeCell ref="K87:N87"/>
    <mergeCell ref="O87:R87"/>
    <mergeCell ref="S87:V87"/>
    <mergeCell ref="O88:R88"/>
    <mergeCell ref="S88:V88"/>
    <mergeCell ref="AH88:AJ88"/>
    <mergeCell ref="B88:C88"/>
    <mergeCell ref="D88:F88"/>
    <mergeCell ref="G88:J88"/>
    <mergeCell ref="K88:N88"/>
    <mergeCell ref="AH87:AJ87"/>
    <mergeCell ref="O90:R90"/>
    <mergeCell ref="S90:V90"/>
    <mergeCell ref="AH90:AJ90"/>
    <mergeCell ref="S89:V89"/>
    <mergeCell ref="AH89:AJ89"/>
    <mergeCell ref="B90:C90"/>
    <mergeCell ref="D90:F90"/>
    <mergeCell ref="G90:J90"/>
    <mergeCell ref="B89:C89"/>
    <mergeCell ref="D89:F89"/>
    <mergeCell ref="G89:J89"/>
    <mergeCell ref="O89:R89"/>
    <mergeCell ref="B86:C86"/>
    <mergeCell ref="B87:C87"/>
    <mergeCell ref="D86:F86"/>
    <mergeCell ref="G86:J86"/>
    <mergeCell ref="K86:N86"/>
    <mergeCell ref="S75:V75"/>
    <mergeCell ref="AH75:AJ75"/>
    <mergeCell ref="B84:C84"/>
    <mergeCell ref="D84:F84"/>
    <mergeCell ref="G84:J84"/>
    <mergeCell ref="B75:C75"/>
    <mergeCell ref="D75:F75"/>
    <mergeCell ref="G75:J75"/>
    <mergeCell ref="O75:R75"/>
    <mergeCell ref="AH77:AJ77"/>
    <mergeCell ref="S85:V85"/>
    <mergeCell ref="AH85:AJ85"/>
    <mergeCell ref="B85:C85"/>
    <mergeCell ref="D85:F85"/>
    <mergeCell ref="G85:J85"/>
    <mergeCell ref="O85:R85"/>
    <mergeCell ref="O86:R86"/>
    <mergeCell ref="S86:V86"/>
    <mergeCell ref="AH86:AJ86"/>
    <mergeCell ref="D87:F87"/>
    <mergeCell ref="G87:J87"/>
    <mergeCell ref="AB75:AD75"/>
    <mergeCell ref="B81:C81"/>
    <mergeCell ref="B82:C82"/>
    <mergeCell ref="B83:C83"/>
    <mergeCell ref="O77:R77"/>
    <mergeCell ref="S77:V77"/>
    <mergeCell ref="B78:C78"/>
    <mergeCell ref="B79:C79"/>
    <mergeCell ref="B80:C80"/>
    <mergeCell ref="D76:F76"/>
    <mergeCell ref="G76:J76"/>
    <mergeCell ref="K76:N76"/>
    <mergeCell ref="O76:R76"/>
    <mergeCell ref="S76:V76"/>
    <mergeCell ref="AH76:AJ76"/>
    <mergeCell ref="D79:F79"/>
    <mergeCell ref="G79:J79"/>
    <mergeCell ref="K73:N73"/>
    <mergeCell ref="W73:AA73"/>
    <mergeCell ref="W74:AA74"/>
    <mergeCell ref="W75:AA75"/>
    <mergeCell ref="O74:R74"/>
    <mergeCell ref="S74:V74"/>
    <mergeCell ref="AH74:AJ74"/>
    <mergeCell ref="K74:N74"/>
    <mergeCell ref="K75:N75"/>
    <mergeCell ref="K79:N79"/>
    <mergeCell ref="W77:AA77"/>
    <mergeCell ref="AB77:AD77"/>
    <mergeCell ref="O79:R79"/>
    <mergeCell ref="S79:V79"/>
    <mergeCell ref="AH79:AJ79"/>
    <mergeCell ref="W78:AA78"/>
    <mergeCell ref="W79:AA79"/>
    <mergeCell ref="AB78:AD78"/>
    <mergeCell ref="AB79:AD79"/>
    <mergeCell ref="AK64:AM64"/>
    <mergeCell ref="AK65:AM65"/>
    <mergeCell ref="AE58:AG58"/>
    <mergeCell ref="AE59:AG59"/>
    <mergeCell ref="AE60:AG60"/>
    <mergeCell ref="AE61:AG61"/>
    <mergeCell ref="AE62:AG62"/>
    <mergeCell ref="AE63:AG63"/>
    <mergeCell ref="AE64:AG64"/>
    <mergeCell ref="AE65:AG65"/>
    <mergeCell ref="D65:F65"/>
    <mergeCell ref="G63:J63"/>
    <mergeCell ref="G65:J65"/>
    <mergeCell ref="K65:N65"/>
    <mergeCell ref="O65:R65"/>
    <mergeCell ref="S65:V65"/>
    <mergeCell ref="S62:V62"/>
    <mergeCell ref="AH62:AJ62"/>
    <mergeCell ref="W58:AA58"/>
    <mergeCell ref="AB58:AD58"/>
    <mergeCell ref="AK58:AM58"/>
    <mergeCell ref="S59:V59"/>
    <mergeCell ref="AH59:AJ59"/>
    <mergeCell ref="K59:N59"/>
    <mergeCell ref="S58:V58"/>
    <mergeCell ref="AH58:AJ58"/>
    <mergeCell ref="B66:C66"/>
    <mergeCell ref="D66:F66"/>
    <mergeCell ref="G66:J66"/>
    <mergeCell ref="K66:N66"/>
    <mergeCell ref="O66:R66"/>
    <mergeCell ref="S66:V66"/>
    <mergeCell ref="D61:F61"/>
    <mergeCell ref="G61:J61"/>
    <mergeCell ref="AH66:AJ66"/>
    <mergeCell ref="W61:AA61"/>
    <mergeCell ref="W62:AA62"/>
    <mergeCell ref="W63:AA63"/>
    <mergeCell ref="W64:AA64"/>
    <mergeCell ref="W65:AA65"/>
    <mergeCell ref="W66:AA66"/>
    <mergeCell ref="AB61:AD61"/>
    <mergeCell ref="O62:R62"/>
    <mergeCell ref="B64:C64"/>
    <mergeCell ref="D64:F64"/>
    <mergeCell ref="G64:J64"/>
    <mergeCell ref="K64:N64"/>
    <mergeCell ref="O64:R64"/>
    <mergeCell ref="AH65:AJ65"/>
    <mergeCell ref="S64:V64"/>
    <mergeCell ref="AH64:AJ64"/>
    <mergeCell ref="B65:C65"/>
    <mergeCell ref="B62:C62"/>
    <mergeCell ref="AB63:AD63"/>
    <mergeCell ref="S54:V54"/>
    <mergeCell ref="AH54:AJ54"/>
    <mergeCell ref="AH53:AJ53"/>
    <mergeCell ref="D58:F58"/>
    <mergeCell ref="G58:J58"/>
    <mergeCell ref="O57:R57"/>
    <mergeCell ref="S57:V57"/>
    <mergeCell ref="AH57:AJ57"/>
    <mergeCell ref="K57:N57"/>
    <mergeCell ref="O58:R58"/>
    <mergeCell ref="AK59:AM59"/>
    <mergeCell ref="W54:AA54"/>
    <mergeCell ref="W55:AA55"/>
    <mergeCell ref="W56:AA56"/>
    <mergeCell ref="W57:AA57"/>
    <mergeCell ref="AB54:AD54"/>
    <mergeCell ref="AB55:AD55"/>
    <mergeCell ref="AB56:AD56"/>
    <mergeCell ref="S56:V56"/>
    <mergeCell ref="AH56:AJ56"/>
    <mergeCell ref="K55:N55"/>
    <mergeCell ref="K58:N58"/>
    <mergeCell ref="B55:C55"/>
    <mergeCell ref="D55:F55"/>
    <mergeCell ref="G55:J55"/>
    <mergeCell ref="B54:C54"/>
    <mergeCell ref="O54:R54"/>
    <mergeCell ref="D54:F54"/>
    <mergeCell ref="G54:J54"/>
    <mergeCell ref="K54:N54"/>
    <mergeCell ref="AB47:AD47"/>
    <mergeCell ref="AB48:AD48"/>
    <mergeCell ref="AB49:AD49"/>
    <mergeCell ref="AB50:AD50"/>
    <mergeCell ref="G47:J47"/>
    <mergeCell ref="K47:N47"/>
    <mergeCell ref="D51:F51"/>
    <mergeCell ref="G51:J51"/>
    <mergeCell ref="D50:F50"/>
    <mergeCell ref="G50:J50"/>
    <mergeCell ref="O50:R50"/>
    <mergeCell ref="O53:R53"/>
    <mergeCell ref="S53:V53"/>
    <mergeCell ref="K53:N53"/>
    <mergeCell ref="K51:N51"/>
    <mergeCell ref="K52:N52"/>
    <mergeCell ref="S50:V50"/>
    <mergeCell ref="W53:AA53"/>
    <mergeCell ref="AB51:AD51"/>
    <mergeCell ref="AB52:AD52"/>
    <mergeCell ref="AB53:AD53"/>
    <mergeCell ref="S52:V52"/>
    <mergeCell ref="W51:AA51"/>
    <mergeCell ref="W52:AA52"/>
    <mergeCell ref="AK41:AM41"/>
    <mergeCell ref="AK42:AM42"/>
    <mergeCell ref="AK43:AM43"/>
    <mergeCell ref="B47:C47"/>
    <mergeCell ref="D47:F47"/>
    <mergeCell ref="O49:R49"/>
    <mergeCell ref="S49:V49"/>
    <mergeCell ref="AH49:AJ49"/>
    <mergeCell ref="K49:N49"/>
    <mergeCell ref="K50:N50"/>
    <mergeCell ref="B48:C48"/>
    <mergeCell ref="D48:F48"/>
    <mergeCell ref="G48:J48"/>
    <mergeCell ref="O48:R48"/>
    <mergeCell ref="B49:C49"/>
    <mergeCell ref="K48:N48"/>
    <mergeCell ref="O47:R47"/>
    <mergeCell ref="S47:V47"/>
    <mergeCell ref="AH47:AJ47"/>
    <mergeCell ref="S48:V48"/>
    <mergeCell ref="S41:V41"/>
    <mergeCell ref="AE41:AG41"/>
    <mergeCell ref="AE42:AG42"/>
    <mergeCell ref="B42:C42"/>
    <mergeCell ref="D41:F41"/>
    <mergeCell ref="G41:J41"/>
    <mergeCell ref="O41:R41"/>
    <mergeCell ref="K41:N41"/>
    <mergeCell ref="K42:N42"/>
    <mergeCell ref="O42:R42"/>
    <mergeCell ref="S42:V42"/>
    <mergeCell ref="B43:C43"/>
    <mergeCell ref="D43:F43"/>
    <mergeCell ref="G43:J43"/>
    <mergeCell ref="K43:N43"/>
    <mergeCell ref="O43:R43"/>
    <mergeCell ref="W44:AA44"/>
    <mergeCell ref="W45:AA45"/>
    <mergeCell ref="D53:F53"/>
    <mergeCell ref="G53:J53"/>
    <mergeCell ref="D52:F52"/>
    <mergeCell ref="G52:J52"/>
    <mergeCell ref="O52:R52"/>
    <mergeCell ref="W46:AA46"/>
    <mergeCell ref="W47:AA47"/>
    <mergeCell ref="W48:AA48"/>
    <mergeCell ref="W49:AA49"/>
    <mergeCell ref="W50:AA50"/>
    <mergeCell ref="B45:C45"/>
    <mergeCell ref="O51:R51"/>
    <mergeCell ref="S51:V51"/>
    <mergeCell ref="D45:F45"/>
    <mergeCell ref="G45:J45"/>
    <mergeCell ref="K45:N45"/>
    <mergeCell ref="B46:C46"/>
    <mergeCell ref="D46:F46"/>
    <mergeCell ref="G46:J46"/>
    <mergeCell ref="K46:N46"/>
    <mergeCell ref="O46:R46"/>
    <mergeCell ref="S46:V46"/>
    <mergeCell ref="O40:R40"/>
    <mergeCell ref="S40:V40"/>
    <mergeCell ref="AE40:AG40"/>
    <mergeCell ref="S39:V39"/>
    <mergeCell ref="AE39:AG39"/>
    <mergeCell ref="B40:C40"/>
    <mergeCell ref="D40:F40"/>
    <mergeCell ref="G40:J40"/>
    <mergeCell ref="B39:C39"/>
    <mergeCell ref="D39:F39"/>
    <mergeCell ref="G39:J39"/>
    <mergeCell ref="O39:R39"/>
    <mergeCell ref="K39:N39"/>
    <mergeCell ref="K40:N40"/>
    <mergeCell ref="W39:AA39"/>
    <mergeCell ref="W40:AA40"/>
    <mergeCell ref="AB39:AD39"/>
    <mergeCell ref="AB40:AD40"/>
    <mergeCell ref="W42:AA42"/>
    <mergeCell ref="W43:AA43"/>
    <mergeCell ref="AE48:AG48"/>
    <mergeCell ref="AE49:AG49"/>
    <mergeCell ref="AE50:AG50"/>
    <mergeCell ref="D42:F42"/>
    <mergeCell ref="G42:J42"/>
    <mergeCell ref="B41:C41"/>
    <mergeCell ref="AK39:AM39"/>
    <mergeCell ref="AK40:AM40"/>
    <mergeCell ref="AH39:AJ39"/>
    <mergeCell ref="AH40:AJ40"/>
    <mergeCell ref="O38:R38"/>
    <mergeCell ref="S38:V38"/>
    <mergeCell ref="AE38:AG38"/>
    <mergeCell ref="S37:V37"/>
    <mergeCell ref="AE37:AG37"/>
    <mergeCell ref="B38:C38"/>
    <mergeCell ref="D38:F38"/>
    <mergeCell ref="G38:J38"/>
    <mergeCell ref="B37:C37"/>
    <mergeCell ref="D37:F37"/>
    <mergeCell ref="G37:J37"/>
    <mergeCell ref="O37:R37"/>
    <mergeCell ref="K37:N37"/>
    <mergeCell ref="K38:N38"/>
    <mergeCell ref="W37:AA37"/>
    <mergeCell ref="W38:AA38"/>
    <mergeCell ref="AB37:AD37"/>
    <mergeCell ref="AB38:AD38"/>
    <mergeCell ref="AK37:AM37"/>
    <mergeCell ref="AK38:AM38"/>
    <mergeCell ref="AH37:AJ37"/>
    <mergeCell ref="AH38:AJ38"/>
    <mergeCell ref="AH34:AJ34"/>
    <mergeCell ref="O36:R36"/>
    <mergeCell ref="S36:V36"/>
    <mergeCell ref="AE36:AG36"/>
    <mergeCell ref="S35:V35"/>
    <mergeCell ref="AE35:AG35"/>
    <mergeCell ref="B36:C36"/>
    <mergeCell ref="D36:F36"/>
    <mergeCell ref="G36:J36"/>
    <mergeCell ref="B35:C35"/>
    <mergeCell ref="D35:F35"/>
    <mergeCell ref="G35:J35"/>
    <mergeCell ref="O35:R35"/>
    <mergeCell ref="K35:N35"/>
    <mergeCell ref="K36:N36"/>
    <mergeCell ref="W35:AA35"/>
    <mergeCell ref="W36:AA36"/>
    <mergeCell ref="AB35:AD35"/>
    <mergeCell ref="AB36:AD36"/>
    <mergeCell ref="O31:R31"/>
    <mergeCell ref="K31:N31"/>
    <mergeCell ref="K32:N32"/>
    <mergeCell ref="W31:AA31"/>
    <mergeCell ref="W32:AA32"/>
    <mergeCell ref="AB31:AD31"/>
    <mergeCell ref="AB32:AD32"/>
    <mergeCell ref="AK35:AM35"/>
    <mergeCell ref="AK36:AM36"/>
    <mergeCell ref="AH35:AJ35"/>
    <mergeCell ref="AH36:AJ36"/>
    <mergeCell ref="O34:R34"/>
    <mergeCell ref="S34:V34"/>
    <mergeCell ref="AE34:AG34"/>
    <mergeCell ref="S33:V33"/>
    <mergeCell ref="AE33:AG33"/>
    <mergeCell ref="B34:C34"/>
    <mergeCell ref="D34:F34"/>
    <mergeCell ref="G34:J34"/>
    <mergeCell ref="B33:C33"/>
    <mergeCell ref="D33:F33"/>
    <mergeCell ref="G33:J33"/>
    <mergeCell ref="O33:R33"/>
    <mergeCell ref="K33:N33"/>
    <mergeCell ref="K34:N34"/>
    <mergeCell ref="W33:AA33"/>
    <mergeCell ref="W34:AA34"/>
    <mergeCell ref="AB33:AD33"/>
    <mergeCell ref="AB34:AD34"/>
    <mergeCell ref="AK33:AM33"/>
    <mergeCell ref="AK34:AM34"/>
    <mergeCell ref="AH33:AJ33"/>
    <mergeCell ref="AK31:AM31"/>
    <mergeCell ref="AK32:AM32"/>
    <mergeCell ref="AH32:AJ32"/>
    <mergeCell ref="O30:R30"/>
    <mergeCell ref="S30:V30"/>
    <mergeCell ref="AE30:AG30"/>
    <mergeCell ref="S29:V29"/>
    <mergeCell ref="AE29:AG29"/>
    <mergeCell ref="B30:C30"/>
    <mergeCell ref="D30:F30"/>
    <mergeCell ref="G30:J30"/>
    <mergeCell ref="B29:C29"/>
    <mergeCell ref="D29:F29"/>
    <mergeCell ref="G29:J29"/>
    <mergeCell ref="O29:R29"/>
    <mergeCell ref="K29:N29"/>
    <mergeCell ref="K30:N30"/>
    <mergeCell ref="W29:AA29"/>
    <mergeCell ref="W30:AA30"/>
    <mergeCell ref="AK29:AM29"/>
    <mergeCell ref="AK30:AM30"/>
    <mergeCell ref="O32:R32"/>
    <mergeCell ref="S32:V32"/>
    <mergeCell ref="AE32:AG32"/>
    <mergeCell ref="S31:V31"/>
    <mergeCell ref="AE31:AG31"/>
    <mergeCell ref="B32:C32"/>
    <mergeCell ref="D32:F32"/>
    <mergeCell ref="G32:J32"/>
    <mergeCell ref="B31:C31"/>
    <mergeCell ref="D31:F31"/>
    <mergeCell ref="G31:J31"/>
    <mergeCell ref="AK25:AM25"/>
    <mergeCell ref="O28:R28"/>
    <mergeCell ref="S28:V28"/>
    <mergeCell ref="AE28:AG28"/>
    <mergeCell ref="S27:V27"/>
    <mergeCell ref="AE27:AG27"/>
    <mergeCell ref="B28:C28"/>
    <mergeCell ref="D28:F28"/>
    <mergeCell ref="G28:J28"/>
    <mergeCell ref="B27:C27"/>
    <mergeCell ref="D27:F27"/>
    <mergeCell ref="G27:J27"/>
    <mergeCell ref="O27:R27"/>
    <mergeCell ref="K27:N27"/>
    <mergeCell ref="K28:N28"/>
    <mergeCell ref="W27:AA27"/>
    <mergeCell ref="W28:AA28"/>
    <mergeCell ref="AK27:AM27"/>
    <mergeCell ref="AK28:AM28"/>
    <mergeCell ref="O26:R26"/>
    <mergeCell ref="S26:V26"/>
    <mergeCell ref="AE26:AG26"/>
    <mergeCell ref="S25:V25"/>
    <mergeCell ref="AE25:AG25"/>
    <mergeCell ref="B26:C26"/>
    <mergeCell ref="D26:F26"/>
    <mergeCell ref="G26:J26"/>
    <mergeCell ref="B25:C25"/>
    <mergeCell ref="D25:F25"/>
    <mergeCell ref="G25:J25"/>
    <mergeCell ref="O25:R25"/>
    <mergeCell ref="K25:N25"/>
    <mergeCell ref="K26:N26"/>
    <mergeCell ref="W25:AA25"/>
    <mergeCell ref="W26:AA26"/>
    <mergeCell ref="AK26:AM26"/>
    <mergeCell ref="O22:R22"/>
    <mergeCell ref="S22:V22"/>
    <mergeCell ref="AE22:AG22"/>
    <mergeCell ref="S21:V21"/>
    <mergeCell ref="AE21:AG21"/>
    <mergeCell ref="B22:C22"/>
    <mergeCell ref="D22:F22"/>
    <mergeCell ref="G22:J22"/>
    <mergeCell ref="B21:C21"/>
    <mergeCell ref="D21:F21"/>
    <mergeCell ref="G21:J21"/>
    <mergeCell ref="O21:R21"/>
    <mergeCell ref="K21:N21"/>
    <mergeCell ref="K22:N22"/>
    <mergeCell ref="O24:R24"/>
    <mergeCell ref="S24:V24"/>
    <mergeCell ref="AE24:AG24"/>
    <mergeCell ref="S23:V23"/>
    <mergeCell ref="AE23:AG23"/>
    <mergeCell ref="B24:C24"/>
    <mergeCell ref="D24:F24"/>
    <mergeCell ref="G24:J24"/>
    <mergeCell ref="B23:C23"/>
    <mergeCell ref="D23:F23"/>
    <mergeCell ref="G23:J23"/>
    <mergeCell ref="O23:R23"/>
    <mergeCell ref="K23:N23"/>
    <mergeCell ref="K24:N24"/>
    <mergeCell ref="O18:R18"/>
    <mergeCell ref="S18:V18"/>
    <mergeCell ref="AE18:AG18"/>
    <mergeCell ref="S17:V17"/>
    <mergeCell ref="AE17:AG17"/>
    <mergeCell ref="B18:C18"/>
    <mergeCell ref="D18:F18"/>
    <mergeCell ref="G18:J18"/>
    <mergeCell ref="B17:C17"/>
    <mergeCell ref="D17:F17"/>
    <mergeCell ref="G17:J17"/>
    <mergeCell ref="O17:R17"/>
    <mergeCell ref="K17:N17"/>
    <mergeCell ref="K18:N18"/>
    <mergeCell ref="O20:R20"/>
    <mergeCell ref="S20:V20"/>
    <mergeCell ref="AE20:AG20"/>
    <mergeCell ref="S19:V19"/>
    <mergeCell ref="AE19:AG19"/>
    <mergeCell ref="B20:C20"/>
    <mergeCell ref="D20:F20"/>
    <mergeCell ref="G20:J20"/>
    <mergeCell ref="B19:C19"/>
    <mergeCell ref="D19:F19"/>
    <mergeCell ref="G19:J19"/>
    <mergeCell ref="O19:R19"/>
    <mergeCell ref="K19:N19"/>
    <mergeCell ref="K20:N20"/>
    <mergeCell ref="AB17:AD17"/>
    <mergeCell ref="AB18:AD18"/>
    <mergeCell ref="AB19:AD19"/>
    <mergeCell ref="AB20:AD20"/>
    <mergeCell ref="S13:V13"/>
    <mergeCell ref="AE13:AG13"/>
    <mergeCell ref="B14:C14"/>
    <mergeCell ref="D14:F14"/>
    <mergeCell ref="G14:J14"/>
    <mergeCell ref="K15:N15"/>
    <mergeCell ref="K16:N16"/>
    <mergeCell ref="B13:C13"/>
    <mergeCell ref="D13:F13"/>
    <mergeCell ref="G13:J13"/>
    <mergeCell ref="O13:R13"/>
    <mergeCell ref="K9:N12"/>
    <mergeCell ref="K13:N13"/>
    <mergeCell ref="K14:N14"/>
    <mergeCell ref="AE16:AG16"/>
    <mergeCell ref="S15:V15"/>
    <mergeCell ref="AE15:AG15"/>
    <mergeCell ref="B16:C16"/>
    <mergeCell ref="D16:F16"/>
    <mergeCell ref="G16:J16"/>
    <mergeCell ref="B15:C15"/>
    <mergeCell ref="D15:F15"/>
    <mergeCell ref="G15:J15"/>
    <mergeCell ref="O15:R15"/>
    <mergeCell ref="B9:C12"/>
    <mergeCell ref="D9:F12"/>
    <mergeCell ref="G9:J12"/>
    <mergeCell ref="O9:R12"/>
    <mergeCell ref="S9:V12"/>
    <mergeCell ref="AB14:AD14"/>
    <mergeCell ref="AB15:AD15"/>
    <mergeCell ref="AB16:AD16"/>
    <mergeCell ref="AH10:AJ12"/>
    <mergeCell ref="AH13:AJ13"/>
    <mergeCell ref="AH14:AJ14"/>
    <mergeCell ref="B3:AM3"/>
    <mergeCell ref="AK5:AL6"/>
    <mergeCell ref="AE10:AG12"/>
    <mergeCell ref="AM5:AM6"/>
    <mergeCell ref="O14:R14"/>
    <mergeCell ref="S14:V14"/>
    <mergeCell ref="AE14:AG14"/>
    <mergeCell ref="O16:R16"/>
    <mergeCell ref="S16:V16"/>
    <mergeCell ref="B125:C125"/>
    <mergeCell ref="D125:F125"/>
    <mergeCell ref="G125:J125"/>
    <mergeCell ref="O125:R125"/>
    <mergeCell ref="S125:V125"/>
    <mergeCell ref="AH125:AJ125"/>
    <mergeCell ref="AK10:AM12"/>
    <mergeCell ref="AK13:AM13"/>
    <mergeCell ref="AK14:AM14"/>
    <mergeCell ref="AK15:AM15"/>
    <mergeCell ref="AK16:AM16"/>
    <mergeCell ref="AK17:AM17"/>
    <mergeCell ref="AK18:AM18"/>
    <mergeCell ref="AK19:AM19"/>
    <mergeCell ref="AK20:AM20"/>
    <mergeCell ref="AK21:AM21"/>
    <mergeCell ref="AK22:AM22"/>
    <mergeCell ref="AK23:AM23"/>
    <mergeCell ref="AK24:AM24"/>
    <mergeCell ref="W41:AA41"/>
    <mergeCell ref="B131:C131"/>
    <mergeCell ref="D131:F131"/>
    <mergeCell ref="G131:J131"/>
    <mergeCell ref="O131:R131"/>
    <mergeCell ref="S131:V131"/>
    <mergeCell ref="AH131:AJ131"/>
    <mergeCell ref="B132:C132"/>
    <mergeCell ref="D132:F132"/>
    <mergeCell ref="G132:J132"/>
    <mergeCell ref="B126:C126"/>
    <mergeCell ref="D126:F126"/>
    <mergeCell ref="G126:J126"/>
    <mergeCell ref="O126:R126"/>
    <mergeCell ref="S126:V126"/>
    <mergeCell ref="AH126:AJ126"/>
    <mergeCell ref="W125:AA125"/>
    <mergeCell ref="AB125:AD125"/>
    <mergeCell ref="B128:C128"/>
    <mergeCell ref="D128:F128"/>
    <mergeCell ref="G128:J128"/>
    <mergeCell ref="O128:R128"/>
    <mergeCell ref="S128:V128"/>
    <mergeCell ref="AH128:AJ128"/>
    <mergeCell ref="K128:N128"/>
    <mergeCell ref="K126:N126"/>
    <mergeCell ref="K127:N127"/>
    <mergeCell ref="AH127:AJ127"/>
    <mergeCell ref="B127:C127"/>
    <mergeCell ref="D127:F127"/>
    <mergeCell ref="G127:J127"/>
    <mergeCell ref="O127:R127"/>
    <mergeCell ref="S127:V127"/>
    <mergeCell ref="B129:C129"/>
    <mergeCell ref="D129:F129"/>
    <mergeCell ref="G129:J129"/>
    <mergeCell ref="O129:R129"/>
    <mergeCell ref="S129:V129"/>
    <mergeCell ref="AH129:AJ129"/>
    <mergeCell ref="B130:C130"/>
    <mergeCell ref="D130:F130"/>
    <mergeCell ref="G130:J130"/>
    <mergeCell ref="O130:R130"/>
    <mergeCell ref="S130:V130"/>
    <mergeCell ref="AH130:AJ130"/>
    <mergeCell ref="K129:N129"/>
    <mergeCell ref="K130:N130"/>
    <mergeCell ref="W129:AA129"/>
    <mergeCell ref="W130:AA130"/>
    <mergeCell ref="AB129:AD129"/>
    <mergeCell ref="AB130:AD130"/>
    <mergeCell ref="AE130:AG130"/>
    <mergeCell ref="AE129:AG129"/>
    <mergeCell ref="B133:C133"/>
    <mergeCell ref="D133:F133"/>
    <mergeCell ref="G133:J133"/>
    <mergeCell ref="O133:R133"/>
    <mergeCell ref="S133:V133"/>
    <mergeCell ref="AH133:AJ133"/>
    <mergeCell ref="B134:C134"/>
    <mergeCell ref="D134:F134"/>
    <mergeCell ref="G134:J134"/>
    <mergeCell ref="O134:R134"/>
    <mergeCell ref="S134:V134"/>
    <mergeCell ref="AH134:AJ134"/>
    <mergeCell ref="K133:N133"/>
    <mergeCell ref="K134:N134"/>
    <mergeCell ref="W133:AA133"/>
    <mergeCell ref="W134:AA134"/>
    <mergeCell ref="AB133:AD133"/>
    <mergeCell ref="AB134:AD134"/>
    <mergeCell ref="B135:C135"/>
    <mergeCell ref="D135:F135"/>
    <mergeCell ref="G135:J135"/>
    <mergeCell ref="O135:R135"/>
    <mergeCell ref="S135:V135"/>
    <mergeCell ref="AH135:AJ135"/>
    <mergeCell ref="B136:C136"/>
    <mergeCell ref="D136:F136"/>
    <mergeCell ref="G136:J136"/>
    <mergeCell ref="O136:R136"/>
    <mergeCell ref="S136:V136"/>
    <mergeCell ref="AH136:AJ136"/>
    <mergeCell ref="K135:N135"/>
    <mergeCell ref="K136:N136"/>
    <mergeCell ref="W135:AA135"/>
    <mergeCell ref="W136:AA136"/>
    <mergeCell ref="AB135:AD135"/>
    <mergeCell ref="AB136:AD136"/>
    <mergeCell ref="AE135:AG135"/>
    <mergeCell ref="AE136:AG136"/>
    <mergeCell ref="B137:C137"/>
    <mergeCell ref="D137:F137"/>
    <mergeCell ref="G137:J137"/>
    <mergeCell ref="O137:R137"/>
    <mergeCell ref="S137:V137"/>
    <mergeCell ref="AH137:AJ137"/>
    <mergeCell ref="B138:C138"/>
    <mergeCell ref="D138:F138"/>
    <mergeCell ref="G138:J138"/>
    <mergeCell ref="O138:R138"/>
    <mergeCell ref="S138:V138"/>
    <mergeCell ref="AH138:AJ138"/>
    <mergeCell ref="K137:N137"/>
    <mergeCell ref="K138:N138"/>
    <mergeCell ref="W137:AA137"/>
    <mergeCell ref="W138:AA138"/>
    <mergeCell ref="AB137:AD137"/>
    <mergeCell ref="AB138:AD138"/>
    <mergeCell ref="AE137:AG137"/>
    <mergeCell ref="AE138:AG138"/>
    <mergeCell ref="B139:C139"/>
    <mergeCell ref="D139:F139"/>
    <mergeCell ref="G139:J139"/>
    <mergeCell ref="O139:R139"/>
    <mergeCell ref="S139:V139"/>
    <mergeCell ref="AH139:AJ139"/>
    <mergeCell ref="B140:C140"/>
    <mergeCell ref="D140:F140"/>
    <mergeCell ref="G140:J140"/>
    <mergeCell ref="O140:R140"/>
    <mergeCell ref="S140:V140"/>
    <mergeCell ref="AH140:AJ140"/>
    <mergeCell ref="K139:N139"/>
    <mergeCell ref="K140:N140"/>
    <mergeCell ref="W139:AA139"/>
    <mergeCell ref="W140:AA140"/>
    <mergeCell ref="AB139:AD139"/>
    <mergeCell ref="AB140:AD140"/>
    <mergeCell ref="AE140:AG140"/>
    <mergeCell ref="AE139:AG139"/>
    <mergeCell ref="B141:C141"/>
    <mergeCell ref="D141:F141"/>
    <mergeCell ref="G141:J141"/>
    <mergeCell ref="O141:R141"/>
    <mergeCell ref="S141:V141"/>
    <mergeCell ref="AH141:AJ141"/>
    <mergeCell ref="B152:C152"/>
    <mergeCell ref="D152:F152"/>
    <mergeCell ref="G152:J152"/>
    <mergeCell ref="O152:R152"/>
    <mergeCell ref="S152:V152"/>
    <mergeCell ref="AH152:AJ152"/>
    <mergeCell ref="K141:N141"/>
    <mergeCell ref="K152:N152"/>
    <mergeCell ref="B142:C142"/>
    <mergeCell ref="D142:F142"/>
    <mergeCell ref="G142:J142"/>
    <mergeCell ref="K142:N142"/>
    <mergeCell ref="O142:R142"/>
    <mergeCell ref="S142:V142"/>
    <mergeCell ref="AH142:AJ142"/>
    <mergeCell ref="B143:C143"/>
    <mergeCell ref="D143:F143"/>
    <mergeCell ref="G143:J143"/>
    <mergeCell ref="K143:N143"/>
    <mergeCell ref="O143:R143"/>
    <mergeCell ref="S143:V143"/>
    <mergeCell ref="AH143:AJ143"/>
    <mergeCell ref="B144:C144"/>
    <mergeCell ref="D144:F144"/>
    <mergeCell ref="G144:J144"/>
    <mergeCell ref="K144:N144"/>
    <mergeCell ref="O154:R154"/>
    <mergeCell ref="S154:V154"/>
    <mergeCell ref="AH154:AJ154"/>
    <mergeCell ref="K153:N153"/>
    <mergeCell ref="K154:N154"/>
    <mergeCell ref="W154:AA154"/>
    <mergeCell ref="W155:AA155"/>
    <mergeCell ref="W156:AA156"/>
    <mergeCell ref="AB154:AD154"/>
    <mergeCell ref="AB155:AD155"/>
    <mergeCell ref="AB156:AD156"/>
    <mergeCell ref="B155:C155"/>
    <mergeCell ref="D155:F155"/>
    <mergeCell ref="G155:J155"/>
    <mergeCell ref="O155:R155"/>
    <mergeCell ref="S155:V155"/>
    <mergeCell ref="AH155:AJ155"/>
    <mergeCell ref="B156:C156"/>
    <mergeCell ref="D156:F156"/>
    <mergeCell ref="G156:J156"/>
    <mergeCell ref="O156:R156"/>
    <mergeCell ref="S156:V156"/>
    <mergeCell ref="AH156:AJ156"/>
    <mergeCell ref="K155:N155"/>
    <mergeCell ref="K156:N156"/>
    <mergeCell ref="B153:C153"/>
    <mergeCell ref="D153:F153"/>
    <mergeCell ref="G153:J153"/>
    <mergeCell ref="O153:R153"/>
    <mergeCell ref="S153:V153"/>
    <mergeCell ref="AH153:AJ153"/>
    <mergeCell ref="B154:C154"/>
    <mergeCell ref="B157:C157"/>
    <mergeCell ref="D157:F157"/>
    <mergeCell ref="G157:J157"/>
    <mergeCell ref="O157:R157"/>
    <mergeCell ref="S157:V157"/>
    <mergeCell ref="AH157:AJ157"/>
    <mergeCell ref="B158:C158"/>
    <mergeCell ref="D158:F158"/>
    <mergeCell ref="G158:J158"/>
    <mergeCell ref="O158:R158"/>
    <mergeCell ref="S158:V158"/>
    <mergeCell ref="AH158:AJ158"/>
    <mergeCell ref="K157:N157"/>
    <mergeCell ref="K158:N158"/>
    <mergeCell ref="W158:AA158"/>
    <mergeCell ref="AB158:AD158"/>
    <mergeCell ref="W157:AA157"/>
    <mergeCell ref="AB157:AD157"/>
    <mergeCell ref="AE158:AG158"/>
    <mergeCell ref="AE157:AG157"/>
    <mergeCell ref="B161:C161"/>
    <mergeCell ref="D161:F161"/>
    <mergeCell ref="G161:J161"/>
    <mergeCell ref="O161:R161"/>
    <mergeCell ref="S161:V161"/>
    <mergeCell ref="AH161:AJ161"/>
    <mergeCell ref="K161:N161"/>
    <mergeCell ref="B159:C159"/>
    <mergeCell ref="D159:F159"/>
    <mergeCell ref="G159:J159"/>
    <mergeCell ref="O159:R159"/>
    <mergeCell ref="S159:V159"/>
    <mergeCell ref="AH159:AJ159"/>
    <mergeCell ref="B160:C160"/>
    <mergeCell ref="D160:F160"/>
    <mergeCell ref="G160:J160"/>
    <mergeCell ref="O160:R160"/>
    <mergeCell ref="S160:V160"/>
    <mergeCell ref="AH160:AJ160"/>
    <mergeCell ref="K159:N159"/>
    <mergeCell ref="K160:N160"/>
    <mergeCell ref="W159:AA159"/>
    <mergeCell ref="W160:AA160"/>
    <mergeCell ref="W161:AA161"/>
    <mergeCell ref="AB159:AD159"/>
    <mergeCell ref="AB160:AD160"/>
    <mergeCell ref="AB161:AD161"/>
    <mergeCell ref="AE159:AG159"/>
    <mergeCell ref="AE160:AG160"/>
    <mergeCell ref="AE161:AG161"/>
    <mergeCell ref="AH168:AJ168"/>
    <mergeCell ref="K168:N168"/>
    <mergeCell ref="B166:C166"/>
    <mergeCell ref="D166:F166"/>
    <mergeCell ref="G166:J166"/>
    <mergeCell ref="O166:R166"/>
    <mergeCell ref="S166:V166"/>
    <mergeCell ref="AH166:AJ166"/>
    <mergeCell ref="B167:C167"/>
    <mergeCell ref="D167:F167"/>
    <mergeCell ref="G167:J167"/>
    <mergeCell ref="O167:R167"/>
    <mergeCell ref="S167:V167"/>
    <mergeCell ref="AH167:AJ167"/>
    <mergeCell ref="K166:N166"/>
    <mergeCell ref="K167:N167"/>
    <mergeCell ref="AE166:AG166"/>
    <mergeCell ref="AE167:AG167"/>
    <mergeCell ref="AE168:AG168"/>
    <mergeCell ref="G164:J164"/>
    <mergeCell ref="O164:R164"/>
    <mergeCell ref="S164:V164"/>
    <mergeCell ref="AH164:AJ164"/>
    <mergeCell ref="AE164:AG164"/>
    <mergeCell ref="AE165:AG165"/>
    <mergeCell ref="B171:C171"/>
    <mergeCell ref="D171:F171"/>
    <mergeCell ref="G171:J171"/>
    <mergeCell ref="O171:R171"/>
    <mergeCell ref="S171:V171"/>
    <mergeCell ref="AH171:AJ171"/>
    <mergeCell ref="B172:C172"/>
    <mergeCell ref="D172:F172"/>
    <mergeCell ref="G172:J172"/>
    <mergeCell ref="O172:R172"/>
    <mergeCell ref="S172:V172"/>
    <mergeCell ref="AH172:AJ172"/>
    <mergeCell ref="K171:N171"/>
    <mergeCell ref="K172:N172"/>
    <mergeCell ref="B169:C169"/>
    <mergeCell ref="D169:F169"/>
    <mergeCell ref="G169:J169"/>
    <mergeCell ref="O169:R169"/>
    <mergeCell ref="S169:V169"/>
    <mergeCell ref="AH169:AJ169"/>
    <mergeCell ref="B170:C170"/>
    <mergeCell ref="D170:F170"/>
    <mergeCell ref="G170:J170"/>
    <mergeCell ref="O170:R170"/>
    <mergeCell ref="S170:V170"/>
    <mergeCell ref="AH170:AJ170"/>
    <mergeCell ref="K169:N169"/>
    <mergeCell ref="K170:N170"/>
    <mergeCell ref="AB172:AD172"/>
    <mergeCell ref="W170:AA170"/>
    <mergeCell ref="W171:AA171"/>
    <mergeCell ref="W172:AA172"/>
    <mergeCell ref="AK175:AM175"/>
    <mergeCell ref="AK176:AM176"/>
    <mergeCell ref="B173:C173"/>
    <mergeCell ref="D173:F173"/>
    <mergeCell ref="G173:J173"/>
    <mergeCell ref="O173:R173"/>
    <mergeCell ref="S173:V173"/>
    <mergeCell ref="AH173:AJ173"/>
    <mergeCell ref="B174:C174"/>
    <mergeCell ref="D174:F174"/>
    <mergeCell ref="G174:J174"/>
    <mergeCell ref="O174:R174"/>
    <mergeCell ref="S174:V174"/>
    <mergeCell ref="AH174:AJ174"/>
    <mergeCell ref="K173:N173"/>
    <mergeCell ref="K174:N174"/>
    <mergeCell ref="B175:C175"/>
    <mergeCell ref="D175:F175"/>
    <mergeCell ref="G175:J175"/>
    <mergeCell ref="O175:R175"/>
    <mergeCell ref="S175:V175"/>
    <mergeCell ref="AH175:AJ175"/>
    <mergeCell ref="B176:C176"/>
    <mergeCell ref="D176:F176"/>
    <mergeCell ref="G176:J176"/>
    <mergeCell ref="O176:R176"/>
    <mergeCell ref="S176:V176"/>
    <mergeCell ref="AH176:AJ176"/>
    <mergeCell ref="K175:N175"/>
    <mergeCell ref="K176:N176"/>
    <mergeCell ref="W175:AA175"/>
    <mergeCell ref="W176:AA176"/>
    <mergeCell ref="B177:C177"/>
    <mergeCell ref="D177:F177"/>
    <mergeCell ref="G177:J177"/>
    <mergeCell ref="O177:R177"/>
    <mergeCell ref="S177:V177"/>
    <mergeCell ref="AH177:AJ177"/>
    <mergeCell ref="B178:C178"/>
    <mergeCell ref="D178:F178"/>
    <mergeCell ref="G178:J178"/>
    <mergeCell ref="O178:R178"/>
    <mergeCell ref="S178:V178"/>
    <mergeCell ref="AH178:AJ178"/>
    <mergeCell ref="K177:N177"/>
    <mergeCell ref="K178:N178"/>
    <mergeCell ref="W177:AA177"/>
    <mergeCell ref="W178:AA178"/>
    <mergeCell ref="AB177:AD177"/>
    <mergeCell ref="AB178:AD178"/>
    <mergeCell ref="O182:R182"/>
    <mergeCell ref="S182:V182"/>
    <mergeCell ref="AH182:AJ182"/>
    <mergeCell ref="K181:N181"/>
    <mergeCell ref="K182:N182"/>
    <mergeCell ref="W181:AA181"/>
    <mergeCell ref="W182:AA182"/>
    <mergeCell ref="AB181:AD181"/>
    <mergeCell ref="AB182:AD182"/>
    <mergeCell ref="AK177:AM177"/>
    <mergeCell ref="AK178:AM178"/>
    <mergeCell ref="B179:C179"/>
    <mergeCell ref="D179:F179"/>
    <mergeCell ref="G179:J179"/>
    <mergeCell ref="O179:R179"/>
    <mergeCell ref="S179:V179"/>
    <mergeCell ref="AH179:AJ179"/>
    <mergeCell ref="B180:C180"/>
    <mergeCell ref="D180:F180"/>
    <mergeCell ref="G180:J180"/>
    <mergeCell ref="O180:R180"/>
    <mergeCell ref="S180:V180"/>
    <mergeCell ref="AH180:AJ180"/>
    <mergeCell ref="K179:N179"/>
    <mergeCell ref="K180:N180"/>
    <mergeCell ref="W179:AA179"/>
    <mergeCell ref="W180:AA180"/>
    <mergeCell ref="AB179:AD179"/>
    <mergeCell ref="AB180:AD180"/>
    <mergeCell ref="AK179:AM179"/>
    <mergeCell ref="AK180:AM180"/>
    <mergeCell ref="AE179:AG179"/>
    <mergeCell ref="AK181:AM181"/>
    <mergeCell ref="AK182:AM182"/>
    <mergeCell ref="B183:C183"/>
    <mergeCell ref="D183:F183"/>
    <mergeCell ref="G183:J183"/>
    <mergeCell ref="O183:R183"/>
    <mergeCell ref="S183:V183"/>
    <mergeCell ref="AH183:AJ183"/>
    <mergeCell ref="B184:C184"/>
    <mergeCell ref="D184:F184"/>
    <mergeCell ref="G184:J184"/>
    <mergeCell ref="O184:R184"/>
    <mergeCell ref="S184:V184"/>
    <mergeCell ref="AH184:AJ184"/>
    <mergeCell ref="K183:N183"/>
    <mergeCell ref="K184:N184"/>
    <mergeCell ref="W183:AA183"/>
    <mergeCell ref="W184:AA184"/>
    <mergeCell ref="AB183:AD183"/>
    <mergeCell ref="AB184:AD184"/>
    <mergeCell ref="AK183:AM183"/>
    <mergeCell ref="AK184:AM184"/>
    <mergeCell ref="AE184:AG184"/>
    <mergeCell ref="B181:C181"/>
    <mergeCell ref="D181:F181"/>
    <mergeCell ref="G181:J181"/>
    <mergeCell ref="O181:R181"/>
    <mergeCell ref="S181:V181"/>
    <mergeCell ref="AH181:AJ181"/>
    <mergeCell ref="B182:C182"/>
    <mergeCell ref="D182:F182"/>
    <mergeCell ref="G182:J182"/>
    <mergeCell ref="B185:C185"/>
    <mergeCell ref="D185:F185"/>
    <mergeCell ref="G185:J185"/>
    <mergeCell ref="O185:R185"/>
    <mergeCell ref="S185:V185"/>
    <mergeCell ref="AH185:AJ185"/>
    <mergeCell ref="B186:C186"/>
    <mergeCell ref="D186:F186"/>
    <mergeCell ref="G186:J186"/>
    <mergeCell ref="O186:R186"/>
    <mergeCell ref="S186:V186"/>
    <mergeCell ref="AH186:AJ186"/>
    <mergeCell ref="K185:N185"/>
    <mergeCell ref="K186:N186"/>
    <mergeCell ref="W185:AA185"/>
    <mergeCell ref="W186:AA186"/>
    <mergeCell ref="AB185:AD185"/>
    <mergeCell ref="AB186:AD186"/>
    <mergeCell ref="AE185:AG185"/>
    <mergeCell ref="AE186:AG186"/>
    <mergeCell ref="AK185:AM185"/>
    <mergeCell ref="AK186:AM186"/>
    <mergeCell ref="W189:AA189"/>
    <mergeCell ref="W190:AA190"/>
    <mergeCell ref="AB189:AD189"/>
    <mergeCell ref="AB190:AD190"/>
    <mergeCell ref="AK189:AM189"/>
    <mergeCell ref="AK190:AM190"/>
    <mergeCell ref="B187:C187"/>
    <mergeCell ref="D187:F187"/>
    <mergeCell ref="G187:J187"/>
    <mergeCell ref="O187:R187"/>
    <mergeCell ref="S187:V187"/>
    <mergeCell ref="AH187:AJ187"/>
    <mergeCell ref="B188:C188"/>
    <mergeCell ref="D188:F188"/>
    <mergeCell ref="G188:J188"/>
    <mergeCell ref="O188:R188"/>
    <mergeCell ref="S188:V188"/>
    <mergeCell ref="AH188:AJ188"/>
    <mergeCell ref="K187:N187"/>
    <mergeCell ref="K188:N188"/>
    <mergeCell ref="W187:AA187"/>
    <mergeCell ref="W188:AA188"/>
    <mergeCell ref="AB187:AD187"/>
    <mergeCell ref="AB188:AD188"/>
    <mergeCell ref="AK187:AM187"/>
    <mergeCell ref="AK188:AM188"/>
    <mergeCell ref="O189:R189"/>
    <mergeCell ref="S189:V189"/>
    <mergeCell ref="AH189:AJ189"/>
    <mergeCell ref="K189:N189"/>
    <mergeCell ref="B190:C190"/>
    <mergeCell ref="D190:F190"/>
    <mergeCell ref="G190:J190"/>
    <mergeCell ref="O190:R190"/>
    <mergeCell ref="S190:V190"/>
    <mergeCell ref="AH190:AJ190"/>
    <mergeCell ref="B189:C189"/>
    <mergeCell ref="D189:F189"/>
    <mergeCell ref="G189:J189"/>
    <mergeCell ref="AH191:AJ191"/>
    <mergeCell ref="K194:N194"/>
    <mergeCell ref="K190:N190"/>
    <mergeCell ref="K191:N191"/>
    <mergeCell ref="B191:C191"/>
    <mergeCell ref="D191:F191"/>
    <mergeCell ref="B192:C192"/>
    <mergeCell ref="D192:F192"/>
    <mergeCell ref="G192:J192"/>
    <mergeCell ref="O192:R192"/>
    <mergeCell ref="S192:V192"/>
    <mergeCell ref="G191:J191"/>
    <mergeCell ref="O191:R191"/>
    <mergeCell ref="S191:V191"/>
    <mergeCell ref="B193:C193"/>
    <mergeCell ref="D193:F193"/>
    <mergeCell ref="G193:J193"/>
    <mergeCell ref="O193:R193"/>
    <mergeCell ref="S193:V193"/>
    <mergeCell ref="AB194:AD194"/>
    <mergeCell ref="AH193:AJ193"/>
    <mergeCell ref="K192:N192"/>
    <mergeCell ref="K193:N193"/>
    <mergeCell ref="K196:N196"/>
    <mergeCell ref="AB197:AD197"/>
    <mergeCell ref="K200:N200"/>
    <mergeCell ref="G201:J201"/>
    <mergeCell ref="K201:N201"/>
    <mergeCell ref="K202:N202"/>
    <mergeCell ref="AH192:AJ192"/>
    <mergeCell ref="B194:C194"/>
    <mergeCell ref="D194:F194"/>
    <mergeCell ref="G194:J194"/>
    <mergeCell ref="O194:R194"/>
    <mergeCell ref="S194:V194"/>
    <mergeCell ref="AH194:AJ194"/>
    <mergeCell ref="B195:C195"/>
    <mergeCell ref="D195:F195"/>
    <mergeCell ref="G195:J195"/>
    <mergeCell ref="O195:R195"/>
    <mergeCell ref="S195:V195"/>
    <mergeCell ref="AH195:AJ195"/>
    <mergeCell ref="AB195:AD195"/>
    <mergeCell ref="AB196:AD196"/>
    <mergeCell ref="K195:N195"/>
    <mergeCell ref="B196:C196"/>
    <mergeCell ref="D196:F196"/>
    <mergeCell ref="G196:J196"/>
    <mergeCell ref="O196:R196"/>
    <mergeCell ref="S196:V196"/>
    <mergeCell ref="AH196:AJ196"/>
    <mergeCell ref="AE195:AG195"/>
    <mergeCell ref="AE196:AG196"/>
    <mergeCell ref="B197:C197"/>
    <mergeCell ref="K199:N199"/>
    <mergeCell ref="D197:F197"/>
    <mergeCell ref="G197:J197"/>
    <mergeCell ref="O197:R197"/>
    <mergeCell ref="S197:V197"/>
    <mergeCell ref="AH197:AJ197"/>
    <mergeCell ref="K197:N197"/>
    <mergeCell ref="W197:AA197"/>
    <mergeCell ref="B202:C202"/>
    <mergeCell ref="D202:F202"/>
    <mergeCell ref="G202:J202"/>
    <mergeCell ref="O202:R202"/>
    <mergeCell ref="AE198:AG198"/>
    <mergeCell ref="AE199:AG199"/>
    <mergeCell ref="AE200:AG200"/>
    <mergeCell ref="AE201:AG201"/>
    <mergeCell ref="AE202:AG202"/>
    <mergeCell ref="W211:AA211"/>
    <mergeCell ref="AE204:AG204"/>
    <mergeCell ref="B198:C198"/>
    <mergeCell ref="D198:F198"/>
    <mergeCell ref="G198:J198"/>
    <mergeCell ref="O198:R198"/>
    <mergeCell ref="S198:V198"/>
    <mergeCell ref="AH198:AJ198"/>
    <mergeCell ref="K198:N198"/>
    <mergeCell ref="S202:V202"/>
    <mergeCell ref="AH202:AJ202"/>
    <mergeCell ref="B199:C199"/>
    <mergeCell ref="AB201:AD201"/>
    <mergeCell ref="AB202:AD202"/>
    <mergeCell ref="AB203:AD203"/>
    <mergeCell ref="W200:AA200"/>
    <mergeCell ref="AB198:AD198"/>
    <mergeCell ref="AB199:AD199"/>
    <mergeCell ref="AB200:AD200"/>
    <mergeCell ref="AH209:AJ209"/>
    <mergeCell ref="S210:V210"/>
    <mergeCell ref="K206:N206"/>
    <mergeCell ref="B207:C207"/>
    <mergeCell ref="D207:F207"/>
    <mergeCell ref="G207:J207"/>
    <mergeCell ref="O207:R207"/>
    <mergeCell ref="S207:V207"/>
    <mergeCell ref="B206:C206"/>
    <mergeCell ref="AH207:AJ207"/>
    <mergeCell ref="B209:C209"/>
    <mergeCell ref="D209:F209"/>
    <mergeCell ref="G206:J206"/>
    <mergeCell ref="B203:C203"/>
    <mergeCell ref="D203:F203"/>
    <mergeCell ref="G203:J203"/>
    <mergeCell ref="O203:R203"/>
    <mergeCell ref="S203:V203"/>
    <mergeCell ref="W204:AA204"/>
    <mergeCell ref="AB204:AD204"/>
    <mergeCell ref="AH212:AJ212"/>
    <mergeCell ref="B210:C210"/>
    <mergeCell ref="D210:F210"/>
    <mergeCell ref="G210:J210"/>
    <mergeCell ref="K211:N211"/>
    <mergeCell ref="O210:R210"/>
    <mergeCell ref="G211:J211"/>
    <mergeCell ref="O211:R211"/>
    <mergeCell ref="K209:N209"/>
    <mergeCell ref="K210:N210"/>
    <mergeCell ref="S211:V211"/>
    <mergeCell ref="AH211:AJ211"/>
    <mergeCell ref="AH210:AJ210"/>
    <mergeCell ref="B211:C211"/>
    <mergeCell ref="W201:AA201"/>
    <mergeCell ref="D199:F199"/>
    <mergeCell ref="G199:J199"/>
    <mergeCell ref="O199:R199"/>
    <mergeCell ref="S199:V199"/>
    <mergeCell ref="AH199:AJ199"/>
    <mergeCell ref="B200:C200"/>
    <mergeCell ref="D200:F200"/>
    <mergeCell ref="G200:J200"/>
    <mergeCell ref="D201:F201"/>
    <mergeCell ref="W202:AA202"/>
    <mergeCell ref="B204:C204"/>
    <mergeCell ref="D204:F204"/>
    <mergeCell ref="G204:J204"/>
    <mergeCell ref="B205:C205"/>
    <mergeCell ref="D205:F205"/>
    <mergeCell ref="K203:N203"/>
    <mergeCell ref="B201:C201"/>
    <mergeCell ref="W152:AA152"/>
    <mergeCell ref="W153:AA153"/>
    <mergeCell ref="W126:AA126"/>
    <mergeCell ref="W127:AA127"/>
    <mergeCell ref="W128:AA128"/>
    <mergeCell ref="D206:F206"/>
    <mergeCell ref="AH208:AJ208"/>
    <mergeCell ref="O209:R209"/>
    <mergeCell ref="S209:V209"/>
    <mergeCell ref="K208:N208"/>
    <mergeCell ref="B208:C208"/>
    <mergeCell ref="D208:F208"/>
    <mergeCell ref="G208:J208"/>
    <mergeCell ref="AH206:AJ206"/>
    <mergeCell ref="W208:AA208"/>
    <mergeCell ref="W209:AA209"/>
    <mergeCell ref="AH203:AJ203"/>
    <mergeCell ref="O200:R200"/>
    <mergeCell ref="S200:V200"/>
    <mergeCell ref="AH200:AJ200"/>
    <mergeCell ref="O204:R204"/>
    <mergeCell ref="S204:V204"/>
    <mergeCell ref="AH204:AJ204"/>
    <mergeCell ref="O201:R201"/>
    <mergeCell ref="S201:V201"/>
    <mergeCell ref="AH201:AJ201"/>
    <mergeCell ref="K204:N204"/>
    <mergeCell ref="W203:AA203"/>
    <mergeCell ref="G205:J205"/>
    <mergeCell ref="O205:R205"/>
    <mergeCell ref="S205:V205"/>
    <mergeCell ref="AH205:AJ205"/>
    <mergeCell ref="B231:C231"/>
    <mergeCell ref="D231:F231"/>
    <mergeCell ref="G231:J231"/>
    <mergeCell ref="K231:N231"/>
    <mergeCell ref="O231:R231"/>
    <mergeCell ref="S231:V231"/>
    <mergeCell ref="AB223:AD223"/>
    <mergeCell ref="AB224:AD224"/>
    <mergeCell ref="AB208:AD208"/>
    <mergeCell ref="AB209:AD209"/>
    <mergeCell ref="O208:R208"/>
    <mergeCell ref="S208:V208"/>
    <mergeCell ref="K207:N207"/>
    <mergeCell ref="O206:R206"/>
    <mergeCell ref="S206:V206"/>
    <mergeCell ref="D211:F211"/>
    <mergeCell ref="G209:J209"/>
    <mergeCell ref="W210:AA210"/>
    <mergeCell ref="B212:C212"/>
    <mergeCell ref="D212:F212"/>
    <mergeCell ref="G212:J212"/>
    <mergeCell ref="O212:R212"/>
    <mergeCell ref="S212:V212"/>
    <mergeCell ref="K218:N218"/>
    <mergeCell ref="O218:R218"/>
    <mergeCell ref="S218:V218"/>
    <mergeCell ref="B222:C222"/>
    <mergeCell ref="D222:F222"/>
    <mergeCell ref="G222:J222"/>
    <mergeCell ref="K222:N222"/>
    <mergeCell ref="W219:AA219"/>
    <mergeCell ref="B220:C220"/>
    <mergeCell ref="AH231:AJ231"/>
    <mergeCell ref="B232:C232"/>
    <mergeCell ref="D232:F232"/>
    <mergeCell ref="G232:J232"/>
    <mergeCell ref="K232:N232"/>
    <mergeCell ref="O232:R232"/>
    <mergeCell ref="S232:V232"/>
    <mergeCell ref="AH232:AJ232"/>
    <mergeCell ref="W231:AA231"/>
    <mergeCell ref="W232:AA232"/>
    <mergeCell ref="AB205:AD205"/>
    <mergeCell ref="AB206:AD206"/>
    <mergeCell ref="AB207:AD207"/>
    <mergeCell ref="AB227:AD227"/>
    <mergeCell ref="AB228:AD228"/>
    <mergeCell ref="AB229:AD229"/>
    <mergeCell ref="AB230:AD230"/>
    <mergeCell ref="AB210:AD210"/>
    <mergeCell ref="AB211:AD211"/>
    <mergeCell ref="AB212:AD212"/>
    <mergeCell ref="AB213:AD213"/>
    <mergeCell ref="AB214:AD214"/>
    <mergeCell ref="W212:AA212"/>
    <mergeCell ref="W213:AA213"/>
    <mergeCell ref="W222:AA222"/>
    <mergeCell ref="W223:AA223"/>
    <mergeCell ref="AB217:AD217"/>
    <mergeCell ref="AB218:AD218"/>
    <mergeCell ref="AB219:AD219"/>
    <mergeCell ref="AB220:AD220"/>
    <mergeCell ref="AB221:AD221"/>
    <mergeCell ref="AB222:AD222"/>
    <mergeCell ref="W233:AA233"/>
    <mergeCell ref="AB231:AD231"/>
    <mergeCell ref="AB232:AD232"/>
    <mergeCell ref="AE231:AG231"/>
    <mergeCell ref="AE232:AG232"/>
    <mergeCell ref="AE233:AG233"/>
    <mergeCell ref="B235:C235"/>
    <mergeCell ref="D235:F235"/>
    <mergeCell ref="G235:J235"/>
    <mergeCell ref="K235:N235"/>
    <mergeCell ref="O235:R235"/>
    <mergeCell ref="S235:V235"/>
    <mergeCell ref="AH235:AJ235"/>
    <mergeCell ref="B236:C236"/>
    <mergeCell ref="D236:F236"/>
    <mergeCell ref="G236:J236"/>
    <mergeCell ref="K236:N236"/>
    <mergeCell ref="O236:R236"/>
    <mergeCell ref="S236:V236"/>
    <mergeCell ref="AH236:AJ236"/>
    <mergeCell ref="W235:AA235"/>
    <mergeCell ref="W236:AA236"/>
    <mergeCell ref="D234:F234"/>
    <mergeCell ref="G234:J234"/>
    <mergeCell ref="K234:N234"/>
    <mergeCell ref="O234:R234"/>
    <mergeCell ref="S234:V234"/>
    <mergeCell ref="AH234:AJ234"/>
    <mergeCell ref="W234:AA234"/>
    <mergeCell ref="AB233:AD233"/>
    <mergeCell ref="AB234:AD234"/>
    <mergeCell ref="AB235:AD235"/>
    <mergeCell ref="B239:C239"/>
    <mergeCell ref="D239:F239"/>
    <mergeCell ref="G239:J239"/>
    <mergeCell ref="K239:N239"/>
    <mergeCell ref="W239:AA239"/>
    <mergeCell ref="W240:AA240"/>
    <mergeCell ref="W241:AA241"/>
    <mergeCell ref="W242:AA242"/>
    <mergeCell ref="AB242:AD242"/>
    <mergeCell ref="B241:C241"/>
    <mergeCell ref="D241:F241"/>
    <mergeCell ref="G241:J241"/>
    <mergeCell ref="K241:N241"/>
    <mergeCell ref="O241:R241"/>
    <mergeCell ref="S241:V241"/>
    <mergeCell ref="AK240:AM240"/>
    <mergeCell ref="B238:C238"/>
    <mergeCell ref="D238:F238"/>
    <mergeCell ref="G238:J238"/>
    <mergeCell ref="K238:N238"/>
    <mergeCell ref="O238:R238"/>
    <mergeCell ref="S238:V238"/>
    <mergeCell ref="AH238:AJ238"/>
    <mergeCell ref="W238:AA238"/>
    <mergeCell ref="AK238:AM238"/>
    <mergeCell ref="AK241:AM241"/>
    <mergeCell ref="AK242:AM242"/>
    <mergeCell ref="AE241:AG241"/>
    <mergeCell ref="AB236:AD236"/>
    <mergeCell ref="AB237:AD237"/>
    <mergeCell ref="AB238:AD238"/>
    <mergeCell ref="AB239:AD239"/>
    <mergeCell ref="AB240:AD240"/>
    <mergeCell ref="B242:C242"/>
    <mergeCell ref="D242:F242"/>
    <mergeCell ref="G242:J242"/>
    <mergeCell ref="K242:N242"/>
    <mergeCell ref="O242:R242"/>
    <mergeCell ref="S242:V242"/>
    <mergeCell ref="AH242:AJ242"/>
    <mergeCell ref="O239:R239"/>
    <mergeCell ref="S239:V239"/>
    <mergeCell ref="AH239:AJ239"/>
    <mergeCell ref="B240:C240"/>
    <mergeCell ref="D240:F240"/>
    <mergeCell ref="G240:J240"/>
    <mergeCell ref="K240:N240"/>
    <mergeCell ref="O240:R240"/>
    <mergeCell ref="S240:V240"/>
    <mergeCell ref="AH240:AJ240"/>
    <mergeCell ref="AH241:AJ241"/>
    <mergeCell ref="B237:C237"/>
    <mergeCell ref="D237:F237"/>
    <mergeCell ref="G237:J237"/>
    <mergeCell ref="K237:N237"/>
    <mergeCell ref="O237:R237"/>
    <mergeCell ref="S237:V237"/>
    <mergeCell ref="AH237:AJ237"/>
    <mergeCell ref="AE242:AG242"/>
    <mergeCell ref="W237:AA237"/>
    <mergeCell ref="B233:C233"/>
    <mergeCell ref="D233:F233"/>
    <mergeCell ref="G233:J233"/>
    <mergeCell ref="K233:N233"/>
    <mergeCell ref="AB241:AD241"/>
    <mergeCell ref="O233:R233"/>
    <mergeCell ref="S233:V233"/>
    <mergeCell ref="AH233:AJ233"/>
    <mergeCell ref="B234:C234"/>
    <mergeCell ref="AB10:AD12"/>
    <mergeCell ref="W9:AA12"/>
    <mergeCell ref="AB13:AD13"/>
    <mergeCell ref="W13:AA13"/>
    <mergeCell ref="W14:AA14"/>
    <mergeCell ref="W15:AA15"/>
    <mergeCell ref="W16:AA16"/>
    <mergeCell ref="W17:AA17"/>
    <mergeCell ref="W18:AA18"/>
    <mergeCell ref="W19:AA19"/>
    <mergeCell ref="W20:AA20"/>
    <mergeCell ref="W21:AA21"/>
    <mergeCell ref="W22:AA22"/>
    <mergeCell ref="W23:AA23"/>
    <mergeCell ref="W24:AA24"/>
    <mergeCell ref="W84:AA84"/>
    <mergeCell ref="W85:AA85"/>
    <mergeCell ref="W86:AA86"/>
    <mergeCell ref="W87:AA87"/>
    <mergeCell ref="W88:AA88"/>
    <mergeCell ref="W89:AA89"/>
    <mergeCell ref="W90:AA90"/>
    <mergeCell ref="W91:AA91"/>
    <mergeCell ref="W162:AA162"/>
    <mergeCell ref="W163:AA163"/>
    <mergeCell ref="W164:AA164"/>
    <mergeCell ref="W165:AA165"/>
    <mergeCell ref="W166:AA166"/>
    <mergeCell ref="W167:AA167"/>
    <mergeCell ref="W168:AA168"/>
    <mergeCell ref="W169:AA169"/>
    <mergeCell ref="W173:AA173"/>
    <mergeCell ref="W174:AA174"/>
    <mergeCell ref="W191:AA191"/>
    <mergeCell ref="W192:AA192"/>
    <mergeCell ref="W193:AA193"/>
    <mergeCell ref="W194:AA194"/>
    <mergeCell ref="W205:AA205"/>
    <mergeCell ref="W206:AA206"/>
    <mergeCell ref="W207:AA207"/>
    <mergeCell ref="W198:AA198"/>
    <mergeCell ref="W199:AA199"/>
    <mergeCell ref="W195:AA195"/>
    <mergeCell ref="W196:AA196"/>
    <mergeCell ref="AB21:AD21"/>
    <mergeCell ref="AB22:AD22"/>
    <mergeCell ref="AB23:AD23"/>
    <mergeCell ref="AB24:AD24"/>
    <mergeCell ref="AB25:AD25"/>
    <mergeCell ref="AB26:AD26"/>
    <mergeCell ref="AB27:AD27"/>
    <mergeCell ref="AB28:AD28"/>
    <mergeCell ref="AB29:AD29"/>
    <mergeCell ref="AB30:AD30"/>
    <mergeCell ref="AB64:AD64"/>
    <mergeCell ref="AB65:AD65"/>
    <mergeCell ref="AB66:AD66"/>
    <mergeCell ref="AB67:AD67"/>
    <mergeCell ref="AB72:AD72"/>
    <mergeCell ref="AB73:AD73"/>
    <mergeCell ref="AB74:AD74"/>
    <mergeCell ref="AB41:AD41"/>
    <mergeCell ref="AB42:AD42"/>
    <mergeCell ref="AB43:AD43"/>
    <mergeCell ref="AB95:AD95"/>
    <mergeCell ref="AB113:AD113"/>
    <mergeCell ref="AB114:AD114"/>
    <mergeCell ref="AB115:AD115"/>
    <mergeCell ref="AB116:AD116"/>
    <mergeCell ref="AB117:AD117"/>
    <mergeCell ref="AB152:AD152"/>
    <mergeCell ref="AB149:AD149"/>
    <mergeCell ref="AB150:AD150"/>
    <mergeCell ref="AB153:AD153"/>
    <mergeCell ref="AB162:AD162"/>
    <mergeCell ref="AB163:AD163"/>
    <mergeCell ref="AB164:AD164"/>
    <mergeCell ref="AB165:AD165"/>
    <mergeCell ref="AB166:AD166"/>
    <mergeCell ref="AB167:AD167"/>
    <mergeCell ref="AB168:AD168"/>
    <mergeCell ref="AB169:AD169"/>
    <mergeCell ref="AB170:AD170"/>
    <mergeCell ref="AB171:AD171"/>
    <mergeCell ref="AB173:AD173"/>
    <mergeCell ref="AB174:AD174"/>
    <mergeCell ref="AB191:AD191"/>
    <mergeCell ref="AB192:AD192"/>
    <mergeCell ref="AB193:AD193"/>
    <mergeCell ref="AB175:AD175"/>
    <mergeCell ref="AB176:AD176"/>
    <mergeCell ref="AK44:AM44"/>
    <mergeCell ref="AK45:AM45"/>
    <mergeCell ref="AK46:AM46"/>
    <mergeCell ref="AK47:AM47"/>
    <mergeCell ref="AK48:AM48"/>
    <mergeCell ref="AK49:AM49"/>
    <mergeCell ref="AK50:AM50"/>
    <mergeCell ref="AK51:AM51"/>
    <mergeCell ref="AK52:AM52"/>
    <mergeCell ref="AK53:AM53"/>
    <mergeCell ref="AK54:AM54"/>
    <mergeCell ref="AK55:AM55"/>
    <mergeCell ref="AK56:AM56"/>
    <mergeCell ref="AK57:AM57"/>
    <mergeCell ref="AK61:AM61"/>
    <mergeCell ref="AK62:AM62"/>
    <mergeCell ref="AK63:AM63"/>
    <mergeCell ref="AK60:AM60"/>
    <mergeCell ref="AK74:AM74"/>
    <mergeCell ref="AK75:AM75"/>
    <mergeCell ref="AK76:AM76"/>
    <mergeCell ref="AK84:AM84"/>
    <mergeCell ref="AK85:AM85"/>
    <mergeCell ref="AK86:AM86"/>
    <mergeCell ref="AK87:AM87"/>
    <mergeCell ref="AK88:AM88"/>
    <mergeCell ref="AK89:AM89"/>
    <mergeCell ref="AK90:AM90"/>
    <mergeCell ref="AK91:AM91"/>
    <mergeCell ref="AK92:AM92"/>
    <mergeCell ref="AK93:AM93"/>
    <mergeCell ref="AK94:AM94"/>
    <mergeCell ref="AK95:AM95"/>
    <mergeCell ref="AK104:AM104"/>
    <mergeCell ref="AK105:AM105"/>
    <mergeCell ref="AK83:AM83"/>
    <mergeCell ref="AK101:AM101"/>
    <mergeCell ref="AK102:AM102"/>
    <mergeCell ref="AK99:AM99"/>
    <mergeCell ref="AK100:AM100"/>
    <mergeCell ref="AK103:AM103"/>
    <mergeCell ref="AK110:AM110"/>
    <mergeCell ref="AK111:AM111"/>
    <mergeCell ref="AK112:AM112"/>
    <mergeCell ref="AK113:AM113"/>
    <mergeCell ref="AK114:AM114"/>
    <mergeCell ref="AK121:AM121"/>
    <mergeCell ref="AK122:AM122"/>
    <mergeCell ref="AK123:AM123"/>
    <mergeCell ref="AK124:AM124"/>
    <mergeCell ref="AK125:AM125"/>
    <mergeCell ref="AK126:AM126"/>
    <mergeCell ref="AK127:AM127"/>
    <mergeCell ref="AK128:AM128"/>
    <mergeCell ref="AK129:AM129"/>
    <mergeCell ref="AK141:AM141"/>
    <mergeCell ref="AK142:AM142"/>
    <mergeCell ref="AK143:AM143"/>
    <mergeCell ref="AK133:AM133"/>
    <mergeCell ref="AK134:AM134"/>
    <mergeCell ref="AK131:AM131"/>
    <mergeCell ref="AK132:AM132"/>
    <mergeCell ref="AK130:AM130"/>
    <mergeCell ref="AK115:AM115"/>
    <mergeCell ref="AK149:AM149"/>
    <mergeCell ref="AK150:AM150"/>
    <mergeCell ref="AK151:AM151"/>
    <mergeCell ref="AK152:AM152"/>
    <mergeCell ref="AK153:AM153"/>
    <mergeCell ref="AK154:AM154"/>
    <mergeCell ref="AK155:AM155"/>
    <mergeCell ref="AK156:AM156"/>
    <mergeCell ref="AK148:AM148"/>
    <mergeCell ref="AK135:AM135"/>
    <mergeCell ref="AK136:AM136"/>
    <mergeCell ref="AK138:AM138"/>
    <mergeCell ref="AK137:AM137"/>
    <mergeCell ref="AK139:AM139"/>
    <mergeCell ref="AK140:AM140"/>
    <mergeCell ref="AK145:AM145"/>
    <mergeCell ref="AK146:AM146"/>
    <mergeCell ref="AK147:AM147"/>
    <mergeCell ref="AK144:AM144"/>
    <mergeCell ref="AK157:AM157"/>
    <mergeCell ref="AK206:AM206"/>
    <mergeCell ref="AK207:AM207"/>
    <mergeCell ref="AK158:AM158"/>
    <mergeCell ref="AK159:AM159"/>
    <mergeCell ref="AK160:AM160"/>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91:AM191"/>
    <mergeCell ref="AK192:AM192"/>
    <mergeCell ref="AK193:AM193"/>
    <mergeCell ref="AK194:AM194"/>
    <mergeCell ref="AK195:AM195"/>
    <mergeCell ref="AK196:AM196"/>
    <mergeCell ref="AK197:AM197"/>
    <mergeCell ref="AK198:AM198"/>
    <mergeCell ref="AK199:AM199"/>
    <mergeCell ref="AK200:AM200"/>
    <mergeCell ref="AK201:AM201"/>
    <mergeCell ref="AK202:AM202"/>
    <mergeCell ref="AK203:AM203"/>
    <mergeCell ref="AK208:AM208"/>
    <mergeCell ref="AK209:AM209"/>
    <mergeCell ref="AK210:AM210"/>
    <mergeCell ref="AK211:AM211"/>
    <mergeCell ref="AK212:AM212"/>
    <mergeCell ref="AK213:AM213"/>
    <mergeCell ref="AK214:AM214"/>
    <mergeCell ref="AK215:AM215"/>
    <mergeCell ref="AK205:AM205"/>
    <mergeCell ref="AK204:AM204"/>
    <mergeCell ref="AK216:AM216"/>
    <mergeCell ref="AK217:AM217"/>
    <mergeCell ref="AK218:AM218"/>
    <mergeCell ref="AK219:AM219"/>
    <mergeCell ref="AK220:AM220"/>
    <mergeCell ref="AK221:AM221"/>
    <mergeCell ref="AK222:AM222"/>
    <mergeCell ref="AK223:AM223"/>
    <mergeCell ref="AK224:AM224"/>
    <mergeCell ref="AK231:AM231"/>
    <mergeCell ref="AK232:AM232"/>
    <mergeCell ref="AK233:AM233"/>
    <mergeCell ref="AK234:AM234"/>
    <mergeCell ref="AK235:AM235"/>
    <mergeCell ref="AK236:AM236"/>
    <mergeCell ref="AK237:AM237"/>
    <mergeCell ref="AK239:AM239"/>
    <mergeCell ref="AK226:AM226"/>
    <mergeCell ref="AK227:AM227"/>
    <mergeCell ref="AK228:AM228"/>
    <mergeCell ref="AK229:AM229"/>
    <mergeCell ref="AK225:AM225"/>
    <mergeCell ref="AK230:AM230"/>
    <mergeCell ref="AB9:AM9"/>
    <mergeCell ref="B5:J6"/>
    <mergeCell ref="B7:J7"/>
    <mergeCell ref="K5:R6"/>
    <mergeCell ref="K7:R7"/>
    <mergeCell ref="AN5:AP6"/>
    <mergeCell ref="K205:N205"/>
    <mergeCell ref="K162:N162"/>
    <mergeCell ref="AH15:AJ15"/>
    <mergeCell ref="AH16:AJ16"/>
    <mergeCell ref="AH17:AJ17"/>
    <mergeCell ref="AH18:AJ18"/>
    <mergeCell ref="AH19:AJ19"/>
    <mergeCell ref="AH20:AJ20"/>
    <mergeCell ref="AH21:AJ21"/>
    <mergeCell ref="AH22:AJ22"/>
    <mergeCell ref="AH23:AJ23"/>
    <mergeCell ref="AH24:AJ24"/>
    <mergeCell ref="AH25:AJ25"/>
    <mergeCell ref="AH26:AJ26"/>
    <mergeCell ref="AH27:AJ27"/>
    <mergeCell ref="AH28:AJ28"/>
    <mergeCell ref="AH29:AJ29"/>
    <mergeCell ref="AH30:AJ30"/>
    <mergeCell ref="AH31:AJ31"/>
    <mergeCell ref="AH41:AJ41"/>
    <mergeCell ref="AH42:AJ42"/>
    <mergeCell ref="AE43:AG43"/>
    <mergeCell ref="AE44:AG44"/>
    <mergeCell ref="AE45:AG45"/>
    <mergeCell ref="AE46:AG46"/>
    <mergeCell ref="AE47:AG47"/>
    <mergeCell ref="AH48:AJ48"/>
    <mergeCell ref="AE67:AG67"/>
    <mergeCell ref="AE68:AG68"/>
    <mergeCell ref="AE69:AG69"/>
    <mergeCell ref="AE70:AG70"/>
    <mergeCell ref="AE71:AG71"/>
    <mergeCell ref="AE72:AG72"/>
    <mergeCell ref="AE73:AG73"/>
    <mergeCell ref="AE74:AG74"/>
    <mergeCell ref="AE75:AG75"/>
    <mergeCell ref="AE76:AG76"/>
    <mergeCell ref="AE77:AG77"/>
    <mergeCell ref="AE78:AG78"/>
    <mergeCell ref="AE79:AG79"/>
    <mergeCell ref="AE80:AG80"/>
    <mergeCell ref="AE81:AG81"/>
    <mergeCell ref="AE82:AG82"/>
    <mergeCell ref="AH50:AJ50"/>
    <mergeCell ref="AH52:AJ52"/>
    <mergeCell ref="AE51:AG51"/>
    <mergeCell ref="AE52:AG52"/>
    <mergeCell ref="AE53:AG53"/>
    <mergeCell ref="AE54:AG54"/>
    <mergeCell ref="AE55:AG55"/>
    <mergeCell ref="AE56:AG56"/>
    <mergeCell ref="AE57:AG57"/>
    <mergeCell ref="AH51:AJ51"/>
    <mergeCell ref="AE83:AG83"/>
    <mergeCell ref="AE84:AG84"/>
    <mergeCell ref="AE85:AG85"/>
    <mergeCell ref="AE86:AG86"/>
    <mergeCell ref="AE87:AG87"/>
    <mergeCell ref="AE88:AG88"/>
    <mergeCell ref="AE89:AG89"/>
    <mergeCell ref="AE90:AG90"/>
    <mergeCell ref="AE91:AG91"/>
    <mergeCell ref="AE92:AG92"/>
    <mergeCell ref="AE93:AG93"/>
    <mergeCell ref="AE94:AG94"/>
    <mergeCell ref="AE95:AG95"/>
    <mergeCell ref="AE96:AG96"/>
    <mergeCell ref="AE97:AG97"/>
    <mergeCell ref="AE98:AG98"/>
    <mergeCell ref="AE99:AG99"/>
    <mergeCell ref="AE132:AG132"/>
    <mergeCell ref="AE133:AG133"/>
    <mergeCell ref="AE134:AG134"/>
    <mergeCell ref="AE141:AG141"/>
    <mergeCell ref="AE142:AG142"/>
    <mergeCell ref="AE143:AG143"/>
    <mergeCell ref="AE144:AG144"/>
    <mergeCell ref="AE145:AG145"/>
    <mergeCell ref="AE146:AG146"/>
    <mergeCell ref="AE147:AG147"/>
    <mergeCell ref="AE148:AG148"/>
    <mergeCell ref="AE151:AG151"/>
    <mergeCell ref="AE152:AG152"/>
    <mergeCell ref="AE153:AG153"/>
    <mergeCell ref="AE154:AG154"/>
    <mergeCell ref="AE155:AG155"/>
    <mergeCell ref="AE156:AG156"/>
    <mergeCell ref="AE149:AG149"/>
    <mergeCell ref="AE150:AG150"/>
    <mergeCell ref="AE162:AG162"/>
    <mergeCell ref="AE163:AG163"/>
    <mergeCell ref="AE169:AG169"/>
    <mergeCell ref="AE170:AG170"/>
    <mergeCell ref="AE171:AG171"/>
    <mergeCell ref="AE172:AG172"/>
    <mergeCell ref="AE173:AG173"/>
    <mergeCell ref="AE174:AG174"/>
    <mergeCell ref="AE175:AG175"/>
    <mergeCell ref="AE176:AG176"/>
    <mergeCell ref="AE177:AG177"/>
    <mergeCell ref="AE178:AG178"/>
    <mergeCell ref="AE180:AG180"/>
    <mergeCell ref="AE181:AG181"/>
    <mergeCell ref="AE182:AG182"/>
    <mergeCell ref="AE183:AG183"/>
    <mergeCell ref="AE187:AG187"/>
    <mergeCell ref="AE188:AG188"/>
    <mergeCell ref="AE189:AG189"/>
    <mergeCell ref="AE190:AG190"/>
    <mergeCell ref="AE191:AG191"/>
    <mergeCell ref="AE192:AG192"/>
    <mergeCell ref="AE193:AG193"/>
    <mergeCell ref="AE194:AG194"/>
    <mergeCell ref="AE203:AG203"/>
    <mergeCell ref="AE205:AG205"/>
    <mergeCell ref="AE206:AG206"/>
    <mergeCell ref="AE207:AG207"/>
    <mergeCell ref="AE208:AG208"/>
    <mergeCell ref="AE209:AG209"/>
    <mergeCell ref="AE210:AG210"/>
    <mergeCell ref="AE211:AG211"/>
    <mergeCell ref="AE212:AG212"/>
    <mergeCell ref="AE213:AG213"/>
    <mergeCell ref="AE234:AG234"/>
    <mergeCell ref="AE235:AG235"/>
    <mergeCell ref="AE197:AG197"/>
    <mergeCell ref="AE230:AG230"/>
    <mergeCell ref="AE236:AG236"/>
    <mergeCell ref="AE237:AG237"/>
    <mergeCell ref="AE238:AG238"/>
    <mergeCell ref="AE239:AG239"/>
    <mergeCell ref="AE240:AG240"/>
    <mergeCell ref="AE214:AG214"/>
    <mergeCell ref="AE215:AG215"/>
    <mergeCell ref="AE216:AG216"/>
    <mergeCell ref="AE217:AG217"/>
    <mergeCell ref="AE218:AG218"/>
    <mergeCell ref="AE219:AG219"/>
    <mergeCell ref="AE220:AG220"/>
    <mergeCell ref="AE221:AG221"/>
    <mergeCell ref="AE222:AG222"/>
    <mergeCell ref="AE223:AG223"/>
    <mergeCell ref="AE224:AG224"/>
    <mergeCell ref="AE225:AG225"/>
    <mergeCell ref="AE226:AG226"/>
    <mergeCell ref="AE227:AG227"/>
    <mergeCell ref="AE228:AG228"/>
  </mergeCells>
  <phoneticPr fontId="3"/>
  <conditionalFormatting sqref="D13:AA13">
    <cfRule type="containsBlanks" dxfId="661" priority="9">
      <formula>LEN(TRIM(D13))=0</formula>
    </cfRule>
  </conditionalFormatting>
  <conditionalFormatting sqref="AB10:AC11">
    <cfRule type="expression" dxfId="660" priority="23">
      <formula>_xlfn.ISFORMULA(AB10)=TRUE</formula>
    </cfRule>
  </conditionalFormatting>
  <conditionalFormatting sqref="AB13:AD242">
    <cfRule type="expression" dxfId="659" priority="16">
      <formula>_xlfn.ISFORMULA(AB13)=TRUE</formula>
    </cfRule>
  </conditionalFormatting>
  <conditionalFormatting sqref="AH10:AH11">
    <cfRule type="expression" dxfId="658" priority="8">
      <formula>_xlfn.ISFORMULA(AH10)=TRUE</formula>
    </cfRule>
  </conditionalFormatting>
  <dataValidations count="6">
    <dataValidation imeMode="disabled" allowBlank="1" showInputMessage="1" showErrorMessage="1" sqref="AM7 K7 AB7 K5 O47:R242" xr:uid="{347F5C6E-EB46-4910-8C59-9F1D0B19F2D0}"/>
    <dataValidation imeMode="off" allowBlank="1" showInputMessage="1" showErrorMessage="1" sqref="D13:J46 O13:R46 W13:W242" xr:uid="{48224862-22DB-4DFE-B5D4-62F9D12DCA18}"/>
    <dataValidation type="list" imeMode="hiragana" allowBlank="1" showInputMessage="1" showErrorMessage="1" sqref="P243:S1048576" xr:uid="{5E7D3DA2-97C4-4636-9687-A809C4FA0AFD}">
      <formula1>"分譲,賃貸,その他"</formula1>
    </dataValidation>
    <dataValidation type="list" allowBlank="1" showInputMessage="1" showErrorMessage="1" sqref="AK13:AM242 AB13:AD242" xr:uid="{40292FA4-2C87-4FD0-B7F0-04B1D3440F6B}">
      <formula1>"有り"</formula1>
    </dataValidation>
    <dataValidation type="list" imeMode="hiragana" allowBlank="1" showInputMessage="1" showErrorMessage="1" sqref="K13:N13" xr:uid="{2389BE59-D9E5-4C50-AE0C-F93E96B5EF44}">
      <formula1>"分譲,賃貸,社宅等,その他"</formula1>
    </dataValidation>
    <dataValidation type="list" allowBlank="1" showInputMessage="1" showErrorMessage="1" sqref="K14:N242" xr:uid="{29ABC7D6-B51F-41C2-A6E7-79E5467EA8F8}">
      <formula1>"分譲,賃貸,社宅等,その他"</formula1>
    </dataValidation>
  </dataValidations>
  <pageMargins left="0.51181102362204722" right="0.47244094488188981" top="0.55118110236220474" bottom="0.19685039370078741" header="0.19685039370078741" footer="0.19685039370078741"/>
  <pageSetup paperSize="9" scale="73" fitToHeight="0" orientation="portrait" r:id="rId1"/>
  <headerFooter scaleWithDoc="0">
    <oddFooter>&amp;R&amp;"ＭＳ 明朝,標準"&amp;8&amp;K01+017R6低層ZEH-M_second_ver.1</oddFooter>
  </headerFooter>
  <rowBreaks count="5" manualBreakCount="5">
    <brk id="47" min="1" max="44" man="1"/>
    <brk id="87" min="1" max="44" man="1"/>
    <brk id="127" min="1" max="44" man="1"/>
    <brk id="167" min="1" max="44" man="1"/>
    <brk id="207" min="1" max="44" man="1"/>
  </rowBreaks>
  <extLst>
    <ext xmlns:x14="http://schemas.microsoft.com/office/spreadsheetml/2009/9/main" uri="{78C0D931-6437-407d-A8EE-F0AAD7539E65}">
      <x14:conditionalFormattings>
        <x14:conditionalFormatting xmlns:xm="http://schemas.microsoft.com/office/excel/2006/main">
          <x14:cfRule type="expression" priority="15" id="{42912B9C-0511-4C4F-B674-0595E8E5F819}">
            <xm:f>'１.全体概要'!$K$29="有り"</xm:f>
            <x14:dxf>
              <fill>
                <patternFill patternType="none">
                  <bgColor auto="1"/>
                </patternFill>
              </fill>
            </x14:dxf>
          </x14:cfRule>
          <xm:sqref>AB13:AD242</xm:sqref>
        </x14:conditionalFormatting>
        <x14:conditionalFormatting xmlns:xm="http://schemas.microsoft.com/office/excel/2006/main">
          <x14:cfRule type="expression" priority="2" id="{6685A363-3BAB-4F47-AA3D-9C90EFBCC150}">
            <xm:f>OR('１.全体概要'!$T$28="専有部",'１.全体概要'!$T$28="専有部・共用部")</xm:f>
            <x14:dxf>
              <fill>
                <patternFill>
                  <bgColor theme="0"/>
                </patternFill>
              </fill>
            </x14:dxf>
          </x14:cfRule>
          <xm:sqref>AE13:AG242</xm:sqref>
        </x14:conditionalFormatting>
        <x14:conditionalFormatting xmlns:xm="http://schemas.microsoft.com/office/excel/2006/main">
          <x14:cfRule type="expression" priority="1" id="{73E29ED1-D144-4D2E-B42A-13AC3DD79EBB}">
            <xm:f>OR('１.全体概要'!$AS$28="専有部",'１.全体概要'!$AS$28="専有部・共用部")</xm:f>
            <x14:dxf>
              <fill>
                <patternFill>
                  <bgColor theme="0"/>
                </patternFill>
              </fill>
            </x14:dxf>
          </x14:cfRule>
          <xm:sqref>AH13:AJ242</xm:sqref>
        </x14:conditionalFormatting>
        <x14:conditionalFormatting xmlns:xm="http://schemas.microsoft.com/office/excel/2006/main">
          <x14:cfRule type="expression" priority="12" id="{7A08A6C6-92AC-40C0-94EC-DA1974EA745D}">
            <xm:f>'１.全体概要'!$X$29="有り"</xm:f>
            <x14:dxf>
              <fill>
                <patternFill patternType="none">
                  <bgColor auto="1"/>
                </patternFill>
              </fill>
            </x14:dxf>
          </x14:cfRule>
          <xm:sqref>AK13:AM242</xm:sqref>
        </x14:conditionalFormatting>
      </x14:conditionalFormattings>
    </ext>
    <ext xmlns:x14="http://schemas.microsoft.com/office/spreadsheetml/2009/9/main" uri="{CCE6A557-97BC-4b89-ADB6-D9C93CAAB3DF}">
      <x14:dataValidations xmlns:xm="http://schemas.microsoft.com/office/excel/2006/main" count="1">
        <x14:dataValidation type="custom" imeMode="off" allowBlank="1" showInputMessage="1" showErrorMessage="1" error="1・2地域は0.40以下、3地域は0.50以下、4~7地域は0.60以下の数値を入力してください" xr:uid="{4FAE8921-036A-4B1E-8DBE-F2E272EE0F68}">
          <x14:formula1>
            <xm:f>IF(OR('１.全体概要'!$I$17=1,'１.全体概要'!$I$17=2),S13&lt;=0.4,IF('１.全体概要'!$I$17=3,S13&lt;=0.5,IF(AND('１.全体概要'!$I$17&gt;=4,'１.全体概要'!$I$17&lt;=7),S13&lt;=0.6,S13&gt;=0)))</xm:f>
          </x14:formula1>
          <xm:sqref>S13:V242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C443-01D4-41A6-AFB1-10E9C6E68B44}">
  <dimension ref="A1:AJ51"/>
  <sheetViews>
    <sheetView showGridLines="0" view="pageBreakPreview" topLeftCell="B2" zoomScale="92" zoomScaleNormal="90" zoomScaleSheetLayoutView="130" workbookViewId="0">
      <selection activeCell="G7" sqref="G7:M7"/>
    </sheetView>
  </sheetViews>
  <sheetFormatPr defaultColWidth="2.83203125" defaultRowHeight="16.5" customHeight="1"/>
  <cols>
    <col min="1" max="1" width="1.33203125" style="4" hidden="1" customWidth="1"/>
    <col min="2" max="4" width="2.83203125" style="4"/>
    <col min="5" max="6" width="2.83203125" style="4" customWidth="1"/>
    <col min="7" max="7" width="2.83203125" style="4"/>
    <col min="8" max="8" width="5.08203125" style="4" customWidth="1"/>
    <col min="9" max="10" width="2.83203125" style="4"/>
    <col min="11" max="11" width="2.83203125" style="4" customWidth="1"/>
    <col min="12" max="12" width="6.08203125" style="4" customWidth="1"/>
    <col min="13" max="25" width="2.83203125" style="4"/>
    <col min="26" max="26" width="2.83203125" style="323"/>
    <col min="27" max="33" width="2.83203125" style="4"/>
    <col min="34" max="34" width="1" style="322" customWidth="1"/>
    <col min="35" max="35" width="2.83203125" style="336" customWidth="1"/>
    <col min="36" max="16384" width="2.83203125" style="4"/>
  </cols>
  <sheetData>
    <row r="1" spans="2:36" s="61" customFormat="1" ht="21" hidden="1" customHeight="1">
      <c r="B1" s="334"/>
      <c r="C1" s="60"/>
      <c r="D1" s="60"/>
      <c r="E1" s="60"/>
      <c r="F1" s="60"/>
      <c r="G1" s="60"/>
      <c r="AD1" s="29"/>
      <c r="AI1" s="335"/>
    </row>
    <row r="2" spans="2:36" s="57" customFormat="1" ht="21" customHeight="1">
      <c r="B2" s="159" t="s">
        <v>400</v>
      </c>
      <c r="C2" s="56"/>
      <c r="D2" s="56"/>
      <c r="E2" s="56"/>
      <c r="F2" s="56"/>
      <c r="G2" s="56"/>
      <c r="AD2" s="58"/>
      <c r="AH2" s="61"/>
      <c r="AI2" s="335"/>
    </row>
    <row r="3" spans="2:36" ht="19">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321"/>
    </row>
    <row r="4" spans="2:36" ht="16.5" customHeight="1">
      <c r="B4" s="349" t="s">
        <v>362</v>
      </c>
      <c r="C4" s="26"/>
      <c r="D4" s="26"/>
      <c r="E4" s="26"/>
      <c r="F4" s="26"/>
      <c r="G4" s="26"/>
      <c r="H4" s="26"/>
      <c r="I4" s="26"/>
      <c r="J4" s="26"/>
      <c r="K4" s="26"/>
      <c r="L4" s="26"/>
      <c r="M4" s="26"/>
      <c r="N4" s="26"/>
      <c r="O4" s="26"/>
      <c r="P4" s="26"/>
      <c r="AE4" s="26"/>
      <c r="AF4" s="26"/>
      <c r="AG4" s="26"/>
    </row>
    <row r="5" spans="2:36" ht="7.5" customHeight="1">
      <c r="B5" s="331"/>
      <c r="C5" s="26"/>
      <c r="D5" s="26"/>
      <c r="E5" s="26"/>
      <c r="F5" s="26"/>
      <c r="G5" s="26"/>
      <c r="H5" s="26"/>
      <c r="I5" s="26"/>
      <c r="J5" s="26"/>
      <c r="K5" s="26"/>
      <c r="L5" s="26"/>
      <c r="M5" s="26"/>
      <c r="N5" s="26"/>
      <c r="O5" s="26"/>
      <c r="P5" s="26"/>
      <c r="AE5" s="26"/>
      <c r="AF5" s="26"/>
      <c r="AG5" s="26"/>
    </row>
    <row r="6" spans="2:36" ht="16.5" customHeight="1">
      <c r="B6" s="5" t="s">
        <v>358</v>
      </c>
      <c r="C6" s="324"/>
      <c r="D6" s="324"/>
      <c r="E6" s="324"/>
      <c r="F6" s="324"/>
      <c r="G6" s="325"/>
      <c r="H6" s="325"/>
      <c r="I6" s="325"/>
      <c r="J6" s="325"/>
      <c r="K6" s="325"/>
      <c r="L6" s="325"/>
      <c r="M6" s="325"/>
      <c r="N6" s="325"/>
      <c r="O6" s="325"/>
      <c r="P6" s="325"/>
      <c r="Q6" s="325"/>
      <c r="R6" s="325"/>
      <c r="S6" s="325"/>
      <c r="T6" s="325"/>
      <c r="U6" s="325"/>
      <c r="V6" s="325"/>
      <c r="W6" s="325"/>
      <c r="X6" s="325"/>
      <c r="Y6" s="325"/>
      <c r="Z6" s="325"/>
      <c r="AA6" s="325"/>
      <c r="AH6" s="4"/>
      <c r="AI6" s="337"/>
    </row>
    <row r="7" spans="2:36" ht="26.25" customHeight="1">
      <c r="B7" s="1044" t="s">
        <v>67</v>
      </c>
      <c r="C7" s="1045"/>
      <c r="D7" s="1050" t="s">
        <v>68</v>
      </c>
      <c r="E7" s="1051"/>
      <c r="F7" s="1052"/>
      <c r="G7" s="1053"/>
      <c r="H7" s="1054"/>
      <c r="I7" s="1054"/>
      <c r="J7" s="1054"/>
      <c r="K7" s="1054"/>
      <c r="L7" s="1054"/>
      <c r="M7" s="1055"/>
      <c r="N7" s="1056" t="s">
        <v>356</v>
      </c>
      <c r="O7" s="1057"/>
      <c r="P7" s="1058"/>
      <c r="Q7" s="1053"/>
      <c r="R7" s="1054"/>
      <c r="S7" s="1054"/>
      <c r="T7" s="1054"/>
      <c r="U7" s="1054"/>
      <c r="V7" s="1054"/>
      <c r="W7" s="1055"/>
      <c r="X7" s="1056" t="s">
        <v>360</v>
      </c>
      <c r="Y7" s="1057"/>
      <c r="Z7" s="1058"/>
      <c r="AA7" s="1053"/>
      <c r="AB7" s="1054"/>
      <c r="AC7" s="1054"/>
      <c r="AD7" s="1054"/>
      <c r="AE7" s="1054"/>
      <c r="AF7" s="1054"/>
      <c r="AG7" s="1055"/>
      <c r="AH7" s="4"/>
      <c r="AI7" s="508" t="s">
        <v>607</v>
      </c>
      <c r="AJ7" s="509"/>
    </row>
    <row r="8" spans="2:36" ht="22.5" customHeight="1">
      <c r="B8" s="1046"/>
      <c r="C8" s="1047"/>
      <c r="D8" s="1059" t="s">
        <v>69</v>
      </c>
      <c r="E8" s="1060"/>
      <c r="F8" s="1061"/>
      <c r="G8" s="327" t="s">
        <v>0</v>
      </c>
      <c r="H8" s="1065"/>
      <c r="I8" s="1066"/>
      <c r="J8" s="328" t="s">
        <v>357</v>
      </c>
      <c r="K8" s="1067"/>
      <c r="L8" s="1068"/>
      <c r="M8" s="1069"/>
      <c r="N8" s="1070"/>
      <c r="O8" s="1070"/>
      <c r="P8" s="1071"/>
      <c r="Q8" s="1071"/>
      <c r="R8" s="1071"/>
      <c r="S8" s="1071"/>
      <c r="T8" s="1070"/>
      <c r="U8" s="1070"/>
      <c r="V8" s="1070"/>
      <c r="W8" s="1072"/>
      <c r="X8" s="1072"/>
      <c r="Y8" s="1072"/>
      <c r="Z8" s="1072"/>
      <c r="AA8" s="1072"/>
      <c r="AB8" s="1072"/>
      <c r="AC8" s="1072"/>
      <c r="AD8" s="1072"/>
      <c r="AE8" s="1072"/>
      <c r="AF8" s="1072"/>
      <c r="AG8" s="1073"/>
      <c r="AH8" s="4"/>
      <c r="AI8" s="337"/>
      <c r="AJ8" s="509"/>
    </row>
    <row r="9" spans="2:36" ht="26.25" customHeight="1">
      <c r="B9" s="1048"/>
      <c r="C9" s="1049"/>
      <c r="D9" s="1062"/>
      <c r="E9" s="1063"/>
      <c r="F9" s="1064"/>
      <c r="G9" s="1053"/>
      <c r="H9" s="1054"/>
      <c r="I9" s="1054"/>
      <c r="J9" s="1054"/>
      <c r="K9" s="1054"/>
      <c r="L9" s="1054"/>
      <c r="M9" s="1054"/>
      <c r="N9" s="1054"/>
      <c r="O9" s="1054"/>
      <c r="P9" s="1054"/>
      <c r="Q9" s="1054"/>
      <c r="R9" s="1054"/>
      <c r="S9" s="1054"/>
      <c r="T9" s="1054"/>
      <c r="U9" s="1054"/>
      <c r="V9" s="1054"/>
      <c r="W9" s="1054"/>
      <c r="X9" s="1054"/>
      <c r="Y9" s="1054"/>
      <c r="Z9" s="1054"/>
      <c r="AA9" s="1054"/>
      <c r="AB9" s="1054"/>
      <c r="AC9" s="1054"/>
      <c r="AD9" s="1054"/>
      <c r="AE9" s="1054"/>
      <c r="AF9" s="1054"/>
      <c r="AG9" s="1055"/>
      <c r="AH9" s="4"/>
      <c r="AI9" s="337"/>
      <c r="AJ9" s="509"/>
    </row>
    <row r="10" spans="2:36" ht="26.25" customHeight="1">
      <c r="B10" s="1074" t="s">
        <v>70</v>
      </c>
      <c r="C10" s="1075"/>
      <c r="D10" s="1050" t="s">
        <v>68</v>
      </c>
      <c r="E10" s="1051"/>
      <c r="F10" s="1052"/>
      <c r="G10" s="1053"/>
      <c r="H10" s="1054"/>
      <c r="I10" s="1054"/>
      <c r="J10" s="1054"/>
      <c r="K10" s="1054"/>
      <c r="L10" s="1054"/>
      <c r="M10" s="1055"/>
      <c r="N10" s="1056" t="s">
        <v>356</v>
      </c>
      <c r="O10" s="1057"/>
      <c r="P10" s="1058"/>
      <c r="Q10" s="1053"/>
      <c r="R10" s="1054"/>
      <c r="S10" s="1054"/>
      <c r="T10" s="1054"/>
      <c r="U10" s="1054"/>
      <c r="V10" s="1054"/>
      <c r="W10" s="1055"/>
      <c r="X10" s="1056" t="s">
        <v>360</v>
      </c>
      <c r="Y10" s="1057"/>
      <c r="Z10" s="1058"/>
      <c r="AA10" s="1053"/>
      <c r="AB10" s="1054"/>
      <c r="AC10" s="1054"/>
      <c r="AD10" s="1054"/>
      <c r="AE10" s="1054"/>
      <c r="AF10" s="1054"/>
      <c r="AG10" s="1055"/>
      <c r="AH10" s="4"/>
      <c r="AI10" s="508" t="s">
        <v>608</v>
      </c>
      <c r="AJ10" s="508"/>
    </row>
    <row r="11" spans="2:36" ht="22.5" customHeight="1">
      <c r="B11" s="1076"/>
      <c r="C11" s="1077"/>
      <c r="D11" s="1059" t="s">
        <v>69</v>
      </c>
      <c r="E11" s="1060"/>
      <c r="F11" s="1061"/>
      <c r="G11" s="327" t="s">
        <v>0</v>
      </c>
      <c r="H11" s="1065"/>
      <c r="I11" s="1066"/>
      <c r="J11" s="328" t="s">
        <v>357</v>
      </c>
      <c r="K11" s="1067"/>
      <c r="L11" s="1068"/>
      <c r="M11" s="1069"/>
      <c r="N11" s="1070"/>
      <c r="O11" s="1070"/>
      <c r="P11" s="1071"/>
      <c r="Q11" s="1071"/>
      <c r="R11" s="1071"/>
      <c r="S11" s="1071"/>
      <c r="T11" s="1070"/>
      <c r="U11" s="1070"/>
      <c r="V11" s="1070"/>
      <c r="W11" s="1072"/>
      <c r="X11" s="1072"/>
      <c r="Y11" s="1072"/>
      <c r="Z11" s="1072"/>
      <c r="AA11" s="1072"/>
      <c r="AB11" s="1072"/>
      <c r="AC11" s="1072"/>
      <c r="AD11" s="1072"/>
      <c r="AE11" s="1072"/>
      <c r="AF11" s="1072"/>
      <c r="AG11" s="1073"/>
      <c r="AH11" s="4"/>
      <c r="AI11" s="337"/>
      <c r="AJ11" s="509"/>
    </row>
    <row r="12" spans="2:36" ht="26.25" customHeight="1">
      <c r="B12" s="1078"/>
      <c r="C12" s="1079"/>
      <c r="D12" s="1062"/>
      <c r="E12" s="1063"/>
      <c r="F12" s="1064"/>
      <c r="G12" s="1053"/>
      <c r="H12" s="1054"/>
      <c r="I12" s="1054"/>
      <c r="J12" s="1054"/>
      <c r="K12" s="1054"/>
      <c r="L12" s="1054"/>
      <c r="M12" s="1054"/>
      <c r="N12" s="1054"/>
      <c r="O12" s="1054"/>
      <c r="P12" s="1054"/>
      <c r="Q12" s="1054"/>
      <c r="R12" s="1054"/>
      <c r="S12" s="1054"/>
      <c r="T12" s="1054"/>
      <c r="U12" s="1054"/>
      <c r="V12" s="1054"/>
      <c r="W12" s="1054"/>
      <c r="X12" s="1054"/>
      <c r="Y12" s="1054"/>
      <c r="Z12" s="1054"/>
      <c r="AA12" s="1054"/>
      <c r="AB12" s="1054"/>
      <c r="AC12" s="1054"/>
      <c r="AD12" s="1054"/>
      <c r="AE12" s="1054"/>
      <c r="AF12" s="1054"/>
      <c r="AG12" s="1055"/>
      <c r="AH12" s="4"/>
      <c r="AI12" s="337"/>
      <c r="AJ12" s="509"/>
    </row>
    <row r="13" spans="2:36" ht="7.5" customHeight="1">
      <c r="B13" s="332"/>
      <c r="C13" s="332"/>
      <c r="D13" s="333"/>
      <c r="E13" s="333"/>
      <c r="F13" s="333"/>
      <c r="G13" s="404"/>
      <c r="H13" s="404"/>
      <c r="I13" s="404"/>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
      <c r="AI13" s="337"/>
      <c r="AJ13" s="509"/>
    </row>
    <row r="14" spans="2:36" ht="16.5" customHeight="1">
      <c r="B14" s="350" t="s">
        <v>359</v>
      </c>
      <c r="C14" s="329"/>
      <c r="D14" s="329"/>
      <c r="E14" s="329"/>
      <c r="F14" s="329"/>
      <c r="G14" s="405"/>
      <c r="H14" s="329"/>
      <c r="I14" s="329"/>
      <c r="J14" s="329"/>
      <c r="K14" s="329"/>
      <c r="L14" s="329"/>
      <c r="M14" s="329"/>
      <c r="N14" s="329"/>
      <c r="O14" s="329"/>
      <c r="P14" s="326"/>
      <c r="Q14" s="326"/>
      <c r="R14" s="326"/>
      <c r="S14" s="326"/>
      <c r="T14" s="326"/>
      <c r="U14" s="326"/>
      <c r="V14" s="326"/>
      <c r="W14" s="326"/>
      <c r="X14" s="326"/>
      <c r="Y14" s="326"/>
      <c r="Z14" s="326"/>
      <c r="AA14" s="326"/>
      <c r="AH14" s="4"/>
      <c r="AI14" s="337"/>
      <c r="AJ14" s="509"/>
    </row>
    <row r="15" spans="2:36" ht="26.25" customHeight="1">
      <c r="B15" s="1088" t="s">
        <v>1</v>
      </c>
      <c r="C15" s="1089"/>
      <c r="D15" s="1089"/>
      <c r="E15" s="1089"/>
      <c r="F15" s="1090"/>
      <c r="G15" s="1080"/>
      <c r="H15" s="1081"/>
      <c r="I15" s="1081"/>
      <c r="J15" s="1081"/>
      <c r="K15" s="1081"/>
      <c r="L15" s="1081"/>
      <c r="M15" s="1082"/>
      <c r="N15" s="406"/>
      <c r="O15" s="407"/>
      <c r="P15" s="408"/>
      <c r="Q15" s="408"/>
      <c r="R15" s="408"/>
      <c r="S15" s="408"/>
      <c r="T15" s="408"/>
      <c r="U15" s="408"/>
      <c r="V15" s="408"/>
      <c r="W15" s="408"/>
      <c r="X15" s="408"/>
      <c r="Y15" s="408"/>
      <c r="Z15" s="408"/>
      <c r="AA15" s="408"/>
      <c r="AB15" s="408"/>
      <c r="AC15" s="408"/>
      <c r="AD15" s="408"/>
      <c r="AE15" s="408"/>
      <c r="AF15" s="408"/>
      <c r="AG15" s="408"/>
      <c r="AH15" s="408"/>
      <c r="AI15" s="508" t="s">
        <v>317</v>
      </c>
      <c r="AJ15" s="509"/>
    </row>
    <row r="16" spans="2:36" ht="26.25" customHeight="1">
      <c r="B16" s="1088" t="s">
        <v>126</v>
      </c>
      <c r="C16" s="1089"/>
      <c r="D16" s="1089"/>
      <c r="E16" s="1089"/>
      <c r="F16" s="1090"/>
      <c r="G16" s="1091"/>
      <c r="H16" s="1092"/>
      <c r="I16" s="1092"/>
      <c r="J16" s="1092"/>
      <c r="K16" s="1092"/>
      <c r="L16" s="1092"/>
      <c r="M16" s="1092"/>
      <c r="N16" s="1092"/>
      <c r="O16" s="1092"/>
      <c r="P16" s="1092"/>
      <c r="Q16" s="1092"/>
      <c r="R16" s="1092"/>
      <c r="S16" s="1092"/>
      <c r="T16" s="1092"/>
      <c r="U16" s="1092"/>
      <c r="V16" s="1092"/>
      <c r="W16" s="1092"/>
      <c r="X16" s="1092"/>
      <c r="Y16" s="1092"/>
      <c r="Z16" s="1092"/>
      <c r="AA16" s="1092"/>
      <c r="AB16" s="1092"/>
      <c r="AC16" s="1092"/>
      <c r="AD16" s="1092"/>
      <c r="AE16" s="1092"/>
      <c r="AF16" s="1092"/>
      <c r="AG16" s="1093"/>
      <c r="AH16" s="408"/>
      <c r="AI16" s="508" t="s">
        <v>641</v>
      </c>
      <c r="AJ16" s="509"/>
    </row>
    <row r="17" spans="2:36" ht="26.25" customHeight="1">
      <c r="B17" s="1088" t="s">
        <v>126</v>
      </c>
      <c r="C17" s="1089"/>
      <c r="D17" s="1089"/>
      <c r="E17" s="1089"/>
      <c r="F17" s="1090"/>
      <c r="G17" s="1091"/>
      <c r="H17" s="1092"/>
      <c r="I17" s="1092"/>
      <c r="J17" s="1092"/>
      <c r="K17" s="1092"/>
      <c r="L17" s="1092"/>
      <c r="M17" s="1092"/>
      <c r="N17" s="1092"/>
      <c r="O17" s="1092"/>
      <c r="P17" s="1092"/>
      <c r="Q17" s="1092"/>
      <c r="R17" s="1092"/>
      <c r="S17" s="1092"/>
      <c r="T17" s="1092"/>
      <c r="U17" s="1092"/>
      <c r="V17" s="1092"/>
      <c r="W17" s="1092"/>
      <c r="X17" s="1092"/>
      <c r="Y17" s="1092"/>
      <c r="Z17" s="1092"/>
      <c r="AA17" s="1092"/>
      <c r="AB17" s="1092"/>
      <c r="AC17" s="1092"/>
      <c r="AD17" s="1092"/>
      <c r="AE17" s="1092"/>
      <c r="AF17" s="1092"/>
      <c r="AG17" s="1093"/>
      <c r="AH17" s="409"/>
      <c r="AI17" s="510"/>
      <c r="AJ17" s="509"/>
    </row>
    <row r="18" spans="2:36" ht="26.25" customHeight="1">
      <c r="B18" s="1088" t="s">
        <v>126</v>
      </c>
      <c r="C18" s="1089"/>
      <c r="D18" s="1089"/>
      <c r="E18" s="1089"/>
      <c r="F18" s="1090"/>
      <c r="G18" s="1091"/>
      <c r="H18" s="1092"/>
      <c r="I18" s="1092"/>
      <c r="J18" s="1092"/>
      <c r="K18" s="1092"/>
      <c r="L18" s="1092"/>
      <c r="M18" s="1092"/>
      <c r="N18" s="1092"/>
      <c r="O18" s="1092"/>
      <c r="P18" s="1092"/>
      <c r="Q18" s="1092"/>
      <c r="R18" s="1092"/>
      <c r="S18" s="1092"/>
      <c r="T18" s="1092"/>
      <c r="U18" s="1092"/>
      <c r="V18" s="1092"/>
      <c r="W18" s="1092"/>
      <c r="X18" s="1092"/>
      <c r="Y18" s="1092"/>
      <c r="Z18" s="1092"/>
      <c r="AA18" s="1092"/>
      <c r="AB18" s="1092"/>
      <c r="AC18" s="1092"/>
      <c r="AD18" s="1092"/>
      <c r="AE18" s="1092"/>
      <c r="AF18" s="1092"/>
      <c r="AG18" s="1093"/>
      <c r="AH18" s="409"/>
      <c r="AI18" s="510"/>
      <c r="AJ18" s="509"/>
    </row>
    <row r="19" spans="2:36" ht="7.5" customHeight="1">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I19" s="511"/>
      <c r="AJ19" s="512"/>
    </row>
    <row r="20" spans="2:36" ht="26.25" customHeight="1">
      <c r="B20" s="350" t="s">
        <v>363</v>
      </c>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I20" s="511"/>
      <c r="AJ20" s="512"/>
    </row>
    <row r="21" spans="2:36" ht="33.75" customHeight="1">
      <c r="B21" s="1083" t="s">
        <v>315</v>
      </c>
      <c r="C21" s="1083"/>
      <c r="D21" s="1083"/>
      <c r="E21" s="1083"/>
      <c r="F21" s="1083"/>
      <c r="G21" s="1083"/>
      <c r="H21" s="1086"/>
      <c r="I21" s="1087"/>
      <c r="J21" s="1087"/>
      <c r="K21" s="1087"/>
      <c r="L21" s="1087"/>
      <c r="M21" s="1087"/>
      <c r="N21" s="1087"/>
      <c r="O21" s="1087"/>
      <c r="P21" s="411" t="s">
        <v>15</v>
      </c>
      <c r="S21" s="26"/>
      <c r="T21" s="26"/>
      <c r="U21" s="26"/>
      <c r="V21" s="26"/>
      <c r="W21" s="26"/>
      <c r="X21" s="26"/>
      <c r="Y21" s="26"/>
      <c r="Z21" s="26"/>
      <c r="AA21" s="26"/>
      <c r="AB21" s="26"/>
      <c r="AC21" s="26"/>
      <c r="AD21" s="26"/>
      <c r="AE21" s="26"/>
      <c r="AF21" s="26"/>
      <c r="AG21" s="26"/>
      <c r="AI21" s="508" t="s">
        <v>629</v>
      </c>
      <c r="AJ21" s="512"/>
    </row>
    <row r="22" spans="2:36" ht="33" customHeight="1">
      <c r="B22" s="1084" t="s">
        <v>204</v>
      </c>
      <c r="C22" s="1084"/>
      <c r="D22" s="1084"/>
      <c r="E22" s="1084"/>
      <c r="F22" s="1084"/>
      <c r="G22" s="1084"/>
      <c r="H22" s="1086"/>
      <c r="I22" s="1087"/>
      <c r="J22" s="1087"/>
      <c r="K22" s="1087"/>
      <c r="L22" s="1087"/>
      <c r="M22" s="1087"/>
      <c r="N22" s="1087"/>
      <c r="O22" s="1087"/>
      <c r="P22" s="411" t="s">
        <v>15</v>
      </c>
      <c r="S22" s="26"/>
      <c r="T22" s="26"/>
      <c r="U22" s="26"/>
      <c r="V22" s="26"/>
      <c r="W22" s="26"/>
      <c r="X22" s="26"/>
      <c r="Y22" s="26"/>
      <c r="Z22" s="26"/>
      <c r="AA22" s="26"/>
      <c r="AB22" s="26"/>
      <c r="AC22" s="26"/>
      <c r="AD22" s="26"/>
      <c r="AE22" s="26"/>
      <c r="AF22" s="26"/>
      <c r="AG22" s="26"/>
      <c r="AI22" s="508" t="s">
        <v>628</v>
      </c>
      <c r="AJ22" s="512"/>
    </row>
    <row r="23" spans="2:36" ht="33" customHeight="1">
      <c r="B23" s="1085" t="s">
        <v>316</v>
      </c>
      <c r="C23" s="1085"/>
      <c r="D23" s="1085"/>
      <c r="E23" s="1085"/>
      <c r="F23" s="1085"/>
      <c r="G23" s="1085"/>
      <c r="H23" s="1086"/>
      <c r="I23" s="1087"/>
      <c r="J23" s="1087"/>
      <c r="K23" s="1087"/>
      <c r="L23" s="1087"/>
      <c r="M23" s="1087"/>
      <c r="N23" s="1087"/>
      <c r="O23" s="1087"/>
      <c r="P23" s="411" t="s">
        <v>15</v>
      </c>
      <c r="S23" s="26"/>
      <c r="T23" s="26"/>
      <c r="U23" s="26"/>
      <c r="V23" s="26"/>
      <c r="W23" s="26"/>
      <c r="X23" s="26"/>
      <c r="Y23" s="26"/>
      <c r="Z23" s="26"/>
      <c r="AA23" s="26"/>
      <c r="AB23" s="26"/>
      <c r="AC23" s="26"/>
      <c r="AD23" s="26"/>
      <c r="AE23" s="26"/>
      <c r="AF23" s="26"/>
      <c r="AG23" s="26"/>
      <c r="AI23" s="508" t="s">
        <v>630</v>
      </c>
      <c r="AJ23" s="512"/>
    </row>
    <row r="24" spans="2:36" ht="26.25" customHeight="1">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J24" s="410"/>
    </row>
    <row r="25" spans="2:36" ht="26.25" customHeight="1">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J25" s="410"/>
    </row>
    <row r="26" spans="2:36" ht="26.25" customHeight="1">
      <c r="B26" s="26"/>
      <c r="C26" s="26"/>
      <c r="D26" s="26"/>
      <c r="E26" s="26"/>
      <c r="F26" s="26"/>
      <c r="G26" s="26"/>
      <c r="H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J26" s="410"/>
    </row>
    <row r="33" spans="22:26" ht="16.5" customHeight="1">
      <c r="V33" s="330"/>
      <c r="Z33" s="4"/>
    </row>
    <row r="34" spans="22:26" ht="16.5" customHeight="1">
      <c r="Z34" s="4"/>
    </row>
    <row r="35" spans="22:26" ht="16.5" customHeight="1">
      <c r="Z35" s="4"/>
    </row>
    <row r="36" spans="22:26" ht="16.5" customHeight="1">
      <c r="Z36" s="4"/>
    </row>
    <row r="37" spans="22:26" ht="16.5" customHeight="1">
      <c r="Z37" s="4"/>
    </row>
    <row r="38" spans="22:26" ht="16.5" customHeight="1">
      <c r="Z38" s="4"/>
    </row>
    <row r="39" spans="22:26" ht="16.5" customHeight="1">
      <c r="Z39" s="4"/>
    </row>
    <row r="40" spans="22:26" ht="16.5" customHeight="1">
      <c r="Z40" s="4"/>
    </row>
    <row r="41" spans="22:26" ht="16.5" customHeight="1">
      <c r="Z41" s="4"/>
    </row>
    <row r="42" spans="22:26" ht="16.5" customHeight="1">
      <c r="Z42" s="4"/>
    </row>
    <row r="43" spans="22:26" ht="16.5" customHeight="1">
      <c r="Z43" s="4"/>
    </row>
    <row r="44" spans="22:26" ht="16.5" customHeight="1">
      <c r="Z44" s="4"/>
    </row>
    <row r="45" spans="22:26" ht="16.5" customHeight="1">
      <c r="Z45" s="4"/>
    </row>
    <row r="46" spans="22:26" ht="16.5" customHeight="1">
      <c r="Z46" s="4"/>
    </row>
    <row r="47" spans="22:26" ht="16.5" customHeight="1">
      <c r="Z47" s="4"/>
    </row>
    <row r="48" spans="22:26" ht="16.5" customHeight="1">
      <c r="Z48" s="4"/>
    </row>
    <row r="49" spans="26:26" ht="16.5" customHeight="1">
      <c r="Z49" s="4"/>
    </row>
    <row r="50" spans="26:26" ht="16.5" customHeight="1">
      <c r="Z50" s="4"/>
    </row>
    <row r="51" spans="26:26" ht="16.5" customHeight="1">
      <c r="Z51" s="4"/>
    </row>
  </sheetData>
  <sheetProtection algorithmName="SHA-512" hashValue="eUCP/68VUeDMQblZ+iI7RI/3Gqgcq80eegfNKh5jX1yCGX7G6ma0MGdTGkh2PXZQ0qIjk4F7sa0WnPVw5+H1Og==" saltValue="I9ovRhmnu2fdIWbZnXQw4w==" spinCount="100000" sheet="1" formatCells="0" formatRows="0" deleteRows="0" selectLockedCells="1" autoFilter="0" pivotTables="0"/>
  <dataConsolidate/>
  <mergeCells count="44">
    <mergeCell ref="G15:M15"/>
    <mergeCell ref="B21:G21"/>
    <mergeCell ref="B22:G22"/>
    <mergeCell ref="B23:G23"/>
    <mergeCell ref="H21:O21"/>
    <mergeCell ref="H22:O22"/>
    <mergeCell ref="H23:O23"/>
    <mergeCell ref="B15:F15"/>
    <mergeCell ref="B16:F16"/>
    <mergeCell ref="B17:F17"/>
    <mergeCell ref="G16:AG16"/>
    <mergeCell ref="G17:AG17"/>
    <mergeCell ref="B18:F18"/>
    <mergeCell ref="G18:AG18"/>
    <mergeCell ref="AA10:AG10"/>
    <mergeCell ref="D11:F12"/>
    <mergeCell ref="H11:I11"/>
    <mergeCell ref="K11:L11"/>
    <mergeCell ref="M11:O11"/>
    <mergeCell ref="P11:S11"/>
    <mergeCell ref="T11:V11"/>
    <mergeCell ref="W11:AG11"/>
    <mergeCell ref="G12:AG12"/>
    <mergeCell ref="X10:Z10"/>
    <mergeCell ref="B10:C12"/>
    <mergeCell ref="D10:F10"/>
    <mergeCell ref="G10:M10"/>
    <mergeCell ref="N10:P10"/>
    <mergeCell ref="Q10:W10"/>
    <mergeCell ref="AA7:AG7"/>
    <mergeCell ref="D8:F9"/>
    <mergeCell ref="H8:I8"/>
    <mergeCell ref="K8:L8"/>
    <mergeCell ref="M8:O8"/>
    <mergeCell ref="P8:S8"/>
    <mergeCell ref="T8:V8"/>
    <mergeCell ref="W8:AG8"/>
    <mergeCell ref="G9:AG9"/>
    <mergeCell ref="X7:Z7"/>
    <mergeCell ref="B7:C9"/>
    <mergeCell ref="D7:F7"/>
    <mergeCell ref="G7:M7"/>
    <mergeCell ref="N7:P7"/>
    <mergeCell ref="Q7:W7"/>
  </mergeCells>
  <phoneticPr fontId="3"/>
  <conditionalFormatting sqref="A1:XFD6 A7:AH7 AJ7:XFD7 A8:L8 AH8:XFD8 A9:XFD9 A10:AH10 AK10:XFD10 A11:L11 AH11:XFD11 A12:XFD12 A13:F13 AH13:XFD13 A14:XFD14 AJ15:XFD18 A15:A26 P21:P23 I26 A27:H27 J27:XFD27 A28:XFD1048576">
    <cfRule type="expression" dxfId="653" priority="22">
      <formula>_xlfn.ISFORMULA(A1)=TRUE</formula>
    </cfRule>
  </conditionalFormatting>
  <conditionalFormatting sqref="B21:B23">
    <cfRule type="expression" dxfId="652" priority="6">
      <formula>_xlfn.ISFORMULA(B21)=TRUE</formula>
    </cfRule>
  </conditionalFormatting>
  <conditionalFormatting sqref="B15:G18">
    <cfRule type="expression" dxfId="651" priority="10">
      <formula>_xlfn.ISFORMULA(B15)=TRUE</formula>
    </cfRule>
  </conditionalFormatting>
  <conditionalFormatting sqref="G15:G18 AI17:AI18">
    <cfRule type="containsBlanks" dxfId="650" priority="8">
      <formula>LEN(TRIM(G15))=0</formula>
    </cfRule>
  </conditionalFormatting>
  <conditionalFormatting sqref="G7:M7 H21:H23 P21:P23">
    <cfRule type="containsBlanks" dxfId="649" priority="21">
      <formula>LEN(TRIM(G7))=0</formula>
    </cfRule>
  </conditionalFormatting>
  <conditionalFormatting sqref="G10:M10">
    <cfRule type="containsBlanks" dxfId="648" priority="20">
      <formula>LEN(TRIM(G10))=0</formula>
    </cfRule>
  </conditionalFormatting>
  <conditionalFormatting sqref="G9:AG9">
    <cfRule type="containsBlanks" dxfId="647" priority="12">
      <formula>LEN(TRIM(G9))=0</formula>
    </cfRule>
  </conditionalFormatting>
  <conditionalFormatting sqref="G12:AG12">
    <cfRule type="containsBlanks" dxfId="646" priority="11">
      <formula>LEN(TRIM(G12))=0</formula>
    </cfRule>
  </conditionalFormatting>
  <conditionalFormatting sqref="G16:AG18">
    <cfRule type="expression" dxfId="645" priority="1">
      <formula>$G$15="無し"</formula>
    </cfRule>
  </conditionalFormatting>
  <conditionalFormatting sqref="H21:H23">
    <cfRule type="expression" dxfId="644" priority="7">
      <formula>_xlfn.ISFORMULA(H21)=TRUE</formula>
    </cfRule>
  </conditionalFormatting>
  <conditionalFormatting sqref="H8:I8 K8:L8">
    <cfRule type="containsBlanks" dxfId="643" priority="15">
      <formula>LEN(TRIM(H8))=0</formula>
    </cfRule>
  </conditionalFormatting>
  <conditionalFormatting sqref="H11:I11">
    <cfRule type="containsBlanks" dxfId="642" priority="14">
      <formula>LEN(TRIM(H11))=0</formula>
    </cfRule>
  </conditionalFormatting>
  <conditionalFormatting sqref="K11:L11">
    <cfRule type="containsBlanks" dxfId="641" priority="13">
      <formula>LEN(TRIM(K11))=0</formula>
    </cfRule>
  </conditionalFormatting>
  <conditionalFormatting sqref="Q7:W7">
    <cfRule type="containsBlanks" dxfId="640" priority="19">
      <formula>LEN(TRIM(Q7))=0</formula>
    </cfRule>
  </conditionalFormatting>
  <conditionalFormatting sqref="Q10:W10">
    <cfRule type="containsBlanks" dxfId="639" priority="18">
      <formula>LEN(TRIM(Q10))=0</formula>
    </cfRule>
  </conditionalFormatting>
  <conditionalFormatting sqref="AA7:AG7">
    <cfRule type="containsBlanks" dxfId="638" priority="17">
      <formula>LEN(TRIM(AA7))=0</formula>
    </cfRule>
  </conditionalFormatting>
  <conditionalFormatting sqref="AA10:AG10">
    <cfRule type="containsBlanks" dxfId="637" priority="16">
      <formula>LEN(TRIM(AA10))=0</formula>
    </cfRule>
  </conditionalFormatting>
  <conditionalFormatting sqref="AH19:XFD26">
    <cfRule type="expression" dxfId="636" priority="4">
      <formula>_xlfn.ISFORMULA(AH19)=TRUE</formula>
    </cfRule>
  </conditionalFormatting>
  <conditionalFormatting sqref="AI15:AI16">
    <cfRule type="expression" dxfId="635" priority="2">
      <formula>_xlfn.ISFORMULA(AI15)=TRUE</formula>
    </cfRule>
  </conditionalFormatting>
  <dataValidations count="4">
    <dataValidation type="custom" imeMode="off" allowBlank="1" showInputMessage="1" showErrorMessage="1" sqref="K11:L11 K8:L8 H11:I11" xr:uid="{F26FB7C2-4BE4-48D9-8462-DCDDA710B95A}">
      <formula1>INT(H8)&gt;=0</formula1>
    </dataValidation>
    <dataValidation imeMode="hiragana" allowBlank="1" showInputMessage="1" showErrorMessage="1" sqref="G12:AG13 G7:M7 Q7:W7 AA7:AG7 P8:S8 W8:AG8 G9:AG9 W11:AG11 G10:M10 Q10:W10 AA10:AG10 P11:S11" xr:uid="{7F06B9B0-716B-44B1-ABF0-9AA12E9195B6}"/>
    <dataValidation type="list" allowBlank="1" showInputMessage="1" showErrorMessage="1" sqref="G15" xr:uid="{BCF911CF-8C63-4506-BBA9-A019754716BA}">
      <formula1>"有り,無し"</formula1>
    </dataValidation>
    <dataValidation type="custom" imeMode="disabled" allowBlank="1" showInputMessage="1" showErrorMessage="1" sqref="H8:I8 H21:O23" xr:uid="{633834CF-8BFE-4986-B2E5-EDE5611B0260}">
      <formula1>INT(H8)&gt;=0</formula1>
    </dataValidation>
  </dataValidations>
  <pageMargins left="0.51181102362204722" right="0.47244094488188981" top="0.70866141732283472" bottom="0.19685039370078741" header="0.19685039370078741" footer="0.19685039370078741"/>
  <pageSetup paperSize="9" scale="80" orientation="portrait" r:id="rId1"/>
  <headerFooter scaleWithDoc="0">
    <oddFooter>&amp;R&amp;"ＭＳ 明朝,標準"&amp;8&amp;K01+017R6低層ZEH-M_second_ver.1</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pageSetUpPr fitToPage="1"/>
  </sheetPr>
  <dimension ref="A1:CA60"/>
  <sheetViews>
    <sheetView showGridLines="0" view="pageBreakPreview" topLeftCell="B1" zoomScale="85" zoomScaleNormal="55" zoomScaleSheetLayoutView="85" workbookViewId="0">
      <selection activeCell="B5" sqref="B5"/>
    </sheetView>
  </sheetViews>
  <sheetFormatPr defaultColWidth="9" defaultRowHeight="18"/>
  <cols>
    <col min="1" max="1" width="2.33203125" style="67" hidden="1" customWidth="1"/>
    <col min="2" max="79" width="2.58203125" style="67" customWidth="1"/>
    <col min="80" max="16384" width="9" style="67"/>
  </cols>
  <sheetData>
    <row r="1" spans="1:79" s="66" customFormat="1" ht="22.5" customHeight="1">
      <c r="B1" s="158" t="s">
        <v>391</v>
      </c>
      <c r="AF1" s="70"/>
    </row>
    <row r="2" spans="1:79" s="66" customFormat="1" ht="29.25" hidden="1" customHeight="1">
      <c r="B2" s="488"/>
    </row>
    <row r="3" spans="1:79" ht="18.75" customHeight="1">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c r="AJ3" s="1094"/>
      <c r="AK3" s="1094"/>
      <c r="AL3" s="1094"/>
      <c r="AM3" s="1094"/>
      <c r="AN3" s="1094"/>
      <c r="AO3" s="1094"/>
      <c r="AP3" s="1094"/>
      <c r="AQ3" s="1094"/>
      <c r="AR3" s="1094"/>
      <c r="AS3" s="1094"/>
      <c r="AT3" s="1094"/>
      <c r="AU3" s="1094"/>
      <c r="AV3" s="1094"/>
      <c r="AW3" s="1094"/>
      <c r="AX3" s="1094"/>
      <c r="AY3" s="1094"/>
      <c r="AZ3" s="1094"/>
      <c r="BA3" s="1094"/>
      <c r="BB3" s="1094"/>
      <c r="BC3" s="1094"/>
      <c r="BD3" s="1094"/>
      <c r="BE3" s="1094"/>
      <c r="BF3" s="1094"/>
      <c r="BG3" s="1094"/>
      <c r="BH3" s="1094"/>
      <c r="BI3" s="1094"/>
      <c r="BJ3" s="1094"/>
      <c r="BK3" s="1094"/>
      <c r="BL3" s="1094"/>
      <c r="BM3" s="1094"/>
      <c r="BN3" s="1094"/>
      <c r="BO3" s="1094"/>
      <c r="BP3" s="1094"/>
      <c r="BQ3" s="1094"/>
      <c r="BR3" s="1094"/>
      <c r="BS3" s="1094"/>
      <c r="BT3" s="1094"/>
      <c r="BU3" s="1094"/>
      <c r="BV3" s="1094"/>
      <c r="BW3" s="1094"/>
      <c r="BX3" s="1094"/>
      <c r="BY3" s="1094"/>
    </row>
    <row r="4" spans="1:79" ht="25" customHeight="1">
      <c r="A4" s="113"/>
      <c r="B4" s="1095" t="s">
        <v>392</v>
      </c>
      <c r="C4" s="1095"/>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G4" s="1095"/>
      <c r="BH4" s="1095"/>
      <c r="BI4" s="1095"/>
      <c r="BJ4" s="1095"/>
      <c r="BK4" s="1095"/>
      <c r="BL4" s="1095"/>
      <c r="BM4" s="1095"/>
      <c r="BN4" s="1095"/>
      <c r="BO4" s="1095"/>
      <c r="BP4" s="1095"/>
      <c r="BQ4" s="1095"/>
      <c r="BR4" s="1095"/>
      <c r="BS4" s="1095"/>
      <c r="BT4" s="1095"/>
      <c r="BU4" s="1095"/>
      <c r="BV4" s="1095"/>
      <c r="BW4" s="1095"/>
      <c r="BX4" s="1095"/>
      <c r="BY4" s="1095"/>
      <c r="BZ4" s="68"/>
      <c r="CA4" s="68"/>
    </row>
    <row r="5" spans="1:79" s="74" customFormat="1" ht="25" customHeight="1">
      <c r="A5" s="113"/>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1"/>
      <c r="AI5" s="71"/>
      <c r="AJ5" s="71"/>
      <c r="AK5" s="71"/>
      <c r="AL5" s="71"/>
      <c r="AM5" s="72"/>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3"/>
    </row>
    <row r="6" spans="1:79" s="74" customFormat="1" ht="25" customHeight="1">
      <c r="A6" s="113"/>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3"/>
    </row>
    <row r="7" spans="1:79" s="74" customFormat="1" ht="25" customHeight="1">
      <c r="A7" s="113"/>
      <c r="B7" s="69"/>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3"/>
    </row>
    <row r="8" spans="1:79" s="74" customFormat="1" ht="25" customHeight="1">
      <c r="A8" s="113"/>
      <c r="B8" s="69"/>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3"/>
    </row>
    <row r="9" spans="1:79" s="74" customFormat="1" ht="25" customHeight="1">
      <c r="A9" s="113"/>
      <c r="B9" s="69"/>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3"/>
    </row>
    <row r="10" spans="1:79" s="74" customFormat="1" ht="25" customHeight="1">
      <c r="A10" s="113"/>
      <c r="B10" s="69"/>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3"/>
    </row>
    <row r="11" spans="1:79" s="74" customFormat="1" ht="25" customHeight="1">
      <c r="A11" s="113"/>
      <c r="B11" s="69"/>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3"/>
    </row>
    <row r="12" spans="1:79" s="74" customFormat="1" ht="25" customHeight="1">
      <c r="A12" s="113"/>
      <c r="B12" s="69"/>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3"/>
    </row>
    <row r="13" spans="1:79" s="74" customFormat="1" ht="25" customHeight="1">
      <c r="A13" s="113"/>
      <c r="B13" s="69"/>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3"/>
    </row>
    <row r="14" spans="1:79" s="74" customFormat="1" ht="25" customHeight="1">
      <c r="A14" s="113"/>
      <c r="B14" s="69"/>
      <c r="C14" s="70"/>
      <c r="D14" s="70"/>
      <c r="E14" s="70"/>
      <c r="F14" s="70"/>
      <c r="G14" s="70"/>
      <c r="H14" s="70"/>
      <c r="I14" s="70"/>
      <c r="J14" s="70"/>
      <c r="K14" s="70"/>
      <c r="L14" s="70"/>
      <c r="M14" s="70"/>
      <c r="N14" s="70"/>
      <c r="O14" s="70"/>
      <c r="P14" s="70"/>
      <c r="Q14" s="70"/>
      <c r="R14" s="70"/>
      <c r="S14" s="70"/>
      <c r="T14" s="70"/>
      <c r="U14" s="70"/>
      <c r="V14" s="70"/>
      <c r="W14" s="70"/>
      <c r="X14" s="70"/>
      <c r="Y14" s="70"/>
      <c r="Z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3"/>
    </row>
    <row r="15" spans="1:79" s="74" customFormat="1" ht="25" customHeight="1">
      <c r="A15" s="113"/>
      <c r="B15" s="69"/>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3"/>
    </row>
    <row r="16" spans="1:79" s="74" customFormat="1" ht="25" customHeight="1">
      <c r="A16" s="113"/>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3"/>
    </row>
    <row r="17" spans="1:77" s="74" customFormat="1" ht="25" customHeight="1">
      <c r="A17" s="113"/>
      <c r="B17" s="69"/>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3"/>
    </row>
    <row r="18" spans="1:77" s="74" customFormat="1" ht="25" customHeight="1">
      <c r="A18" s="113"/>
      <c r="B18" s="69"/>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3"/>
    </row>
    <row r="19" spans="1:77" s="74" customFormat="1" ht="25" customHeight="1">
      <c r="A19" s="113"/>
      <c r="B19" s="69"/>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3"/>
    </row>
    <row r="20" spans="1:77" s="74" customFormat="1" ht="25" customHeight="1">
      <c r="A20" s="113"/>
      <c r="B20" s="69"/>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3"/>
    </row>
    <row r="21" spans="1:77" s="74" customFormat="1" ht="25" customHeight="1">
      <c r="A21" s="113"/>
      <c r="B21" s="69"/>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3"/>
    </row>
    <row r="22" spans="1:77" s="74" customFormat="1" ht="25" customHeight="1">
      <c r="A22" s="113"/>
      <c r="B22" s="69"/>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3"/>
    </row>
    <row r="23" spans="1:77" s="74" customFormat="1" ht="25" customHeight="1">
      <c r="A23" s="113"/>
      <c r="B23" s="69"/>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3"/>
    </row>
    <row r="24" spans="1:77" s="74" customFormat="1" ht="25" customHeight="1">
      <c r="A24" s="113"/>
      <c r="B24" s="69"/>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3"/>
    </row>
    <row r="25" spans="1:77" s="74" customFormat="1" ht="25" customHeight="1">
      <c r="A25" s="113"/>
      <c r="B25" s="69"/>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3"/>
    </row>
    <row r="26" spans="1:77" s="74" customFormat="1" ht="25" customHeight="1">
      <c r="A26" s="113"/>
      <c r="B26" s="69"/>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3"/>
    </row>
    <row r="27" spans="1:77" s="74" customFormat="1" ht="25" customHeight="1">
      <c r="A27" s="113"/>
      <c r="B27" s="69"/>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3"/>
    </row>
    <row r="28" spans="1:77" s="74" customFormat="1" ht="25" customHeight="1">
      <c r="A28" s="113"/>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3"/>
    </row>
    <row r="29" spans="1:77" s="74" customFormat="1" ht="25" customHeight="1">
      <c r="A29" s="113"/>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3"/>
    </row>
    <row r="30" spans="1:77" s="74" customFormat="1" ht="25" customHeight="1">
      <c r="A30" s="113"/>
      <c r="B30" s="69"/>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3"/>
    </row>
    <row r="31" spans="1:77" s="74" customFormat="1" ht="25" customHeight="1">
      <c r="A31" s="113"/>
      <c r="B31" s="69"/>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3"/>
    </row>
    <row r="32" spans="1:77" s="74" customFormat="1" ht="25" customHeight="1">
      <c r="A32" s="113"/>
      <c r="B32" s="69"/>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3"/>
    </row>
    <row r="33" spans="1:78" s="74" customFormat="1" ht="25" customHeight="1">
      <c r="A33" s="113"/>
      <c r="B33" s="69"/>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3"/>
    </row>
    <row r="34" spans="1:78" s="74" customFormat="1" ht="25" customHeight="1">
      <c r="A34" s="113"/>
      <c r="B34" s="69"/>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3"/>
    </row>
    <row r="36" spans="1:78" s="74" customFormat="1" ht="25" customHeight="1">
      <c r="A36" s="67"/>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67"/>
      <c r="BZ36" s="67"/>
    </row>
    <row r="37" spans="1:78" ht="25" customHeight="1">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row>
    <row r="38" spans="1:78" ht="25" customHeight="1">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row>
    <row r="39" spans="1:78" ht="25" customHeight="1">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row>
    <row r="40" spans="1:78" ht="25" customHeight="1">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row>
    <row r="41" spans="1:78" ht="25" customHeight="1">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row>
    <row r="42" spans="1:78" ht="25" customHeight="1">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row>
    <row r="43" spans="1:78" ht="25" customHeight="1">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89"/>
      <c r="BQ43" s="289"/>
      <c r="BR43" s="289"/>
      <c r="BS43" s="289"/>
      <c r="BT43" s="289"/>
      <c r="BU43" s="289"/>
      <c r="BV43" s="289"/>
      <c r="BW43" s="289"/>
      <c r="BX43" s="289"/>
      <c r="BY43" s="289"/>
    </row>
    <row r="44" spans="1:78" ht="25" customHeight="1">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row>
    <row r="45" spans="1:78" ht="25" customHeight="1">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row>
    <row r="46" spans="1:78" ht="25" customHeight="1">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row>
    <row r="47" spans="1:78" ht="25" customHeight="1">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row>
    <row r="48" spans="1:78" ht="25" customHeight="1">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row>
    <row r="49" spans="2:77" ht="25" customHeight="1">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row>
    <row r="50" spans="2:77" ht="25" customHeight="1">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row>
    <row r="51" spans="2:77" ht="25" customHeight="1">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row>
    <row r="52" spans="2:77" ht="25" customHeight="1">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c r="BW52" s="289"/>
      <c r="BX52" s="289"/>
      <c r="BY52" s="289"/>
    </row>
    <row r="53" spans="2:77" ht="25" customHeight="1">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c r="BW53" s="289"/>
      <c r="BX53" s="289"/>
      <c r="BY53" s="289"/>
    </row>
    <row r="54" spans="2:77" ht="25" customHeight="1">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row>
    <row r="55" spans="2:77" ht="25" customHeight="1">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BC55" s="289"/>
      <c r="BD55" s="289"/>
      <c r="BE55" s="289"/>
      <c r="BF55" s="289"/>
      <c r="BG55" s="289"/>
      <c r="BH55" s="289"/>
      <c r="BI55" s="289"/>
      <c r="BJ55" s="289"/>
      <c r="BK55" s="289"/>
      <c r="BL55" s="289"/>
      <c r="BM55" s="289"/>
      <c r="BN55" s="289"/>
      <c r="BO55" s="289"/>
      <c r="BP55" s="289"/>
      <c r="BQ55" s="289"/>
      <c r="BR55" s="289"/>
      <c r="BS55" s="289"/>
      <c r="BT55" s="289"/>
      <c r="BU55" s="289"/>
      <c r="BV55" s="289"/>
      <c r="BW55" s="289"/>
      <c r="BX55" s="289"/>
      <c r="BY55" s="289"/>
    </row>
    <row r="56" spans="2:77" ht="25" customHeight="1">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row>
    <row r="57" spans="2:77" ht="25" customHeight="1">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row>
    <row r="58" spans="2:77" ht="25" customHeight="1">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row>
    <row r="59" spans="2:77" ht="25" customHeight="1">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row>
    <row r="60" spans="2:77" ht="25" customHeight="1">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c r="BM60" s="289"/>
      <c r="BN60" s="289"/>
      <c r="BO60" s="289"/>
      <c r="BP60" s="289"/>
      <c r="BQ60" s="289"/>
      <c r="BR60" s="289"/>
      <c r="BS60" s="289"/>
      <c r="BT60" s="289"/>
      <c r="BU60" s="289"/>
      <c r="BV60" s="289"/>
      <c r="BW60" s="289"/>
      <c r="BX60" s="289"/>
      <c r="BY60" s="289"/>
    </row>
  </sheetData>
  <sheetProtection algorithmName="SHA-512" hashValue="UwCjnRbmRetLzpdmObFYU5ehqHYqaStNVpee/S+6UICtkQbWyBXoqg009wDBzIuRnXWof2pOUZ/XTb0Usp4GQQ==" saltValue="AbNuk4yJFJM2GNz6JgRWrg==" spinCount="100000" sheet="1" formatCells="0" formatColumns="0" formatRows="0" deleteColumns="0" deleteRows="0" selectLockedCells="1"/>
  <mergeCells count="2">
    <mergeCell ref="B3:BY3"/>
    <mergeCell ref="B4:BY4"/>
  </mergeCells>
  <phoneticPr fontId="3"/>
  <conditionalFormatting sqref="A1:XFD13 A14:Z14 AB14:XFD14 A15:XFD34 A36:BX36 CA36:XFD36 A37:XFD1048576">
    <cfRule type="expression" dxfId="634" priority="1">
      <formula>_xlfn.ISFORMULA(A1)=TRUE</formula>
    </cfRule>
  </conditionalFormatting>
  <pageMargins left="0.51181102362204722" right="0.47244094488188981" top="0.70866141732283472" bottom="0.19685039370078741" header="0.19685039370078741" footer="0.19685039370078741"/>
  <pageSetup paperSize="8" scale="85" orientation="landscape" r:id="rId1"/>
  <headerFooter scaleWithDoc="0">
    <oddFooter>&amp;R&amp;"ＭＳ 明朝,標準"&amp;8&amp;K01+017R6低層ZEH-M_second_ver.1</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outlinePr summaryBelow="0"/>
    <pageSetUpPr fitToPage="1"/>
  </sheetPr>
  <dimension ref="A1:AP254"/>
  <sheetViews>
    <sheetView showGridLines="0" view="pageBreakPreview" topLeftCell="B2" zoomScale="90" zoomScaleNormal="90" zoomScaleSheetLayoutView="90" zoomScalePageLayoutView="77" workbookViewId="0">
      <selection activeCell="L15" sqref="L15:N15"/>
    </sheetView>
  </sheetViews>
  <sheetFormatPr defaultColWidth="2.83203125" defaultRowHeight="18.5" outlineLevelRow="1"/>
  <cols>
    <col min="1" max="1" width="2.08203125" style="106" hidden="1" customWidth="1"/>
    <col min="2" max="4" width="2.83203125" style="4" customWidth="1"/>
    <col min="5" max="5" width="3.58203125" style="4" customWidth="1"/>
    <col min="6" max="6" width="4.58203125" style="4" customWidth="1"/>
    <col min="7" max="8" width="4.08203125" style="4" customWidth="1"/>
    <col min="9" max="20" width="8.58203125" style="4" customWidth="1"/>
    <col min="21" max="23" width="7.58203125" style="498" customWidth="1"/>
    <col min="24" max="24" width="7.58203125" style="4" customWidth="1"/>
    <col min="25" max="26" width="7.58203125" style="111" customWidth="1"/>
    <col min="27" max="27" width="6" style="111" customWidth="1"/>
    <col min="28" max="28" width="6" style="4" customWidth="1"/>
    <col min="29" max="29" width="13.58203125" style="101" customWidth="1"/>
    <col min="30" max="16384" width="2.83203125" style="4"/>
  </cols>
  <sheetData>
    <row r="1" spans="1:29" s="61" customFormat="1" ht="25" hidden="1">
      <c r="A1" s="109"/>
      <c r="B1" s="305"/>
      <c r="C1" s="305"/>
      <c r="D1" s="60"/>
      <c r="E1" s="60"/>
      <c r="F1" s="60"/>
    </row>
    <row r="2" spans="1:29" s="61" customFormat="1" ht="25">
      <c r="A2" s="109"/>
      <c r="B2" s="159" t="s">
        <v>163</v>
      </c>
      <c r="C2" s="159"/>
      <c r="D2" s="60"/>
      <c r="E2" s="60"/>
      <c r="F2" s="60"/>
    </row>
    <row r="3" spans="1:29" ht="25">
      <c r="A3" s="105"/>
      <c r="B3" s="26" t="s">
        <v>390</v>
      </c>
      <c r="C3" s="26"/>
      <c r="D3" s="26"/>
      <c r="E3" s="26"/>
      <c r="F3" s="26"/>
      <c r="G3" s="26"/>
      <c r="H3" s="26"/>
      <c r="I3" s="26"/>
      <c r="J3" s="26"/>
      <c r="K3" s="26"/>
      <c r="L3" s="26"/>
      <c r="M3" s="26"/>
      <c r="N3" s="26"/>
      <c r="O3" s="26"/>
      <c r="P3" s="26"/>
      <c r="Q3" s="26"/>
      <c r="R3" s="26"/>
      <c r="S3" s="26"/>
      <c r="T3" s="26"/>
      <c r="U3" s="26"/>
      <c r="V3" s="26"/>
      <c r="W3" s="26"/>
      <c r="X3" s="26"/>
      <c r="Y3" s="26"/>
      <c r="Z3" s="104"/>
      <c r="AA3" s="104"/>
      <c r="AB3" s="104"/>
    </row>
    <row r="4" spans="1:29" ht="16.5" hidden="1">
      <c r="B4" s="1134" t="s">
        <v>128</v>
      </c>
      <c r="C4" s="1135"/>
      <c r="D4" s="1135"/>
      <c r="E4" s="1135"/>
      <c r="F4" s="1135"/>
      <c r="G4" s="1135"/>
      <c r="H4" s="1135"/>
      <c r="I4" s="1136"/>
      <c r="J4" s="494"/>
      <c r="K4" s="1141" t="e">
        <f>IF(#REF!="","",#REF!)&amp;"低層ＺＥＨ－Ｍ促進事業"</f>
        <v>#REF!</v>
      </c>
      <c r="L4" s="1142"/>
      <c r="M4" s="1142"/>
      <c r="N4" s="1142"/>
      <c r="O4" s="1142"/>
      <c r="P4" s="1142"/>
      <c r="Q4" s="1142"/>
      <c r="R4" s="1142"/>
      <c r="S4" s="1142"/>
      <c r="T4" s="1142"/>
      <c r="U4" s="1142"/>
      <c r="V4" s="1142"/>
      <c r="W4" s="1143"/>
      <c r="X4" s="163"/>
      <c r="Y4" s="163"/>
      <c r="Z4" s="163"/>
      <c r="AA4" s="163"/>
      <c r="AB4" s="163"/>
      <c r="AC4" s="163"/>
    </row>
    <row r="5" spans="1:29" ht="16.5" hidden="1">
      <c r="B5" s="1137"/>
      <c r="C5" s="1138"/>
      <c r="D5" s="1138"/>
      <c r="E5" s="1138"/>
      <c r="F5" s="1138"/>
      <c r="G5" s="1138"/>
      <c r="H5" s="1138"/>
      <c r="I5" s="1139"/>
      <c r="J5" s="495"/>
      <c r="K5" s="1144"/>
      <c r="L5" s="1145"/>
      <c r="M5" s="1145"/>
      <c r="N5" s="1145"/>
      <c r="O5" s="1145"/>
      <c r="P5" s="1145"/>
      <c r="Q5" s="1145"/>
      <c r="R5" s="1145"/>
      <c r="S5" s="1145"/>
      <c r="T5" s="1145"/>
      <c r="U5" s="1145"/>
      <c r="V5" s="1145"/>
      <c r="W5" s="1146"/>
      <c r="X5" s="163"/>
      <c r="Y5" s="1096"/>
      <c r="Z5" s="1096"/>
      <c r="AA5" s="1096"/>
      <c r="AB5" s="163"/>
      <c r="AC5" s="163"/>
    </row>
    <row r="6" spans="1:29" ht="25">
      <c r="A6" s="105"/>
      <c r="B6" s="102" t="s">
        <v>144</v>
      </c>
      <c r="C6" s="102"/>
      <c r="D6" s="5"/>
      <c r="E6" s="5"/>
      <c r="F6" s="103"/>
      <c r="G6" s="103"/>
      <c r="H6" s="103"/>
      <c r="I6" s="103"/>
      <c r="J6" s="103"/>
      <c r="K6" s="103"/>
      <c r="L6" s="103"/>
      <c r="M6" s="103"/>
      <c r="N6" s="103"/>
      <c r="O6" s="103"/>
      <c r="P6" s="103"/>
      <c r="Q6" s="103"/>
      <c r="R6" s="103"/>
      <c r="S6" s="103"/>
      <c r="T6" s="103"/>
      <c r="U6" s="103"/>
      <c r="V6" s="103"/>
      <c r="W6" s="103"/>
      <c r="X6" s="103"/>
      <c r="Y6" s="5"/>
      <c r="Z6" s="5"/>
      <c r="AA6" s="5"/>
      <c r="AB6" s="5"/>
      <c r="AC6" s="62"/>
    </row>
    <row r="7" spans="1:29" ht="37.5" customHeight="1">
      <c r="A7" s="4"/>
      <c r="B7" s="1116"/>
      <c r="C7" s="1116"/>
      <c r="D7" s="1116"/>
      <c r="E7" s="1119" t="s">
        <v>414</v>
      </c>
      <c r="F7" s="1119"/>
      <c r="G7" s="1119"/>
      <c r="H7" s="1119"/>
      <c r="I7" s="1107" t="s">
        <v>202</v>
      </c>
      <c r="J7" s="1108"/>
      <c r="K7" s="1109"/>
      <c r="L7" s="1140" t="s">
        <v>160</v>
      </c>
      <c r="M7" s="1140"/>
      <c r="N7" s="1140"/>
      <c r="O7" s="1140" t="s">
        <v>287</v>
      </c>
      <c r="P7" s="1140"/>
      <c r="Q7" s="1148"/>
      <c r="R7" s="1147" t="s">
        <v>482</v>
      </c>
      <c r="S7" s="1140"/>
      <c r="T7" s="1140"/>
      <c r="U7" s="4"/>
      <c r="V7" s="4"/>
      <c r="W7" s="4"/>
      <c r="Y7" s="4"/>
      <c r="Z7" s="4"/>
      <c r="AA7" s="4"/>
      <c r="AC7" s="4"/>
    </row>
    <row r="8" spans="1:29" ht="29.15" customHeight="1">
      <c r="A8" s="4"/>
      <c r="B8" s="1116" t="s">
        <v>141</v>
      </c>
      <c r="C8" s="1116"/>
      <c r="D8" s="1116"/>
      <c r="E8" s="1120">
        <f>(COUNTIF($L$15:$N$244,B8))*50000</f>
        <v>0</v>
      </c>
      <c r="F8" s="1120"/>
      <c r="G8" s="1120"/>
      <c r="H8" s="1120"/>
      <c r="I8" s="1110">
        <f>(COUNTIF(O$15:Q$244,$B$8))*150000</f>
        <v>0</v>
      </c>
      <c r="J8" s="1111"/>
      <c r="K8" s="1112"/>
      <c r="L8" s="1120">
        <f>(COUNTIF(R$15:T$244,$B$8))*200000</f>
        <v>0</v>
      </c>
      <c r="M8" s="1120"/>
      <c r="N8" s="1120"/>
      <c r="O8" s="1120">
        <f>SUM(I8:N8)</f>
        <v>0</v>
      </c>
      <c r="P8" s="1120"/>
      <c r="Q8" s="1110"/>
      <c r="R8" s="1127">
        <f>SUM(E8,O8)</f>
        <v>0</v>
      </c>
      <c r="S8" s="1120"/>
      <c r="T8" s="1120"/>
      <c r="U8" s="4"/>
      <c r="V8" s="4"/>
      <c r="W8" s="4"/>
      <c r="Y8" s="4"/>
      <c r="Z8" s="4"/>
      <c r="AA8" s="4"/>
      <c r="AC8" s="4"/>
    </row>
    <row r="9" spans="1:29" ht="29.15" hidden="1" customHeight="1">
      <c r="A9" s="4"/>
      <c r="B9" s="1116" t="s">
        <v>142</v>
      </c>
      <c r="C9" s="1116"/>
      <c r="D9" s="1116"/>
      <c r="E9" s="1120">
        <f>(COUNTIF($L$15:$N$244,$B$9))*50000</f>
        <v>0</v>
      </c>
      <c r="F9" s="1120"/>
      <c r="G9" s="1120"/>
      <c r="H9" s="1120"/>
      <c r="I9" s="1110">
        <f>(COUNTIF(O$15:Q$244,$B$9))*150000</f>
        <v>0</v>
      </c>
      <c r="J9" s="1111"/>
      <c r="K9" s="1112"/>
      <c r="L9" s="1120">
        <f>(COUNTIF(R$15:T$244,$B$9))*200000</f>
        <v>0</v>
      </c>
      <c r="M9" s="1120"/>
      <c r="N9" s="1120"/>
      <c r="O9" s="1120">
        <f>SUM(I9:N9)</f>
        <v>0</v>
      </c>
      <c r="P9" s="1120"/>
      <c r="Q9" s="1110"/>
      <c r="R9" s="1127">
        <f>SUM(E9,O9)</f>
        <v>0</v>
      </c>
      <c r="S9" s="1120"/>
      <c r="T9" s="1120"/>
      <c r="U9" s="4"/>
      <c r="V9" s="4"/>
      <c r="W9" s="4"/>
      <c r="Y9" s="4"/>
      <c r="Z9" s="4"/>
      <c r="AA9" s="4"/>
      <c r="AC9" s="4"/>
    </row>
    <row r="10" spans="1:29" ht="29.15" hidden="1" customHeight="1" thickBot="1">
      <c r="A10" s="4"/>
      <c r="B10" s="1117" t="s">
        <v>143</v>
      </c>
      <c r="C10" s="1117"/>
      <c r="D10" s="1117"/>
      <c r="E10" s="1129">
        <f>(COUNTIF($L$15:$N$244,$B$10))*50000</f>
        <v>0</v>
      </c>
      <c r="F10" s="1129"/>
      <c r="G10" s="1129"/>
      <c r="H10" s="1129"/>
      <c r="I10" s="1113">
        <f>(COUNTIF(O$15:Q$244,$B$10))*150000</f>
        <v>0</v>
      </c>
      <c r="J10" s="1114"/>
      <c r="K10" s="1115"/>
      <c r="L10" s="1129">
        <f>(COUNTIF(R$15:T$244,$B$10))*200000</f>
        <v>0</v>
      </c>
      <c r="M10" s="1129"/>
      <c r="N10" s="1129"/>
      <c r="O10" s="1129">
        <f>SUM(I10:N10)</f>
        <v>0</v>
      </c>
      <c r="P10" s="1129"/>
      <c r="Q10" s="1149"/>
      <c r="R10" s="1128">
        <f>SUM(E10,O10)</f>
        <v>0</v>
      </c>
      <c r="S10" s="1129"/>
      <c r="T10" s="1129"/>
      <c r="U10" s="4"/>
      <c r="V10" s="4"/>
      <c r="W10" s="4"/>
      <c r="Y10" s="4"/>
      <c r="Z10" s="4"/>
      <c r="AA10" s="4"/>
      <c r="AC10" s="4"/>
    </row>
    <row r="11" spans="1:29" ht="29.15" customHeight="1">
      <c r="A11" s="4"/>
      <c r="B11" s="1118" t="s">
        <v>140</v>
      </c>
      <c r="C11" s="1118"/>
      <c r="D11" s="1118"/>
      <c r="E11" s="1150">
        <f>SUM(E8:H10)</f>
        <v>0</v>
      </c>
      <c r="F11" s="1150"/>
      <c r="G11" s="1150"/>
      <c r="H11" s="1150"/>
      <c r="I11" s="1110">
        <f>SUM(I8:K10)</f>
        <v>0</v>
      </c>
      <c r="J11" s="1111"/>
      <c r="K11" s="1112"/>
      <c r="L11" s="1133">
        <f>SUM(L8:N10)</f>
        <v>0</v>
      </c>
      <c r="M11" s="1131"/>
      <c r="N11" s="1131"/>
      <c r="O11" s="1133">
        <f>SUM(O8:Q10)</f>
        <v>0</v>
      </c>
      <c r="P11" s="1131"/>
      <c r="Q11" s="1131"/>
      <c r="R11" s="1130">
        <f>SUM(R8:T10)</f>
        <v>0</v>
      </c>
      <c r="S11" s="1131"/>
      <c r="T11" s="1132"/>
      <c r="U11" s="4"/>
      <c r="V11" s="4"/>
      <c r="W11" s="4"/>
      <c r="Y11" s="4"/>
      <c r="Z11" s="4"/>
      <c r="AA11" s="4"/>
      <c r="AC11" s="4"/>
    </row>
    <row r="12" spans="1:29" ht="25">
      <c r="A12" s="105"/>
      <c r="B12" s="4" t="s">
        <v>145</v>
      </c>
      <c r="L12" s="103"/>
      <c r="M12" s="103"/>
      <c r="N12" s="103"/>
      <c r="O12" s="103"/>
      <c r="P12" s="103"/>
      <c r="Q12" s="103"/>
      <c r="R12" s="103"/>
      <c r="S12" s="103"/>
      <c r="T12" s="103"/>
      <c r="U12" s="103"/>
      <c r="V12" s="103"/>
      <c r="W12" s="103"/>
      <c r="X12" s="103"/>
      <c r="Y12" s="5"/>
      <c r="Z12" s="5"/>
      <c r="AA12" s="5"/>
      <c r="AB12" s="5"/>
      <c r="AC12" s="62"/>
    </row>
    <row r="13" spans="1:29" ht="25" customHeight="1">
      <c r="A13" s="105"/>
      <c r="B13" s="1134" t="s">
        <v>130</v>
      </c>
      <c r="C13" s="1135"/>
      <c r="D13" s="1136"/>
      <c r="E13" s="1134" t="s">
        <v>131</v>
      </c>
      <c r="F13" s="1135"/>
      <c r="G13" s="1135"/>
      <c r="H13" s="1136"/>
      <c r="I13" s="1121" t="s">
        <v>159</v>
      </c>
      <c r="J13" s="1122"/>
      <c r="K13" s="1123"/>
      <c r="L13" s="1121" t="s">
        <v>413</v>
      </c>
      <c r="M13" s="1122"/>
      <c r="N13" s="1123"/>
      <c r="O13" s="1121" t="s">
        <v>291</v>
      </c>
      <c r="P13" s="1122"/>
      <c r="Q13" s="1123"/>
      <c r="R13" s="1121" t="s">
        <v>292</v>
      </c>
      <c r="S13" s="1122"/>
      <c r="T13" s="1123"/>
      <c r="U13" s="1151"/>
      <c r="V13" s="1151"/>
      <c r="W13" s="1151"/>
      <c r="Y13" s="4"/>
      <c r="Z13" s="4"/>
      <c r="AA13" s="4"/>
      <c r="AC13" s="4"/>
    </row>
    <row r="14" spans="1:29" ht="25.5" customHeight="1">
      <c r="A14" s="105"/>
      <c r="B14" s="1137"/>
      <c r="C14" s="1138"/>
      <c r="D14" s="1139"/>
      <c r="E14" s="1137"/>
      <c r="F14" s="1138"/>
      <c r="G14" s="1138"/>
      <c r="H14" s="1139"/>
      <c r="I14" s="1124"/>
      <c r="J14" s="1125"/>
      <c r="K14" s="1126"/>
      <c r="L14" s="1124"/>
      <c r="M14" s="1125"/>
      <c r="N14" s="1126"/>
      <c r="O14" s="1124"/>
      <c r="P14" s="1125"/>
      <c r="Q14" s="1126"/>
      <c r="R14" s="1124"/>
      <c r="S14" s="1125"/>
      <c r="T14" s="1126"/>
      <c r="U14" s="497"/>
      <c r="V14" s="496"/>
      <c r="W14" s="496"/>
      <c r="Y14" s="4"/>
      <c r="Z14" s="4"/>
      <c r="AA14" s="4"/>
      <c r="AC14" s="4"/>
    </row>
    <row r="15" spans="1:29" ht="21">
      <c r="A15" s="110"/>
      <c r="B15" s="1100">
        <v>1</v>
      </c>
      <c r="C15" s="1105"/>
      <c r="D15" s="1106"/>
      <c r="E15" s="1102" t="str">
        <f>IF(VLOOKUP(B15,'２.住戸一覧'!$B:$AM,3,0)="","",VLOOKUP(B15,'２.住戸一覧'!$B:$AM,3,0))</f>
        <v/>
      </c>
      <c r="F15" s="1103"/>
      <c r="G15" s="1103"/>
      <c r="H15" s="1104"/>
      <c r="I15" s="1102" t="str">
        <f>IF(VLOOKUP(B15,'２.住戸一覧'!$B:$AM,6,0)="","",VLOOKUP(B15,'２.住戸一覧'!$B:$AM,6,0))</f>
        <v/>
      </c>
      <c r="J15" s="1103"/>
      <c r="K15" s="1104"/>
      <c r="L15" s="987"/>
      <c r="M15" s="988"/>
      <c r="N15" s="989"/>
      <c r="O15" s="987"/>
      <c r="P15" s="988"/>
      <c r="Q15" s="989"/>
      <c r="R15" s="987"/>
      <c r="S15" s="988"/>
      <c r="T15" s="989"/>
      <c r="U15" s="497"/>
      <c r="V15" s="496"/>
      <c r="W15" s="496"/>
      <c r="Y15" s="4"/>
      <c r="Z15" s="4"/>
      <c r="AA15" s="4"/>
      <c r="AC15" s="4"/>
    </row>
    <row r="16" spans="1:29" ht="21">
      <c r="A16" s="110"/>
      <c r="B16" s="1100">
        <v>2</v>
      </c>
      <c r="C16" s="1105"/>
      <c r="D16" s="1106"/>
      <c r="E16" s="1102" t="str">
        <f>IF(VLOOKUP(B16,'２.住戸一覧'!$B:$AM,3,0)="","",VLOOKUP(B16,'２.住戸一覧'!$B:$AM,3,0))</f>
        <v/>
      </c>
      <c r="F16" s="1103"/>
      <c r="G16" s="1103"/>
      <c r="H16" s="1104"/>
      <c r="I16" s="1102" t="str">
        <f>IF(VLOOKUP(B16,'２.住戸一覧'!$B:$AM,6,0)="","",VLOOKUP(B16,'２.住戸一覧'!$B:$AM,6,0))</f>
        <v/>
      </c>
      <c r="J16" s="1103"/>
      <c r="K16" s="1104"/>
      <c r="L16" s="987"/>
      <c r="M16" s="988"/>
      <c r="N16" s="989"/>
      <c r="O16" s="987"/>
      <c r="P16" s="988"/>
      <c r="Q16" s="989"/>
      <c r="R16" s="987"/>
      <c r="S16" s="988"/>
      <c r="T16" s="989"/>
      <c r="U16" s="497"/>
      <c r="V16" s="496"/>
      <c r="W16" s="496"/>
      <c r="Y16" s="4"/>
      <c r="Z16" s="4"/>
      <c r="AA16" s="4"/>
      <c r="AC16" s="4"/>
    </row>
    <row r="17" spans="1:42" ht="21">
      <c r="A17" s="110"/>
      <c r="B17" s="1100">
        <v>3</v>
      </c>
      <c r="C17" s="1105"/>
      <c r="D17" s="1106"/>
      <c r="E17" s="1102" t="str">
        <f>IF(VLOOKUP(B17,'２.住戸一覧'!$B:$AM,3,0)="","",VLOOKUP(B17,'２.住戸一覧'!$B:$AM,3,0))</f>
        <v/>
      </c>
      <c r="F17" s="1103"/>
      <c r="G17" s="1103"/>
      <c r="H17" s="1104"/>
      <c r="I17" s="1102" t="str">
        <f>IF(VLOOKUP(B17,'２.住戸一覧'!$B:$AM,6,0)="","",VLOOKUP(B17,'２.住戸一覧'!$B:$AM,6,0))</f>
        <v/>
      </c>
      <c r="J17" s="1103"/>
      <c r="K17" s="1104"/>
      <c r="L17" s="987"/>
      <c r="M17" s="988"/>
      <c r="N17" s="989"/>
      <c r="O17" s="987"/>
      <c r="P17" s="988"/>
      <c r="Q17" s="989"/>
      <c r="R17" s="987"/>
      <c r="S17" s="988"/>
      <c r="T17" s="989"/>
      <c r="U17" s="497"/>
      <c r="V17" s="496"/>
      <c r="W17" s="496"/>
      <c r="Y17" s="4"/>
      <c r="Z17" s="4"/>
      <c r="AA17" s="4"/>
      <c r="AC17" s="4"/>
    </row>
    <row r="18" spans="1:42" ht="21">
      <c r="A18" s="110"/>
      <c r="B18" s="1100">
        <v>4</v>
      </c>
      <c r="C18" s="1105"/>
      <c r="D18" s="1106"/>
      <c r="E18" s="1102" t="str">
        <f>IF(VLOOKUP(B18,'２.住戸一覧'!$B:$AM,3,0)="","",VLOOKUP(B18,'２.住戸一覧'!$B:$AM,3,0))</f>
        <v/>
      </c>
      <c r="F18" s="1103"/>
      <c r="G18" s="1103"/>
      <c r="H18" s="1104"/>
      <c r="I18" s="1102" t="str">
        <f>IF(VLOOKUP(B18,'２.住戸一覧'!$B:$AM,6,0)="","",VLOOKUP(B18,'２.住戸一覧'!$B:$AM,6,0))</f>
        <v/>
      </c>
      <c r="J18" s="1103"/>
      <c r="K18" s="1104"/>
      <c r="L18" s="987"/>
      <c r="M18" s="988"/>
      <c r="N18" s="989"/>
      <c r="O18" s="987"/>
      <c r="P18" s="988"/>
      <c r="Q18" s="989"/>
      <c r="R18" s="987"/>
      <c r="S18" s="988"/>
      <c r="T18" s="989"/>
      <c r="U18" s="497"/>
      <c r="V18" s="496"/>
      <c r="W18" s="496"/>
      <c r="Y18" s="4"/>
      <c r="Z18" s="4"/>
      <c r="AA18" s="4"/>
      <c r="AC18" s="4"/>
    </row>
    <row r="19" spans="1:42" ht="21">
      <c r="A19" s="110"/>
      <c r="B19" s="1100">
        <v>5</v>
      </c>
      <c r="C19" s="1105"/>
      <c r="D19" s="1106"/>
      <c r="E19" s="1102" t="str">
        <f>IF(VLOOKUP(B19,'２.住戸一覧'!$B:$AM,3,0)="","",VLOOKUP(B19,'２.住戸一覧'!$B:$AM,3,0))</f>
        <v/>
      </c>
      <c r="F19" s="1103"/>
      <c r="G19" s="1103"/>
      <c r="H19" s="1104"/>
      <c r="I19" s="1102" t="str">
        <f>IF(VLOOKUP(B19,'２.住戸一覧'!$B:$AM,6,0)="","",VLOOKUP(B19,'２.住戸一覧'!$B:$AM,6,0))</f>
        <v/>
      </c>
      <c r="J19" s="1103"/>
      <c r="K19" s="1104"/>
      <c r="L19" s="987"/>
      <c r="M19" s="988"/>
      <c r="N19" s="989"/>
      <c r="O19" s="987"/>
      <c r="P19" s="988"/>
      <c r="Q19" s="989"/>
      <c r="R19" s="987"/>
      <c r="S19" s="988"/>
      <c r="T19" s="989"/>
      <c r="U19" s="497"/>
      <c r="V19" s="496"/>
      <c r="W19" s="496"/>
      <c r="Y19" s="4"/>
      <c r="Z19" s="4"/>
      <c r="AA19" s="4"/>
      <c r="AC19" s="4"/>
    </row>
    <row r="20" spans="1:42" ht="21">
      <c r="A20" s="110"/>
      <c r="B20" s="1100">
        <v>6</v>
      </c>
      <c r="C20" s="1105"/>
      <c r="D20" s="1106"/>
      <c r="E20" s="1102" t="str">
        <f>IF(VLOOKUP(B20,'２.住戸一覧'!$B:$AM,3,0)="","",VLOOKUP(B20,'２.住戸一覧'!$B:$AM,3,0))</f>
        <v/>
      </c>
      <c r="F20" s="1103"/>
      <c r="G20" s="1103"/>
      <c r="H20" s="1104"/>
      <c r="I20" s="1102" t="str">
        <f>IF(VLOOKUP(B20,'２.住戸一覧'!$B:$AM,6,0)="","",VLOOKUP(B20,'２.住戸一覧'!$B:$AM,6,0))</f>
        <v/>
      </c>
      <c r="J20" s="1103"/>
      <c r="K20" s="1104"/>
      <c r="L20" s="987"/>
      <c r="M20" s="988"/>
      <c r="N20" s="989"/>
      <c r="O20" s="987"/>
      <c r="P20" s="988"/>
      <c r="Q20" s="989"/>
      <c r="R20" s="987"/>
      <c r="S20" s="988"/>
      <c r="T20" s="989"/>
      <c r="U20" s="497"/>
      <c r="V20" s="496"/>
      <c r="W20" s="496"/>
      <c r="Y20" s="4"/>
      <c r="Z20" s="4"/>
      <c r="AA20" s="4"/>
      <c r="AC20" s="4"/>
      <c r="AE20" s="103"/>
      <c r="AF20" s="103"/>
      <c r="AG20" s="103"/>
      <c r="AH20" s="103"/>
      <c r="AI20" s="103"/>
      <c r="AJ20" s="103"/>
      <c r="AK20" s="103"/>
      <c r="AL20" s="5"/>
      <c r="AM20" s="5"/>
      <c r="AN20" s="5"/>
      <c r="AO20" s="5"/>
      <c r="AP20" s="62"/>
    </row>
    <row r="21" spans="1:42" ht="21">
      <c r="A21" s="110"/>
      <c r="B21" s="1100">
        <v>7</v>
      </c>
      <c r="C21" s="1105"/>
      <c r="D21" s="1106"/>
      <c r="E21" s="1102" t="str">
        <f>IF(VLOOKUP(B21,'２.住戸一覧'!$B:$AM,3,0)="","",VLOOKUP(B21,'２.住戸一覧'!$B:$AM,3,0))</f>
        <v/>
      </c>
      <c r="F21" s="1103"/>
      <c r="G21" s="1103"/>
      <c r="H21" s="1104"/>
      <c r="I21" s="1102" t="str">
        <f>IF(VLOOKUP(B21,'２.住戸一覧'!$B:$AM,6,0)="","",VLOOKUP(B21,'２.住戸一覧'!$B:$AM,6,0))</f>
        <v/>
      </c>
      <c r="J21" s="1103"/>
      <c r="K21" s="1104"/>
      <c r="L21" s="987"/>
      <c r="M21" s="988"/>
      <c r="N21" s="989"/>
      <c r="O21" s="987"/>
      <c r="P21" s="988"/>
      <c r="Q21" s="989"/>
      <c r="R21" s="987"/>
      <c r="S21" s="988"/>
      <c r="T21" s="989"/>
      <c r="U21" s="497"/>
      <c r="V21" s="496"/>
      <c r="W21" s="496"/>
      <c r="Y21" s="4"/>
      <c r="Z21" s="4"/>
      <c r="AA21" s="4"/>
      <c r="AC21" s="4"/>
      <c r="AE21" s="1096"/>
      <c r="AF21" s="1096"/>
      <c r="AG21" s="1096"/>
      <c r="AH21" s="1096"/>
      <c r="AI21" s="1096"/>
      <c r="AJ21" s="1096"/>
      <c r="AK21" s="1096"/>
      <c r="AL21" s="1096"/>
      <c r="AM21" s="1096"/>
      <c r="AN21" s="1096"/>
      <c r="AO21" s="1096"/>
      <c r="AP21" s="1096"/>
    </row>
    <row r="22" spans="1:42" ht="21">
      <c r="A22" s="110"/>
      <c r="B22" s="1100">
        <v>8</v>
      </c>
      <c r="C22" s="1105"/>
      <c r="D22" s="1106"/>
      <c r="E22" s="1102" t="str">
        <f>IF(VLOOKUP(B22,'２.住戸一覧'!$B:$AM,3,0)="","",VLOOKUP(B22,'２.住戸一覧'!$B:$AM,3,0))</f>
        <v/>
      </c>
      <c r="F22" s="1103"/>
      <c r="G22" s="1103"/>
      <c r="H22" s="1104"/>
      <c r="I22" s="1102" t="str">
        <f>IF(VLOOKUP(B22,'２.住戸一覧'!$B:$AM,6,0)="","",VLOOKUP(B22,'２.住戸一覧'!$B:$AM,6,0))</f>
        <v/>
      </c>
      <c r="J22" s="1103"/>
      <c r="K22" s="1104"/>
      <c r="L22" s="987"/>
      <c r="M22" s="988"/>
      <c r="N22" s="989"/>
      <c r="O22" s="987"/>
      <c r="P22" s="988"/>
      <c r="Q22" s="989"/>
      <c r="R22" s="987"/>
      <c r="S22" s="988"/>
      <c r="T22" s="989"/>
      <c r="U22" s="497"/>
      <c r="V22" s="496"/>
      <c r="W22" s="496"/>
      <c r="Y22" s="4"/>
      <c r="Z22" s="4"/>
      <c r="AA22" s="4"/>
      <c r="AC22" s="4"/>
      <c r="AE22" s="1097"/>
      <c r="AF22" s="1097"/>
      <c r="AG22" s="1097"/>
      <c r="AH22" s="1097"/>
      <c r="AI22" s="1097"/>
      <c r="AJ22" s="1097"/>
      <c r="AK22" s="1098"/>
      <c r="AL22" s="1098"/>
      <c r="AM22" s="1098"/>
      <c r="AN22" s="1098"/>
      <c r="AO22" s="1098"/>
      <c r="AP22" s="1098"/>
    </row>
    <row r="23" spans="1:42" ht="21">
      <c r="A23" s="110"/>
      <c r="B23" s="1100">
        <v>9</v>
      </c>
      <c r="C23" s="1105"/>
      <c r="D23" s="1106"/>
      <c r="E23" s="1102" t="str">
        <f>IF(VLOOKUP(B23,'２.住戸一覧'!$B:$AM,3,0)="","",VLOOKUP(B23,'２.住戸一覧'!$B:$AM,3,0))</f>
        <v/>
      </c>
      <c r="F23" s="1103"/>
      <c r="G23" s="1103"/>
      <c r="H23" s="1104"/>
      <c r="I23" s="1102" t="str">
        <f>IF(VLOOKUP(B23,'２.住戸一覧'!$B:$AM,6,0)="","",VLOOKUP(B23,'２.住戸一覧'!$B:$AM,6,0))</f>
        <v/>
      </c>
      <c r="J23" s="1103"/>
      <c r="K23" s="1104"/>
      <c r="L23" s="987"/>
      <c r="M23" s="988"/>
      <c r="N23" s="989"/>
      <c r="O23" s="987"/>
      <c r="P23" s="988"/>
      <c r="Q23" s="989"/>
      <c r="R23" s="987"/>
      <c r="S23" s="988"/>
      <c r="T23" s="989"/>
      <c r="U23" s="497"/>
      <c r="V23" s="496"/>
      <c r="W23" s="496"/>
      <c r="Y23" s="4"/>
      <c r="Z23" s="4"/>
      <c r="AA23" s="4"/>
      <c r="AC23" s="4"/>
      <c r="AE23" s="1097"/>
      <c r="AF23" s="1097"/>
      <c r="AG23" s="1097"/>
      <c r="AH23" s="1098"/>
      <c r="AI23" s="1098"/>
      <c r="AJ23" s="1098"/>
      <c r="AK23" s="1098"/>
      <c r="AL23" s="1098"/>
      <c r="AM23" s="1098"/>
      <c r="AN23" s="1098"/>
      <c r="AO23" s="1098"/>
      <c r="AP23" s="1098"/>
    </row>
    <row r="24" spans="1:42" ht="21">
      <c r="A24" s="110"/>
      <c r="B24" s="1100">
        <v>10</v>
      </c>
      <c r="C24" s="1105"/>
      <c r="D24" s="1106"/>
      <c r="E24" s="1102" t="str">
        <f>IF(VLOOKUP(B24,'２.住戸一覧'!$B:$AM,3,0)="","",VLOOKUP(B24,'２.住戸一覧'!$B:$AM,3,0))</f>
        <v/>
      </c>
      <c r="F24" s="1103"/>
      <c r="G24" s="1103"/>
      <c r="H24" s="1104"/>
      <c r="I24" s="1102" t="str">
        <f>IF(VLOOKUP(B24,'２.住戸一覧'!$B:$AM,6,0)="","",VLOOKUP(B24,'２.住戸一覧'!$B:$AM,6,0))</f>
        <v/>
      </c>
      <c r="J24" s="1103"/>
      <c r="K24" s="1104"/>
      <c r="L24" s="987"/>
      <c r="M24" s="988"/>
      <c r="N24" s="989"/>
      <c r="O24" s="987"/>
      <c r="P24" s="988"/>
      <c r="Q24" s="989"/>
      <c r="R24" s="987"/>
      <c r="S24" s="988"/>
      <c r="T24" s="989"/>
      <c r="U24" s="497"/>
      <c r="V24" s="496"/>
      <c r="W24" s="496"/>
      <c r="Y24" s="4"/>
      <c r="Z24" s="4"/>
      <c r="AA24" s="4"/>
      <c r="AC24" s="4"/>
      <c r="AE24" s="1097"/>
      <c r="AF24" s="1097"/>
      <c r="AG24" s="1097"/>
      <c r="AH24" s="1098"/>
      <c r="AI24" s="1098"/>
      <c r="AJ24" s="1098"/>
      <c r="AK24" s="1098"/>
      <c r="AL24" s="1098"/>
      <c r="AM24" s="1098"/>
      <c r="AN24" s="1098"/>
      <c r="AO24" s="1098"/>
      <c r="AP24" s="1098"/>
    </row>
    <row r="25" spans="1:42" ht="21">
      <c r="A25" s="110"/>
      <c r="B25" s="1100">
        <v>11</v>
      </c>
      <c r="C25" s="1105"/>
      <c r="D25" s="1106"/>
      <c r="E25" s="1102" t="str">
        <f>IF(VLOOKUP(B25,'２.住戸一覧'!$B:$AM,3,0)="","",VLOOKUP(B25,'２.住戸一覧'!$B:$AM,3,0))</f>
        <v/>
      </c>
      <c r="F25" s="1103"/>
      <c r="G25" s="1103"/>
      <c r="H25" s="1104"/>
      <c r="I25" s="1102" t="str">
        <f>IF(VLOOKUP(B25,'２.住戸一覧'!$B:$AM,6,0)="","",VLOOKUP(B25,'２.住戸一覧'!$B:$AM,6,0))</f>
        <v/>
      </c>
      <c r="J25" s="1103"/>
      <c r="K25" s="1104"/>
      <c r="L25" s="987"/>
      <c r="M25" s="988"/>
      <c r="N25" s="989"/>
      <c r="O25" s="987"/>
      <c r="P25" s="988"/>
      <c r="Q25" s="989"/>
      <c r="R25" s="987"/>
      <c r="S25" s="988"/>
      <c r="T25" s="989"/>
      <c r="U25" s="497"/>
      <c r="V25" s="496"/>
      <c r="W25" s="496"/>
      <c r="Y25" s="4"/>
      <c r="Z25" s="4"/>
      <c r="AA25" s="4"/>
      <c r="AC25" s="4"/>
      <c r="AE25" s="1098"/>
      <c r="AF25" s="1098"/>
      <c r="AG25" s="1098"/>
      <c r="AH25" s="1098"/>
      <c r="AI25" s="1098"/>
      <c r="AJ25" s="1098"/>
      <c r="AK25" s="1098"/>
      <c r="AL25" s="1098"/>
      <c r="AM25" s="1098"/>
      <c r="AN25" s="1098"/>
      <c r="AO25" s="1098"/>
      <c r="AP25" s="1098"/>
    </row>
    <row r="26" spans="1:42" ht="21">
      <c r="A26" s="110"/>
      <c r="B26" s="1100">
        <v>12</v>
      </c>
      <c r="C26" s="1105"/>
      <c r="D26" s="1106"/>
      <c r="E26" s="1102" t="str">
        <f>IF(VLOOKUP(B26,'２.住戸一覧'!$B:$AM,3,0)="","",VLOOKUP(B26,'２.住戸一覧'!$B:$AM,3,0))</f>
        <v/>
      </c>
      <c r="F26" s="1103"/>
      <c r="G26" s="1103"/>
      <c r="H26" s="1104"/>
      <c r="I26" s="1102" t="str">
        <f>IF(VLOOKUP(B26,'２.住戸一覧'!$B:$AM,6,0)="","",VLOOKUP(B26,'２.住戸一覧'!$B:$AM,6,0))</f>
        <v/>
      </c>
      <c r="J26" s="1103"/>
      <c r="K26" s="1104"/>
      <c r="L26" s="987"/>
      <c r="M26" s="988"/>
      <c r="N26" s="989"/>
      <c r="O26" s="987"/>
      <c r="P26" s="988"/>
      <c r="Q26" s="989"/>
      <c r="R26" s="987"/>
      <c r="S26" s="988"/>
      <c r="T26" s="989"/>
      <c r="U26" s="497"/>
      <c r="V26" s="496"/>
      <c r="W26" s="496"/>
      <c r="Y26" s="4"/>
      <c r="Z26" s="4"/>
      <c r="AA26" s="4"/>
      <c r="AC26" s="4"/>
    </row>
    <row r="27" spans="1:42" ht="21">
      <c r="A27" s="110"/>
      <c r="B27" s="1100">
        <v>13</v>
      </c>
      <c r="C27" s="1105"/>
      <c r="D27" s="1106"/>
      <c r="E27" s="1102" t="str">
        <f>IF(VLOOKUP(B27,'２.住戸一覧'!$B:$AM,3,0)="","",VLOOKUP(B27,'２.住戸一覧'!$B:$AM,3,0))</f>
        <v/>
      </c>
      <c r="F27" s="1103"/>
      <c r="G27" s="1103"/>
      <c r="H27" s="1104"/>
      <c r="I27" s="1102" t="str">
        <f>IF(VLOOKUP(B27,'２.住戸一覧'!$B:$AM,6,0)="","",VLOOKUP(B27,'２.住戸一覧'!$B:$AM,6,0))</f>
        <v/>
      </c>
      <c r="J27" s="1103"/>
      <c r="K27" s="1104"/>
      <c r="L27" s="987"/>
      <c r="M27" s="988"/>
      <c r="N27" s="989"/>
      <c r="O27" s="987"/>
      <c r="P27" s="988"/>
      <c r="Q27" s="989"/>
      <c r="R27" s="987"/>
      <c r="S27" s="988"/>
      <c r="T27" s="989"/>
      <c r="U27" s="497"/>
      <c r="V27" s="496"/>
      <c r="W27" s="496"/>
      <c r="Y27" s="4"/>
      <c r="Z27" s="4"/>
      <c r="AA27" s="4"/>
      <c r="AC27" s="4"/>
    </row>
    <row r="28" spans="1:42" ht="21">
      <c r="A28" s="110"/>
      <c r="B28" s="1100">
        <v>14</v>
      </c>
      <c r="C28" s="1105"/>
      <c r="D28" s="1106"/>
      <c r="E28" s="1102" t="str">
        <f>IF(VLOOKUP(B28,'２.住戸一覧'!$B:$AM,3,0)="","",VLOOKUP(B28,'２.住戸一覧'!$B:$AM,3,0))</f>
        <v/>
      </c>
      <c r="F28" s="1103"/>
      <c r="G28" s="1103"/>
      <c r="H28" s="1104"/>
      <c r="I28" s="1102" t="str">
        <f>IF(VLOOKUP(B28,'２.住戸一覧'!$B:$AM,6,0)="","",VLOOKUP(B28,'２.住戸一覧'!$B:$AM,6,0))</f>
        <v/>
      </c>
      <c r="J28" s="1103"/>
      <c r="K28" s="1104"/>
      <c r="L28" s="987"/>
      <c r="M28" s="988"/>
      <c r="N28" s="989"/>
      <c r="O28" s="987"/>
      <c r="P28" s="988"/>
      <c r="Q28" s="989"/>
      <c r="R28" s="987"/>
      <c r="S28" s="988"/>
      <c r="T28" s="989"/>
      <c r="U28" s="497"/>
      <c r="V28" s="496"/>
      <c r="W28" s="496"/>
      <c r="Y28" s="4"/>
      <c r="Z28" s="4"/>
      <c r="AA28" s="4"/>
      <c r="AC28" s="4"/>
    </row>
    <row r="29" spans="1:42" ht="21">
      <c r="A29" s="110"/>
      <c r="B29" s="1100">
        <v>15</v>
      </c>
      <c r="C29" s="1105"/>
      <c r="D29" s="1106"/>
      <c r="E29" s="1102" t="str">
        <f>IF(VLOOKUP(B29,'２.住戸一覧'!$B:$AM,3,0)="","",VLOOKUP(B29,'２.住戸一覧'!$B:$AM,3,0))</f>
        <v/>
      </c>
      <c r="F29" s="1103"/>
      <c r="G29" s="1103"/>
      <c r="H29" s="1104"/>
      <c r="I29" s="1102" t="str">
        <f>IF(VLOOKUP(B29,'２.住戸一覧'!$B:$AM,6,0)="","",VLOOKUP(B29,'２.住戸一覧'!$B:$AM,6,0))</f>
        <v/>
      </c>
      <c r="J29" s="1103"/>
      <c r="K29" s="1104"/>
      <c r="L29" s="987"/>
      <c r="M29" s="988"/>
      <c r="N29" s="989"/>
      <c r="O29" s="987"/>
      <c r="P29" s="988"/>
      <c r="Q29" s="989"/>
      <c r="R29" s="987"/>
      <c r="S29" s="988"/>
      <c r="T29" s="989"/>
      <c r="U29" s="497"/>
      <c r="V29" s="496"/>
      <c r="W29" s="496"/>
      <c r="Y29" s="4"/>
      <c r="Z29" s="4"/>
      <c r="AA29" s="4"/>
      <c r="AC29" s="4"/>
    </row>
    <row r="30" spans="1:42" ht="21">
      <c r="A30" s="110"/>
      <c r="B30" s="1100">
        <v>16</v>
      </c>
      <c r="C30" s="1105"/>
      <c r="D30" s="1106"/>
      <c r="E30" s="1102" t="str">
        <f>IF(VLOOKUP(B30,'２.住戸一覧'!$B:$AM,3,0)="","",VLOOKUP(B30,'２.住戸一覧'!$B:$AM,3,0))</f>
        <v/>
      </c>
      <c r="F30" s="1103"/>
      <c r="G30" s="1103"/>
      <c r="H30" s="1104"/>
      <c r="I30" s="1102" t="str">
        <f>IF(VLOOKUP(B30,'２.住戸一覧'!$B:$AM,6,0)="","",VLOOKUP(B30,'２.住戸一覧'!$B:$AM,6,0))</f>
        <v/>
      </c>
      <c r="J30" s="1103"/>
      <c r="K30" s="1104"/>
      <c r="L30" s="987"/>
      <c r="M30" s="988"/>
      <c r="N30" s="989"/>
      <c r="O30" s="987"/>
      <c r="P30" s="988"/>
      <c r="Q30" s="989"/>
      <c r="R30" s="987"/>
      <c r="S30" s="988"/>
      <c r="T30" s="989"/>
      <c r="U30" s="497"/>
      <c r="V30" s="496"/>
      <c r="W30" s="496"/>
      <c r="Y30" s="4"/>
      <c r="Z30" s="4"/>
      <c r="AA30" s="4"/>
      <c r="AC30" s="4"/>
    </row>
    <row r="31" spans="1:42" ht="21">
      <c r="A31" s="110"/>
      <c r="B31" s="1100">
        <v>17</v>
      </c>
      <c r="C31" s="1105"/>
      <c r="D31" s="1106"/>
      <c r="E31" s="1102" t="str">
        <f>IF(VLOOKUP(B31,'２.住戸一覧'!$B:$AM,3,0)="","",VLOOKUP(B31,'２.住戸一覧'!$B:$AM,3,0))</f>
        <v/>
      </c>
      <c r="F31" s="1103"/>
      <c r="G31" s="1103"/>
      <c r="H31" s="1104"/>
      <c r="I31" s="1102" t="str">
        <f>IF(VLOOKUP(B31,'２.住戸一覧'!$B:$AM,6,0)="","",VLOOKUP(B31,'２.住戸一覧'!$B:$AM,6,0))</f>
        <v/>
      </c>
      <c r="J31" s="1103"/>
      <c r="K31" s="1104"/>
      <c r="L31" s="987"/>
      <c r="M31" s="988"/>
      <c r="N31" s="989"/>
      <c r="O31" s="987"/>
      <c r="P31" s="988"/>
      <c r="Q31" s="989"/>
      <c r="R31" s="987"/>
      <c r="S31" s="988"/>
      <c r="T31" s="989"/>
      <c r="U31" s="497"/>
      <c r="V31" s="496"/>
      <c r="W31" s="496"/>
      <c r="Y31" s="4"/>
      <c r="Z31" s="4"/>
      <c r="AA31" s="4"/>
      <c r="AC31" s="4"/>
    </row>
    <row r="32" spans="1:42" ht="21">
      <c r="A32" s="110"/>
      <c r="B32" s="1100">
        <v>18</v>
      </c>
      <c r="C32" s="1105"/>
      <c r="D32" s="1106"/>
      <c r="E32" s="1102" t="str">
        <f>IF(VLOOKUP(B32,'２.住戸一覧'!$B:$AM,3,0)="","",VLOOKUP(B32,'２.住戸一覧'!$B:$AM,3,0))</f>
        <v/>
      </c>
      <c r="F32" s="1103"/>
      <c r="G32" s="1103"/>
      <c r="H32" s="1104"/>
      <c r="I32" s="1102" t="str">
        <f>IF(VLOOKUP(B32,'２.住戸一覧'!$B:$AM,6,0)="","",VLOOKUP(B32,'２.住戸一覧'!$B:$AM,6,0))</f>
        <v/>
      </c>
      <c r="J32" s="1103"/>
      <c r="K32" s="1104"/>
      <c r="L32" s="987"/>
      <c r="M32" s="988"/>
      <c r="N32" s="989"/>
      <c r="O32" s="987"/>
      <c r="P32" s="988"/>
      <c r="Q32" s="989"/>
      <c r="R32" s="987"/>
      <c r="S32" s="988"/>
      <c r="T32" s="989"/>
      <c r="U32" s="497"/>
      <c r="V32" s="496"/>
      <c r="W32" s="496"/>
      <c r="Y32" s="4"/>
      <c r="Z32" s="4"/>
      <c r="AA32" s="4"/>
      <c r="AC32" s="4"/>
    </row>
    <row r="33" spans="1:29" ht="21">
      <c r="A33" s="110"/>
      <c r="B33" s="1100">
        <v>19</v>
      </c>
      <c r="C33" s="1105"/>
      <c r="D33" s="1106"/>
      <c r="E33" s="1102" t="str">
        <f>IF(VLOOKUP(B33,'２.住戸一覧'!$B:$AM,3,0)="","",VLOOKUP(B33,'２.住戸一覧'!$B:$AM,3,0))</f>
        <v/>
      </c>
      <c r="F33" s="1103"/>
      <c r="G33" s="1103"/>
      <c r="H33" s="1104"/>
      <c r="I33" s="1102" t="str">
        <f>IF(VLOOKUP(B33,'２.住戸一覧'!$B:$AM,6,0)="","",VLOOKUP(B33,'２.住戸一覧'!$B:$AM,6,0))</f>
        <v/>
      </c>
      <c r="J33" s="1103"/>
      <c r="K33" s="1104"/>
      <c r="L33" s="987"/>
      <c r="M33" s="988"/>
      <c r="N33" s="989"/>
      <c r="O33" s="987"/>
      <c r="P33" s="988"/>
      <c r="Q33" s="989"/>
      <c r="R33" s="987"/>
      <c r="S33" s="988"/>
      <c r="T33" s="989"/>
      <c r="U33" s="497"/>
      <c r="V33" s="496"/>
      <c r="W33" s="496"/>
      <c r="Y33" s="4"/>
      <c r="Z33" s="4"/>
      <c r="AA33" s="4"/>
      <c r="AC33" s="4"/>
    </row>
    <row r="34" spans="1:29" ht="21">
      <c r="A34" s="110"/>
      <c r="B34" s="1100">
        <v>20</v>
      </c>
      <c r="C34" s="1105"/>
      <c r="D34" s="1106"/>
      <c r="E34" s="1102" t="str">
        <f>IF(VLOOKUP(B34,'２.住戸一覧'!$B:$AM,3,0)="","",VLOOKUP(B34,'２.住戸一覧'!$B:$AM,3,0))</f>
        <v/>
      </c>
      <c r="F34" s="1103"/>
      <c r="G34" s="1103"/>
      <c r="H34" s="1104"/>
      <c r="I34" s="1102" t="str">
        <f>IF(VLOOKUP(B34,'２.住戸一覧'!$B:$AM,6,0)="","",VLOOKUP(B34,'２.住戸一覧'!$B:$AM,6,0))</f>
        <v/>
      </c>
      <c r="J34" s="1103"/>
      <c r="K34" s="1104"/>
      <c r="L34" s="987"/>
      <c r="M34" s="988"/>
      <c r="N34" s="989"/>
      <c r="O34" s="987"/>
      <c r="P34" s="988"/>
      <c r="Q34" s="989"/>
      <c r="R34" s="987"/>
      <c r="S34" s="988"/>
      <c r="T34" s="989"/>
      <c r="U34" s="497"/>
      <c r="V34" s="496"/>
      <c r="W34" s="496"/>
      <c r="Y34" s="4"/>
      <c r="Z34" s="4"/>
      <c r="AA34" s="4"/>
      <c r="AC34" s="4"/>
    </row>
    <row r="35" spans="1:29" ht="21">
      <c r="A35" s="110"/>
      <c r="B35" s="1100">
        <v>21</v>
      </c>
      <c r="C35" s="1105"/>
      <c r="D35" s="1106"/>
      <c r="E35" s="1102" t="str">
        <f>IF(VLOOKUP(B35,'２.住戸一覧'!$B:$AM,3,0)="","",VLOOKUP(B35,'２.住戸一覧'!$B:$AM,3,0))</f>
        <v/>
      </c>
      <c r="F35" s="1103"/>
      <c r="G35" s="1103"/>
      <c r="H35" s="1104"/>
      <c r="I35" s="1102" t="str">
        <f>IF(VLOOKUP(B35,'２.住戸一覧'!$B:$AM,6,0)="","",VLOOKUP(B35,'２.住戸一覧'!$B:$AM,6,0))</f>
        <v/>
      </c>
      <c r="J35" s="1103"/>
      <c r="K35" s="1104"/>
      <c r="L35" s="987"/>
      <c r="M35" s="988"/>
      <c r="N35" s="989"/>
      <c r="O35" s="987"/>
      <c r="P35" s="988"/>
      <c r="Q35" s="989"/>
      <c r="R35" s="987"/>
      <c r="S35" s="988"/>
      <c r="T35" s="989"/>
      <c r="U35" s="497"/>
      <c r="V35" s="496"/>
      <c r="W35" s="496"/>
      <c r="Y35" s="4"/>
      <c r="Z35" s="4"/>
      <c r="AA35" s="4"/>
      <c r="AC35" s="4"/>
    </row>
    <row r="36" spans="1:29" ht="21">
      <c r="A36" s="110"/>
      <c r="B36" s="1100">
        <v>22</v>
      </c>
      <c r="C36" s="1105"/>
      <c r="D36" s="1106"/>
      <c r="E36" s="1102" t="str">
        <f>IF(VLOOKUP(B36,'２.住戸一覧'!$B:$AM,3,0)="","",VLOOKUP(B36,'２.住戸一覧'!$B:$AM,3,0))</f>
        <v/>
      </c>
      <c r="F36" s="1103"/>
      <c r="G36" s="1103"/>
      <c r="H36" s="1104"/>
      <c r="I36" s="1102" t="str">
        <f>IF(VLOOKUP(B36,'２.住戸一覧'!$B:$AM,6,0)="","",VLOOKUP(B36,'２.住戸一覧'!$B:$AM,6,0))</f>
        <v/>
      </c>
      <c r="J36" s="1103"/>
      <c r="K36" s="1104"/>
      <c r="L36" s="987"/>
      <c r="M36" s="988"/>
      <c r="N36" s="989"/>
      <c r="O36" s="987"/>
      <c r="P36" s="988"/>
      <c r="Q36" s="989"/>
      <c r="R36" s="987"/>
      <c r="S36" s="988"/>
      <c r="T36" s="989"/>
      <c r="U36" s="497"/>
      <c r="V36" s="496"/>
      <c r="W36" s="496"/>
      <c r="Y36" s="4"/>
      <c r="Z36" s="4"/>
      <c r="AA36" s="4"/>
      <c r="AC36" s="4"/>
    </row>
    <row r="37" spans="1:29" ht="21">
      <c r="A37" s="110"/>
      <c r="B37" s="1100">
        <v>23</v>
      </c>
      <c r="C37" s="1105"/>
      <c r="D37" s="1106"/>
      <c r="E37" s="1102" t="str">
        <f>IF(VLOOKUP(B37,'２.住戸一覧'!$B:$AM,3,0)="","",VLOOKUP(B37,'２.住戸一覧'!$B:$AM,3,0))</f>
        <v/>
      </c>
      <c r="F37" s="1103"/>
      <c r="G37" s="1103"/>
      <c r="H37" s="1104"/>
      <c r="I37" s="1102" t="str">
        <f>IF(VLOOKUP(B37,'２.住戸一覧'!$B:$AM,6,0)="","",VLOOKUP(B37,'２.住戸一覧'!$B:$AM,6,0))</f>
        <v/>
      </c>
      <c r="J37" s="1103"/>
      <c r="K37" s="1104"/>
      <c r="L37" s="987"/>
      <c r="M37" s="988"/>
      <c r="N37" s="989"/>
      <c r="O37" s="987"/>
      <c r="P37" s="988"/>
      <c r="Q37" s="989"/>
      <c r="R37" s="987"/>
      <c r="S37" s="988"/>
      <c r="T37" s="989"/>
      <c r="U37" s="497"/>
      <c r="V37" s="496"/>
      <c r="W37" s="496"/>
      <c r="Y37" s="4"/>
      <c r="Z37" s="4"/>
      <c r="AA37" s="4"/>
      <c r="AC37" s="4"/>
    </row>
    <row r="38" spans="1:29" ht="21">
      <c r="A38" s="110"/>
      <c r="B38" s="1100">
        <v>24</v>
      </c>
      <c r="C38" s="1105"/>
      <c r="D38" s="1106"/>
      <c r="E38" s="1102" t="str">
        <f>IF(VLOOKUP(B38,'２.住戸一覧'!$B:$AM,3,0)="","",VLOOKUP(B38,'２.住戸一覧'!$B:$AM,3,0))</f>
        <v/>
      </c>
      <c r="F38" s="1103"/>
      <c r="G38" s="1103"/>
      <c r="H38" s="1104"/>
      <c r="I38" s="1102" t="str">
        <f>IF(VLOOKUP(B38,'２.住戸一覧'!$B:$AM,6,0)="","",VLOOKUP(B38,'２.住戸一覧'!$B:$AM,6,0))</f>
        <v/>
      </c>
      <c r="J38" s="1103"/>
      <c r="K38" s="1104"/>
      <c r="L38" s="987"/>
      <c r="M38" s="988"/>
      <c r="N38" s="989"/>
      <c r="O38" s="987"/>
      <c r="P38" s="988"/>
      <c r="Q38" s="989"/>
      <c r="R38" s="987"/>
      <c r="S38" s="988"/>
      <c r="T38" s="989"/>
      <c r="U38" s="497"/>
      <c r="V38" s="496"/>
      <c r="W38" s="496"/>
      <c r="Y38" s="4"/>
      <c r="Z38" s="4"/>
      <c r="AA38" s="4"/>
      <c r="AC38" s="4"/>
    </row>
    <row r="39" spans="1:29" ht="21">
      <c r="A39" s="110"/>
      <c r="B39" s="1100">
        <v>25</v>
      </c>
      <c r="C39" s="1105"/>
      <c r="D39" s="1106"/>
      <c r="E39" s="1102" t="str">
        <f>IF(VLOOKUP(B39,'２.住戸一覧'!$B:$AM,3,0)="","",VLOOKUP(B39,'２.住戸一覧'!$B:$AM,3,0))</f>
        <v/>
      </c>
      <c r="F39" s="1103"/>
      <c r="G39" s="1103"/>
      <c r="H39" s="1104"/>
      <c r="I39" s="1102" t="str">
        <f>IF(VLOOKUP(B39,'２.住戸一覧'!$B:$AM,6,0)="","",VLOOKUP(B39,'２.住戸一覧'!$B:$AM,6,0))</f>
        <v/>
      </c>
      <c r="J39" s="1103"/>
      <c r="K39" s="1104"/>
      <c r="L39" s="987"/>
      <c r="M39" s="988"/>
      <c r="N39" s="989"/>
      <c r="O39" s="987"/>
      <c r="P39" s="988"/>
      <c r="Q39" s="989"/>
      <c r="R39" s="987"/>
      <c r="S39" s="988"/>
      <c r="T39" s="989"/>
      <c r="U39" s="497"/>
      <c r="V39" s="496"/>
      <c r="W39" s="496"/>
      <c r="Y39" s="4"/>
      <c r="Z39" s="4"/>
      <c r="AA39" s="4"/>
      <c r="AC39" s="4"/>
    </row>
    <row r="40" spans="1:29" ht="21">
      <c r="A40" s="110"/>
      <c r="B40" s="1100">
        <v>26</v>
      </c>
      <c r="C40" s="1105"/>
      <c r="D40" s="1106"/>
      <c r="E40" s="1102" t="str">
        <f>IF(VLOOKUP(B40,'２.住戸一覧'!$B:$AM,3,0)="","",VLOOKUP(B40,'２.住戸一覧'!$B:$AM,3,0))</f>
        <v/>
      </c>
      <c r="F40" s="1103"/>
      <c r="G40" s="1103"/>
      <c r="H40" s="1104"/>
      <c r="I40" s="1102" t="str">
        <f>IF(VLOOKUP(B40,'２.住戸一覧'!$B:$AM,6,0)="","",VLOOKUP(B40,'２.住戸一覧'!$B:$AM,6,0))</f>
        <v/>
      </c>
      <c r="J40" s="1103"/>
      <c r="K40" s="1104"/>
      <c r="L40" s="987"/>
      <c r="M40" s="988"/>
      <c r="N40" s="989"/>
      <c r="O40" s="987"/>
      <c r="P40" s="988"/>
      <c r="Q40" s="989"/>
      <c r="R40" s="987"/>
      <c r="S40" s="988"/>
      <c r="T40" s="989"/>
      <c r="U40" s="497"/>
      <c r="V40" s="496"/>
      <c r="W40" s="496"/>
      <c r="Y40" s="4"/>
      <c r="Z40" s="4"/>
      <c r="AA40" s="4"/>
      <c r="AC40" s="4"/>
    </row>
    <row r="41" spans="1:29" ht="21">
      <c r="A41" s="110"/>
      <c r="B41" s="1100">
        <v>27</v>
      </c>
      <c r="C41" s="1105"/>
      <c r="D41" s="1106"/>
      <c r="E41" s="1102" t="str">
        <f>IF(VLOOKUP(B41,'２.住戸一覧'!$B:$AM,3,0)="","",VLOOKUP(B41,'２.住戸一覧'!$B:$AM,3,0))</f>
        <v/>
      </c>
      <c r="F41" s="1103"/>
      <c r="G41" s="1103"/>
      <c r="H41" s="1104"/>
      <c r="I41" s="1102" t="str">
        <f>IF(VLOOKUP(B41,'２.住戸一覧'!$B:$AM,6,0)="","",VLOOKUP(B41,'２.住戸一覧'!$B:$AM,6,0))</f>
        <v/>
      </c>
      <c r="J41" s="1103"/>
      <c r="K41" s="1104"/>
      <c r="L41" s="987"/>
      <c r="M41" s="988"/>
      <c r="N41" s="989"/>
      <c r="O41" s="987"/>
      <c r="P41" s="988"/>
      <c r="Q41" s="989"/>
      <c r="R41" s="987"/>
      <c r="S41" s="988"/>
      <c r="T41" s="989"/>
      <c r="U41" s="497"/>
      <c r="V41" s="496"/>
      <c r="W41" s="496"/>
      <c r="Y41" s="4"/>
      <c r="Z41" s="4"/>
      <c r="AA41" s="4"/>
      <c r="AC41" s="4"/>
    </row>
    <row r="42" spans="1:29" ht="21">
      <c r="A42" s="110"/>
      <c r="B42" s="1100">
        <v>28</v>
      </c>
      <c r="C42" s="1105"/>
      <c r="D42" s="1106"/>
      <c r="E42" s="1102" t="str">
        <f>IF(VLOOKUP(B42,'２.住戸一覧'!$B:$AM,3,0)="","",VLOOKUP(B42,'２.住戸一覧'!$B:$AM,3,0))</f>
        <v/>
      </c>
      <c r="F42" s="1103"/>
      <c r="G42" s="1103"/>
      <c r="H42" s="1104"/>
      <c r="I42" s="1102" t="str">
        <f>IF(VLOOKUP(B42,'２.住戸一覧'!$B:$AM,6,0)="","",VLOOKUP(B42,'２.住戸一覧'!$B:$AM,6,0))</f>
        <v/>
      </c>
      <c r="J42" s="1103"/>
      <c r="K42" s="1104"/>
      <c r="L42" s="987"/>
      <c r="M42" s="988"/>
      <c r="N42" s="989"/>
      <c r="O42" s="987"/>
      <c r="P42" s="988"/>
      <c r="Q42" s="989"/>
      <c r="R42" s="987"/>
      <c r="S42" s="988"/>
      <c r="T42" s="989"/>
      <c r="U42" s="497"/>
      <c r="V42" s="496"/>
      <c r="W42" s="496"/>
      <c r="Y42" s="4"/>
      <c r="Z42" s="4"/>
      <c r="AA42" s="4"/>
      <c r="AC42" s="4"/>
    </row>
    <row r="43" spans="1:29" ht="21">
      <c r="A43" s="110"/>
      <c r="B43" s="1100">
        <v>29</v>
      </c>
      <c r="C43" s="1105"/>
      <c r="D43" s="1106"/>
      <c r="E43" s="1102" t="str">
        <f>IF(VLOOKUP(B43,'２.住戸一覧'!$B:$AM,3,0)="","",VLOOKUP(B43,'２.住戸一覧'!$B:$AM,3,0))</f>
        <v/>
      </c>
      <c r="F43" s="1103"/>
      <c r="G43" s="1103"/>
      <c r="H43" s="1104"/>
      <c r="I43" s="1102" t="str">
        <f>IF(VLOOKUP(B43,'２.住戸一覧'!$B:$AM,6,0)="","",VLOOKUP(B43,'２.住戸一覧'!$B:$AM,6,0))</f>
        <v/>
      </c>
      <c r="J43" s="1103"/>
      <c r="K43" s="1104"/>
      <c r="L43" s="987"/>
      <c r="M43" s="988"/>
      <c r="N43" s="989"/>
      <c r="O43" s="987"/>
      <c r="P43" s="988"/>
      <c r="Q43" s="989"/>
      <c r="R43" s="987"/>
      <c r="S43" s="988"/>
      <c r="T43" s="989"/>
      <c r="U43" s="497"/>
      <c r="V43" s="496"/>
      <c r="W43" s="496"/>
      <c r="Y43" s="4"/>
      <c r="Z43" s="4"/>
      <c r="AA43" s="4"/>
      <c r="AC43" s="4"/>
    </row>
    <row r="44" spans="1:29" ht="21" collapsed="1">
      <c r="A44" s="110"/>
      <c r="B44" s="1100">
        <v>30</v>
      </c>
      <c r="C44" s="1105"/>
      <c r="D44" s="1106"/>
      <c r="E44" s="1102" t="str">
        <f>IF(VLOOKUP(B44,'２.住戸一覧'!$B:$AM,3,0)="","",VLOOKUP(B44,'２.住戸一覧'!$B:$AM,3,0))</f>
        <v/>
      </c>
      <c r="F44" s="1103"/>
      <c r="G44" s="1103"/>
      <c r="H44" s="1104"/>
      <c r="I44" s="1102" t="str">
        <f>IF(VLOOKUP(B44,'２.住戸一覧'!$B:$AM,6,0)="","",VLOOKUP(B44,'２.住戸一覧'!$B:$AM,6,0))</f>
        <v/>
      </c>
      <c r="J44" s="1103"/>
      <c r="K44" s="1104"/>
      <c r="L44" s="987"/>
      <c r="M44" s="988"/>
      <c r="N44" s="989"/>
      <c r="O44" s="987"/>
      <c r="P44" s="988"/>
      <c r="Q44" s="989"/>
      <c r="R44" s="987"/>
      <c r="S44" s="988"/>
      <c r="T44" s="989"/>
      <c r="U44" s="348" t="s">
        <v>610</v>
      </c>
      <c r="V44" s="496"/>
      <c r="W44" s="496"/>
      <c r="Y44" s="4"/>
      <c r="Z44" s="4"/>
      <c r="AA44" s="4"/>
      <c r="AC44" s="4"/>
    </row>
    <row r="45" spans="1:29" ht="21" hidden="1" customHeight="1" outlineLevel="1">
      <c r="A45" s="110"/>
      <c r="B45" s="1099">
        <v>31</v>
      </c>
      <c r="C45" s="1100"/>
      <c r="D45" s="1100"/>
      <c r="E45" s="1101" t="str">
        <f>IF(VLOOKUP(B45,'２.住戸一覧'!$B:$AM,3,0)="","",VLOOKUP(B45,'２.住戸一覧'!$B:$AM,3,0))</f>
        <v/>
      </c>
      <c r="F45" s="1101"/>
      <c r="G45" s="1101"/>
      <c r="H45" s="1101"/>
      <c r="I45" s="1101" t="str">
        <f>IF(VLOOKUP(B45,'２.住戸一覧'!$B:$AM,6,0)="","",VLOOKUP(B45,'２.住戸一覧'!$B:$AM,6,0))</f>
        <v/>
      </c>
      <c r="J45" s="1101"/>
      <c r="K45" s="1101"/>
      <c r="L45" s="987"/>
      <c r="M45" s="988"/>
      <c r="N45" s="989"/>
      <c r="O45" s="987"/>
      <c r="P45" s="988"/>
      <c r="Q45" s="989"/>
      <c r="R45" s="987"/>
      <c r="S45" s="988"/>
      <c r="T45" s="989"/>
      <c r="U45" s="497"/>
      <c r="V45" s="496"/>
      <c r="W45" s="496"/>
      <c r="Y45" s="4"/>
      <c r="Z45" s="4"/>
      <c r="AA45" s="4"/>
      <c r="AC45" s="4"/>
    </row>
    <row r="46" spans="1:29" ht="21" hidden="1" customHeight="1" outlineLevel="1">
      <c r="A46" s="110"/>
      <c r="B46" s="1099">
        <v>32</v>
      </c>
      <c r="C46" s="1100"/>
      <c r="D46" s="1100"/>
      <c r="E46" s="1101" t="str">
        <f>IF(VLOOKUP(B46,'２.住戸一覧'!$B:$AM,3,0)="","",VLOOKUP(B46,'２.住戸一覧'!$B:$AM,3,0))</f>
        <v/>
      </c>
      <c r="F46" s="1101"/>
      <c r="G46" s="1101"/>
      <c r="H46" s="1101"/>
      <c r="I46" s="1101" t="str">
        <f>IF(VLOOKUP(B46,'２.住戸一覧'!$B:$AM,6,0)="","",VLOOKUP(B46,'２.住戸一覧'!$B:$AM,6,0))</f>
        <v/>
      </c>
      <c r="J46" s="1101"/>
      <c r="K46" s="1101"/>
      <c r="L46" s="987"/>
      <c r="M46" s="988"/>
      <c r="N46" s="989"/>
      <c r="O46" s="987"/>
      <c r="P46" s="988"/>
      <c r="Q46" s="989"/>
      <c r="R46" s="987"/>
      <c r="S46" s="988"/>
      <c r="T46" s="989"/>
      <c r="U46" s="497"/>
      <c r="V46" s="496"/>
      <c r="W46" s="496"/>
      <c r="Y46" s="4"/>
      <c r="Z46" s="4"/>
      <c r="AA46" s="4"/>
      <c r="AC46" s="4"/>
    </row>
    <row r="47" spans="1:29" ht="21" hidden="1" customHeight="1" outlineLevel="1">
      <c r="A47" s="110"/>
      <c r="B47" s="1099">
        <v>33</v>
      </c>
      <c r="C47" s="1100"/>
      <c r="D47" s="1100"/>
      <c r="E47" s="1101" t="str">
        <f>IF(VLOOKUP(B47,'２.住戸一覧'!$B:$AM,3,0)="","",VLOOKUP(B47,'２.住戸一覧'!$B:$AM,3,0))</f>
        <v/>
      </c>
      <c r="F47" s="1101"/>
      <c r="G47" s="1101"/>
      <c r="H47" s="1101"/>
      <c r="I47" s="1101" t="str">
        <f>IF(VLOOKUP(B47,'２.住戸一覧'!$B:$AM,6,0)="","",VLOOKUP(B47,'２.住戸一覧'!$B:$AM,6,0))</f>
        <v/>
      </c>
      <c r="J47" s="1101"/>
      <c r="K47" s="1101"/>
      <c r="L47" s="987"/>
      <c r="M47" s="988"/>
      <c r="N47" s="989"/>
      <c r="O47" s="987"/>
      <c r="P47" s="988"/>
      <c r="Q47" s="989"/>
      <c r="R47" s="987"/>
      <c r="S47" s="988"/>
      <c r="T47" s="989"/>
      <c r="U47" s="497"/>
      <c r="V47" s="496"/>
      <c r="W47" s="496"/>
      <c r="Y47" s="4"/>
      <c r="Z47" s="4"/>
      <c r="AA47" s="4"/>
      <c r="AC47" s="4"/>
    </row>
    <row r="48" spans="1:29" ht="21" hidden="1" customHeight="1" outlineLevel="1">
      <c r="A48" s="110"/>
      <c r="B48" s="1099">
        <v>34</v>
      </c>
      <c r="C48" s="1100"/>
      <c r="D48" s="1100"/>
      <c r="E48" s="1101" t="str">
        <f>IF(VLOOKUP(B48,'２.住戸一覧'!$B:$AM,3,0)="","",VLOOKUP(B48,'２.住戸一覧'!$B:$AM,3,0))</f>
        <v/>
      </c>
      <c r="F48" s="1101"/>
      <c r="G48" s="1101"/>
      <c r="H48" s="1101"/>
      <c r="I48" s="1101" t="str">
        <f>IF(VLOOKUP(B48,'２.住戸一覧'!$B:$AM,6,0)="","",VLOOKUP(B48,'２.住戸一覧'!$B:$AM,6,0))</f>
        <v/>
      </c>
      <c r="J48" s="1101"/>
      <c r="K48" s="1101"/>
      <c r="L48" s="987"/>
      <c r="M48" s="988"/>
      <c r="N48" s="989"/>
      <c r="O48" s="987"/>
      <c r="P48" s="988"/>
      <c r="Q48" s="989"/>
      <c r="R48" s="987"/>
      <c r="S48" s="988"/>
      <c r="T48" s="989"/>
      <c r="U48" s="497"/>
      <c r="V48" s="496"/>
      <c r="W48" s="496"/>
      <c r="Y48" s="4"/>
      <c r="Z48" s="4"/>
      <c r="AA48" s="4"/>
      <c r="AC48" s="4"/>
    </row>
    <row r="49" spans="1:29" ht="21" hidden="1" customHeight="1" outlineLevel="1">
      <c r="A49" s="110"/>
      <c r="B49" s="1099">
        <v>35</v>
      </c>
      <c r="C49" s="1100"/>
      <c r="D49" s="1100"/>
      <c r="E49" s="1101" t="str">
        <f>IF(VLOOKUP(B49,'２.住戸一覧'!$B:$AM,3,0)="","",VLOOKUP(B49,'２.住戸一覧'!$B:$AM,3,0))</f>
        <v/>
      </c>
      <c r="F49" s="1101"/>
      <c r="G49" s="1101"/>
      <c r="H49" s="1101"/>
      <c r="I49" s="1101" t="str">
        <f>IF(VLOOKUP(B49,'２.住戸一覧'!$B:$AM,6,0)="","",VLOOKUP(B49,'２.住戸一覧'!$B:$AM,6,0))</f>
        <v/>
      </c>
      <c r="J49" s="1101"/>
      <c r="K49" s="1101"/>
      <c r="L49" s="987"/>
      <c r="M49" s="988"/>
      <c r="N49" s="989"/>
      <c r="O49" s="987"/>
      <c r="P49" s="988"/>
      <c r="Q49" s="989"/>
      <c r="R49" s="987"/>
      <c r="S49" s="988"/>
      <c r="T49" s="989"/>
      <c r="U49" s="497"/>
      <c r="V49" s="496"/>
      <c r="W49" s="496"/>
      <c r="Y49" s="4"/>
      <c r="Z49" s="4"/>
      <c r="AA49" s="4"/>
      <c r="AC49" s="4"/>
    </row>
    <row r="50" spans="1:29" ht="21" hidden="1" customHeight="1" outlineLevel="1">
      <c r="A50" s="110"/>
      <c r="B50" s="1099">
        <v>36</v>
      </c>
      <c r="C50" s="1100"/>
      <c r="D50" s="1100"/>
      <c r="E50" s="1101" t="str">
        <f>IF(VLOOKUP(B50,'２.住戸一覧'!$B:$AM,3,0)="","",VLOOKUP(B50,'２.住戸一覧'!$B:$AM,3,0))</f>
        <v/>
      </c>
      <c r="F50" s="1101"/>
      <c r="G50" s="1101"/>
      <c r="H50" s="1101"/>
      <c r="I50" s="1101" t="str">
        <f>IF(VLOOKUP(B50,'２.住戸一覧'!$B:$AM,6,0)="","",VLOOKUP(B50,'２.住戸一覧'!$B:$AM,6,0))</f>
        <v/>
      </c>
      <c r="J50" s="1101"/>
      <c r="K50" s="1101"/>
      <c r="L50" s="987"/>
      <c r="M50" s="988"/>
      <c r="N50" s="989"/>
      <c r="O50" s="987"/>
      <c r="P50" s="988"/>
      <c r="Q50" s="989"/>
      <c r="R50" s="987"/>
      <c r="S50" s="988"/>
      <c r="T50" s="989"/>
      <c r="U50" s="497"/>
      <c r="V50" s="496"/>
      <c r="W50" s="496"/>
      <c r="Y50" s="4"/>
      <c r="Z50" s="4"/>
      <c r="AA50" s="4"/>
      <c r="AC50" s="4"/>
    </row>
    <row r="51" spans="1:29" ht="21" hidden="1" customHeight="1" outlineLevel="1">
      <c r="A51" s="110"/>
      <c r="B51" s="1099">
        <v>37</v>
      </c>
      <c r="C51" s="1100"/>
      <c r="D51" s="1100"/>
      <c r="E51" s="1101" t="str">
        <f>IF(VLOOKUP(B51,'２.住戸一覧'!$B:$AM,3,0)="","",VLOOKUP(B51,'２.住戸一覧'!$B:$AM,3,0))</f>
        <v/>
      </c>
      <c r="F51" s="1101"/>
      <c r="G51" s="1101"/>
      <c r="H51" s="1101"/>
      <c r="I51" s="1101" t="str">
        <f>IF(VLOOKUP(B51,'２.住戸一覧'!$B:$AM,6,0)="","",VLOOKUP(B51,'２.住戸一覧'!$B:$AM,6,0))</f>
        <v/>
      </c>
      <c r="J51" s="1101"/>
      <c r="K51" s="1101"/>
      <c r="L51" s="987"/>
      <c r="M51" s="988"/>
      <c r="N51" s="989"/>
      <c r="O51" s="987"/>
      <c r="P51" s="988"/>
      <c r="Q51" s="989"/>
      <c r="R51" s="987"/>
      <c r="S51" s="988"/>
      <c r="T51" s="989"/>
      <c r="U51" s="497"/>
      <c r="V51" s="496"/>
      <c r="W51" s="496"/>
      <c r="Y51" s="4"/>
      <c r="Z51" s="4"/>
      <c r="AA51" s="4"/>
      <c r="AC51" s="4"/>
    </row>
    <row r="52" spans="1:29" ht="21" hidden="1" customHeight="1" outlineLevel="1">
      <c r="A52" s="110"/>
      <c r="B52" s="1099">
        <v>38</v>
      </c>
      <c r="C52" s="1100"/>
      <c r="D52" s="1100"/>
      <c r="E52" s="1101" t="str">
        <f>IF(VLOOKUP(B52,'２.住戸一覧'!$B:$AM,3,0)="","",VLOOKUP(B52,'２.住戸一覧'!$B:$AM,3,0))</f>
        <v/>
      </c>
      <c r="F52" s="1101"/>
      <c r="G52" s="1101"/>
      <c r="H52" s="1101"/>
      <c r="I52" s="1101" t="str">
        <f>IF(VLOOKUP(B52,'２.住戸一覧'!$B:$AM,6,0)="","",VLOOKUP(B52,'２.住戸一覧'!$B:$AM,6,0))</f>
        <v/>
      </c>
      <c r="J52" s="1101"/>
      <c r="K52" s="1101"/>
      <c r="L52" s="987"/>
      <c r="M52" s="988"/>
      <c r="N52" s="989"/>
      <c r="O52" s="987"/>
      <c r="P52" s="988"/>
      <c r="Q52" s="989"/>
      <c r="R52" s="987"/>
      <c r="S52" s="988"/>
      <c r="T52" s="989"/>
      <c r="U52" s="497"/>
      <c r="V52" s="496"/>
      <c r="W52" s="496"/>
      <c r="Y52" s="4"/>
      <c r="Z52" s="4"/>
      <c r="AA52" s="4"/>
      <c r="AC52" s="4"/>
    </row>
    <row r="53" spans="1:29" ht="21" hidden="1" customHeight="1" outlineLevel="1">
      <c r="A53" s="110"/>
      <c r="B53" s="1099">
        <v>39</v>
      </c>
      <c r="C53" s="1100"/>
      <c r="D53" s="1100"/>
      <c r="E53" s="1101" t="str">
        <f>IF(VLOOKUP(B53,'２.住戸一覧'!$B:$AM,3,0)="","",VLOOKUP(B53,'２.住戸一覧'!$B:$AM,3,0))</f>
        <v/>
      </c>
      <c r="F53" s="1101"/>
      <c r="G53" s="1101"/>
      <c r="H53" s="1101"/>
      <c r="I53" s="1101" t="str">
        <f>IF(VLOOKUP(B53,'２.住戸一覧'!$B:$AM,6,0)="","",VLOOKUP(B53,'２.住戸一覧'!$B:$AM,6,0))</f>
        <v/>
      </c>
      <c r="J53" s="1101"/>
      <c r="K53" s="1101"/>
      <c r="L53" s="987"/>
      <c r="M53" s="988"/>
      <c r="N53" s="989"/>
      <c r="O53" s="987"/>
      <c r="P53" s="988"/>
      <c r="Q53" s="989"/>
      <c r="R53" s="987"/>
      <c r="S53" s="988"/>
      <c r="T53" s="989"/>
      <c r="U53" s="497"/>
      <c r="V53" s="496"/>
      <c r="W53" s="496"/>
      <c r="Y53" s="4"/>
      <c r="Z53" s="4"/>
      <c r="AA53" s="4"/>
      <c r="AC53" s="4"/>
    </row>
    <row r="54" spans="1:29" ht="21" hidden="1" customHeight="1" outlineLevel="1">
      <c r="A54" s="110"/>
      <c r="B54" s="1099">
        <v>40</v>
      </c>
      <c r="C54" s="1100"/>
      <c r="D54" s="1100"/>
      <c r="E54" s="1101" t="str">
        <f>IF(VLOOKUP(B54,'２.住戸一覧'!$B:$AM,3,0)="","",VLOOKUP(B54,'２.住戸一覧'!$B:$AM,3,0))</f>
        <v/>
      </c>
      <c r="F54" s="1101"/>
      <c r="G54" s="1101"/>
      <c r="H54" s="1101"/>
      <c r="I54" s="1101" t="str">
        <f>IF(VLOOKUP(B54,'２.住戸一覧'!$B:$AM,6,0)="","",VLOOKUP(B54,'２.住戸一覧'!$B:$AM,6,0))</f>
        <v/>
      </c>
      <c r="J54" s="1101"/>
      <c r="K54" s="1101"/>
      <c r="L54" s="987"/>
      <c r="M54" s="988"/>
      <c r="N54" s="989"/>
      <c r="O54" s="987"/>
      <c r="P54" s="988"/>
      <c r="Q54" s="989"/>
      <c r="R54" s="987"/>
      <c r="S54" s="988"/>
      <c r="T54" s="989"/>
      <c r="U54" s="497"/>
      <c r="V54" s="496"/>
      <c r="W54" s="496"/>
      <c r="Y54" s="4"/>
      <c r="Z54" s="4"/>
      <c r="AA54" s="4"/>
      <c r="AC54" s="4"/>
    </row>
    <row r="55" spans="1:29" ht="21" hidden="1" customHeight="1" outlineLevel="1">
      <c r="A55" s="110"/>
      <c r="B55" s="1099">
        <v>41</v>
      </c>
      <c r="C55" s="1100"/>
      <c r="D55" s="1100"/>
      <c r="E55" s="1101" t="str">
        <f>IF(VLOOKUP(B55,'２.住戸一覧'!$B:$AM,3,0)="","",VLOOKUP(B55,'２.住戸一覧'!$B:$AM,3,0))</f>
        <v/>
      </c>
      <c r="F55" s="1101"/>
      <c r="G55" s="1101"/>
      <c r="H55" s="1101"/>
      <c r="I55" s="1101" t="str">
        <f>IF(VLOOKUP(B55,'２.住戸一覧'!$B:$AM,6,0)="","",VLOOKUP(B55,'２.住戸一覧'!$B:$AM,6,0))</f>
        <v/>
      </c>
      <c r="J55" s="1101"/>
      <c r="K55" s="1101"/>
      <c r="L55" s="987"/>
      <c r="M55" s="988"/>
      <c r="N55" s="989"/>
      <c r="O55" s="987"/>
      <c r="P55" s="988"/>
      <c r="Q55" s="989"/>
      <c r="R55" s="987"/>
      <c r="S55" s="988"/>
      <c r="T55" s="989"/>
      <c r="U55" s="497"/>
      <c r="V55" s="496"/>
      <c r="W55" s="496"/>
      <c r="Y55" s="4"/>
      <c r="Z55" s="4"/>
      <c r="AA55" s="4"/>
      <c r="AC55" s="4"/>
    </row>
    <row r="56" spans="1:29" ht="21" hidden="1" customHeight="1" outlineLevel="1">
      <c r="A56" s="110"/>
      <c r="B56" s="1099">
        <v>42</v>
      </c>
      <c r="C56" s="1100"/>
      <c r="D56" s="1100"/>
      <c r="E56" s="1101" t="str">
        <f>IF(VLOOKUP(B56,'２.住戸一覧'!$B:$AM,3,0)="","",VLOOKUP(B56,'２.住戸一覧'!$B:$AM,3,0))</f>
        <v/>
      </c>
      <c r="F56" s="1101"/>
      <c r="G56" s="1101"/>
      <c r="H56" s="1101"/>
      <c r="I56" s="1101" t="str">
        <f>IF(VLOOKUP(B56,'２.住戸一覧'!$B:$AM,6,0)="","",VLOOKUP(B56,'２.住戸一覧'!$B:$AM,6,0))</f>
        <v/>
      </c>
      <c r="J56" s="1101"/>
      <c r="K56" s="1101"/>
      <c r="L56" s="987"/>
      <c r="M56" s="988"/>
      <c r="N56" s="989"/>
      <c r="O56" s="987"/>
      <c r="P56" s="988"/>
      <c r="Q56" s="989"/>
      <c r="R56" s="987"/>
      <c r="S56" s="988"/>
      <c r="T56" s="989"/>
      <c r="U56" s="497"/>
      <c r="V56" s="496"/>
      <c r="W56" s="496"/>
      <c r="Y56" s="4"/>
      <c r="Z56" s="4"/>
      <c r="AA56" s="4"/>
      <c r="AC56" s="4"/>
    </row>
    <row r="57" spans="1:29" ht="21" hidden="1" customHeight="1" outlineLevel="1">
      <c r="A57" s="110"/>
      <c r="B57" s="1099">
        <v>43</v>
      </c>
      <c r="C57" s="1100"/>
      <c r="D57" s="1100"/>
      <c r="E57" s="1101" t="str">
        <f>IF(VLOOKUP(B57,'２.住戸一覧'!$B:$AM,3,0)="","",VLOOKUP(B57,'２.住戸一覧'!$B:$AM,3,0))</f>
        <v/>
      </c>
      <c r="F57" s="1101"/>
      <c r="G57" s="1101"/>
      <c r="H57" s="1101"/>
      <c r="I57" s="1101" t="str">
        <f>IF(VLOOKUP(B57,'２.住戸一覧'!$B:$AM,6,0)="","",VLOOKUP(B57,'２.住戸一覧'!$B:$AM,6,0))</f>
        <v/>
      </c>
      <c r="J57" s="1101"/>
      <c r="K57" s="1101"/>
      <c r="L57" s="987"/>
      <c r="M57" s="988"/>
      <c r="N57" s="989"/>
      <c r="O57" s="987"/>
      <c r="P57" s="988"/>
      <c r="Q57" s="989"/>
      <c r="R57" s="987"/>
      <c r="S57" s="988"/>
      <c r="T57" s="989"/>
      <c r="U57" s="497"/>
      <c r="V57" s="496"/>
      <c r="W57" s="496"/>
      <c r="Y57" s="4"/>
      <c r="Z57" s="4"/>
      <c r="AA57" s="4"/>
      <c r="AC57" s="4"/>
    </row>
    <row r="58" spans="1:29" ht="21" hidden="1" customHeight="1" outlineLevel="1">
      <c r="A58" s="110"/>
      <c r="B58" s="1099">
        <v>44</v>
      </c>
      <c r="C58" s="1100"/>
      <c r="D58" s="1100"/>
      <c r="E58" s="1101" t="str">
        <f>IF(VLOOKUP(B58,'２.住戸一覧'!$B:$AM,3,0)="","",VLOOKUP(B58,'２.住戸一覧'!$B:$AM,3,0))</f>
        <v/>
      </c>
      <c r="F58" s="1101"/>
      <c r="G58" s="1101"/>
      <c r="H58" s="1101"/>
      <c r="I58" s="1101" t="str">
        <f>IF(VLOOKUP(B58,'２.住戸一覧'!$B:$AM,6,0)="","",VLOOKUP(B58,'２.住戸一覧'!$B:$AM,6,0))</f>
        <v/>
      </c>
      <c r="J58" s="1101"/>
      <c r="K58" s="1101"/>
      <c r="L58" s="987"/>
      <c r="M58" s="988"/>
      <c r="N58" s="989"/>
      <c r="O58" s="987"/>
      <c r="P58" s="988"/>
      <c r="Q58" s="989"/>
      <c r="R58" s="987"/>
      <c r="S58" s="988"/>
      <c r="T58" s="989"/>
      <c r="U58" s="497"/>
      <c r="V58" s="496"/>
      <c r="W58" s="496"/>
      <c r="Y58" s="4"/>
      <c r="Z58" s="4"/>
      <c r="AA58" s="4"/>
      <c r="AC58" s="4"/>
    </row>
    <row r="59" spans="1:29" ht="21" hidden="1" customHeight="1" outlineLevel="1">
      <c r="A59" s="110"/>
      <c r="B59" s="1099">
        <v>45</v>
      </c>
      <c r="C59" s="1100"/>
      <c r="D59" s="1100"/>
      <c r="E59" s="1101" t="str">
        <f>IF(VLOOKUP(B59,'２.住戸一覧'!$B:$AM,3,0)="","",VLOOKUP(B59,'２.住戸一覧'!$B:$AM,3,0))</f>
        <v/>
      </c>
      <c r="F59" s="1101"/>
      <c r="G59" s="1101"/>
      <c r="H59" s="1101"/>
      <c r="I59" s="1101" t="str">
        <f>IF(VLOOKUP(B59,'２.住戸一覧'!$B:$AM,6,0)="","",VLOOKUP(B59,'２.住戸一覧'!$B:$AM,6,0))</f>
        <v/>
      </c>
      <c r="J59" s="1101"/>
      <c r="K59" s="1101"/>
      <c r="L59" s="987"/>
      <c r="M59" s="988"/>
      <c r="N59" s="989"/>
      <c r="O59" s="987"/>
      <c r="P59" s="988"/>
      <c r="Q59" s="989"/>
      <c r="R59" s="987"/>
      <c r="S59" s="988"/>
      <c r="T59" s="989"/>
      <c r="U59" s="497"/>
      <c r="V59" s="496"/>
      <c r="W59" s="496"/>
      <c r="Y59" s="4"/>
      <c r="Z59" s="4"/>
      <c r="AA59" s="4"/>
      <c r="AC59" s="4"/>
    </row>
    <row r="60" spans="1:29" ht="21" hidden="1" customHeight="1" outlineLevel="1">
      <c r="A60" s="110"/>
      <c r="B60" s="1099">
        <v>46</v>
      </c>
      <c r="C60" s="1100"/>
      <c r="D60" s="1100"/>
      <c r="E60" s="1101" t="str">
        <f>IF(VLOOKUP(B60,'２.住戸一覧'!$B:$AM,3,0)="","",VLOOKUP(B60,'２.住戸一覧'!$B:$AM,3,0))</f>
        <v/>
      </c>
      <c r="F60" s="1101"/>
      <c r="G60" s="1101"/>
      <c r="H60" s="1101"/>
      <c r="I60" s="1101" t="str">
        <f>IF(VLOOKUP(B60,'２.住戸一覧'!$B:$AM,6,0)="","",VLOOKUP(B60,'２.住戸一覧'!$B:$AM,6,0))</f>
        <v/>
      </c>
      <c r="J60" s="1101"/>
      <c r="K60" s="1101"/>
      <c r="L60" s="987"/>
      <c r="M60" s="988"/>
      <c r="N60" s="989"/>
      <c r="O60" s="987"/>
      <c r="P60" s="988"/>
      <c r="Q60" s="989"/>
      <c r="R60" s="987"/>
      <c r="S60" s="988"/>
      <c r="T60" s="989"/>
      <c r="U60" s="497"/>
      <c r="V60" s="496"/>
      <c r="W60" s="496"/>
      <c r="Y60" s="4"/>
      <c r="Z60" s="4"/>
      <c r="AA60" s="4"/>
      <c r="AC60" s="4"/>
    </row>
    <row r="61" spans="1:29" ht="21" hidden="1" customHeight="1" outlineLevel="1">
      <c r="A61" s="110"/>
      <c r="B61" s="1099">
        <v>47</v>
      </c>
      <c r="C61" s="1100"/>
      <c r="D61" s="1100"/>
      <c r="E61" s="1101" t="str">
        <f>IF(VLOOKUP(B61,'２.住戸一覧'!$B:$AM,3,0)="","",VLOOKUP(B61,'２.住戸一覧'!$B:$AM,3,0))</f>
        <v/>
      </c>
      <c r="F61" s="1101"/>
      <c r="G61" s="1101"/>
      <c r="H61" s="1101"/>
      <c r="I61" s="1101" t="str">
        <f>IF(VLOOKUP(B61,'２.住戸一覧'!$B:$AM,6,0)="","",VLOOKUP(B61,'２.住戸一覧'!$B:$AM,6,0))</f>
        <v/>
      </c>
      <c r="J61" s="1101"/>
      <c r="K61" s="1101"/>
      <c r="L61" s="987"/>
      <c r="M61" s="988"/>
      <c r="N61" s="989"/>
      <c r="O61" s="987"/>
      <c r="P61" s="988"/>
      <c r="Q61" s="989"/>
      <c r="R61" s="987"/>
      <c r="S61" s="988"/>
      <c r="T61" s="989"/>
      <c r="U61" s="497"/>
      <c r="V61" s="496"/>
      <c r="W61" s="496"/>
      <c r="Y61" s="4"/>
      <c r="Z61" s="4"/>
      <c r="AA61" s="4"/>
      <c r="AC61" s="4"/>
    </row>
    <row r="62" spans="1:29" ht="21" hidden="1" customHeight="1" outlineLevel="1">
      <c r="A62" s="110"/>
      <c r="B62" s="1099">
        <v>48</v>
      </c>
      <c r="C62" s="1100"/>
      <c r="D62" s="1100"/>
      <c r="E62" s="1101" t="str">
        <f>IF(VLOOKUP(B62,'２.住戸一覧'!$B:$AM,3,0)="","",VLOOKUP(B62,'２.住戸一覧'!$B:$AM,3,0))</f>
        <v/>
      </c>
      <c r="F62" s="1101"/>
      <c r="G62" s="1101"/>
      <c r="H62" s="1101"/>
      <c r="I62" s="1101" t="str">
        <f>IF(VLOOKUP(B62,'２.住戸一覧'!$B:$AM,6,0)="","",VLOOKUP(B62,'２.住戸一覧'!$B:$AM,6,0))</f>
        <v/>
      </c>
      <c r="J62" s="1101"/>
      <c r="K62" s="1101"/>
      <c r="L62" s="987"/>
      <c r="M62" s="988"/>
      <c r="N62" s="989"/>
      <c r="O62" s="987"/>
      <c r="P62" s="988"/>
      <c r="Q62" s="989"/>
      <c r="R62" s="987"/>
      <c r="S62" s="988"/>
      <c r="T62" s="989"/>
      <c r="U62" s="497"/>
      <c r="V62" s="496"/>
      <c r="W62" s="496"/>
      <c r="Y62" s="4"/>
      <c r="Z62" s="4"/>
      <c r="AA62" s="4"/>
      <c r="AC62" s="4"/>
    </row>
    <row r="63" spans="1:29" ht="21" hidden="1" customHeight="1" outlineLevel="1">
      <c r="A63" s="110"/>
      <c r="B63" s="1099">
        <v>49</v>
      </c>
      <c r="C63" s="1100"/>
      <c r="D63" s="1100"/>
      <c r="E63" s="1101" t="str">
        <f>IF(VLOOKUP(B63,'２.住戸一覧'!$B:$AM,3,0)="","",VLOOKUP(B63,'２.住戸一覧'!$B:$AM,3,0))</f>
        <v/>
      </c>
      <c r="F63" s="1101"/>
      <c r="G63" s="1101"/>
      <c r="H63" s="1101"/>
      <c r="I63" s="1101" t="str">
        <f>IF(VLOOKUP(B63,'２.住戸一覧'!$B:$AM,6,0)="","",VLOOKUP(B63,'２.住戸一覧'!$B:$AM,6,0))</f>
        <v/>
      </c>
      <c r="J63" s="1101"/>
      <c r="K63" s="1101"/>
      <c r="L63" s="987"/>
      <c r="M63" s="988"/>
      <c r="N63" s="989"/>
      <c r="O63" s="987"/>
      <c r="P63" s="988"/>
      <c r="Q63" s="989"/>
      <c r="R63" s="987"/>
      <c r="S63" s="988"/>
      <c r="T63" s="989"/>
      <c r="U63" s="497"/>
      <c r="V63" s="496"/>
      <c r="W63" s="496"/>
      <c r="Y63" s="4"/>
      <c r="Z63" s="4"/>
      <c r="AA63" s="4"/>
      <c r="AC63" s="4"/>
    </row>
    <row r="64" spans="1:29" ht="21" hidden="1" customHeight="1" outlineLevel="1">
      <c r="A64" s="110"/>
      <c r="B64" s="1099">
        <v>50</v>
      </c>
      <c r="C64" s="1100"/>
      <c r="D64" s="1100"/>
      <c r="E64" s="1101" t="str">
        <f>IF(VLOOKUP(B64,'２.住戸一覧'!$B:$AM,3,0)="","",VLOOKUP(B64,'２.住戸一覧'!$B:$AM,3,0))</f>
        <v/>
      </c>
      <c r="F64" s="1101"/>
      <c r="G64" s="1101"/>
      <c r="H64" s="1101"/>
      <c r="I64" s="1101" t="str">
        <f>IF(VLOOKUP(B64,'２.住戸一覧'!$B:$AM,6,0)="","",VLOOKUP(B64,'２.住戸一覧'!$B:$AM,6,0))</f>
        <v/>
      </c>
      <c r="J64" s="1101"/>
      <c r="K64" s="1101"/>
      <c r="L64" s="987"/>
      <c r="M64" s="988"/>
      <c r="N64" s="989"/>
      <c r="O64" s="987"/>
      <c r="P64" s="988"/>
      <c r="Q64" s="989"/>
      <c r="R64" s="987"/>
      <c r="S64" s="988"/>
      <c r="T64" s="989"/>
      <c r="U64" s="497"/>
      <c r="V64" s="496"/>
      <c r="W64" s="496"/>
      <c r="Y64" s="4"/>
      <c r="Z64" s="4"/>
      <c r="AA64" s="4"/>
      <c r="AC64" s="4"/>
    </row>
    <row r="65" spans="1:29" ht="21" hidden="1" customHeight="1" outlineLevel="1">
      <c r="A65" s="110"/>
      <c r="B65" s="1099">
        <v>51</v>
      </c>
      <c r="C65" s="1100"/>
      <c r="D65" s="1100"/>
      <c r="E65" s="1101" t="str">
        <f>IF(VLOOKUP(B65,'２.住戸一覧'!$B:$AM,3,0)="","",VLOOKUP(B65,'２.住戸一覧'!$B:$AM,3,0))</f>
        <v/>
      </c>
      <c r="F65" s="1101"/>
      <c r="G65" s="1101"/>
      <c r="H65" s="1101"/>
      <c r="I65" s="1101" t="str">
        <f>IF(VLOOKUP(B65,'２.住戸一覧'!$B:$AM,6,0)="","",VLOOKUP(B65,'２.住戸一覧'!$B:$AM,6,0))</f>
        <v/>
      </c>
      <c r="J65" s="1101"/>
      <c r="K65" s="1101"/>
      <c r="L65" s="987"/>
      <c r="M65" s="988"/>
      <c r="N65" s="989"/>
      <c r="O65" s="987"/>
      <c r="P65" s="988"/>
      <c r="Q65" s="989"/>
      <c r="R65" s="987"/>
      <c r="S65" s="988"/>
      <c r="T65" s="989"/>
      <c r="U65" s="497"/>
      <c r="V65" s="496"/>
      <c r="W65" s="496"/>
      <c r="Y65" s="4"/>
      <c r="Z65" s="4"/>
      <c r="AA65" s="4"/>
      <c r="AC65" s="4"/>
    </row>
    <row r="66" spans="1:29" ht="21" hidden="1" customHeight="1" outlineLevel="1">
      <c r="A66" s="110"/>
      <c r="B66" s="1099">
        <v>52</v>
      </c>
      <c r="C66" s="1100"/>
      <c r="D66" s="1100"/>
      <c r="E66" s="1101" t="str">
        <f>IF(VLOOKUP(B66,'２.住戸一覧'!$B:$AM,3,0)="","",VLOOKUP(B66,'２.住戸一覧'!$B:$AM,3,0))</f>
        <v/>
      </c>
      <c r="F66" s="1101"/>
      <c r="G66" s="1101"/>
      <c r="H66" s="1101"/>
      <c r="I66" s="1101" t="str">
        <f>IF(VLOOKUP(B66,'２.住戸一覧'!$B:$AM,6,0)="","",VLOOKUP(B66,'２.住戸一覧'!$B:$AM,6,0))</f>
        <v/>
      </c>
      <c r="J66" s="1101"/>
      <c r="K66" s="1101"/>
      <c r="L66" s="987"/>
      <c r="M66" s="988"/>
      <c r="N66" s="989"/>
      <c r="O66" s="987"/>
      <c r="P66" s="988"/>
      <c r="Q66" s="989"/>
      <c r="R66" s="987"/>
      <c r="S66" s="988"/>
      <c r="T66" s="989"/>
      <c r="U66" s="497"/>
      <c r="V66" s="496"/>
      <c r="W66" s="496"/>
      <c r="Y66" s="4"/>
      <c r="Z66" s="4"/>
      <c r="AA66" s="4"/>
      <c r="AC66" s="4"/>
    </row>
    <row r="67" spans="1:29" ht="21" hidden="1" customHeight="1" outlineLevel="1">
      <c r="A67" s="110"/>
      <c r="B67" s="1099">
        <v>53</v>
      </c>
      <c r="C67" s="1100"/>
      <c r="D67" s="1100"/>
      <c r="E67" s="1101" t="str">
        <f>IF(VLOOKUP(B67,'２.住戸一覧'!$B:$AM,3,0)="","",VLOOKUP(B67,'２.住戸一覧'!$B:$AM,3,0))</f>
        <v/>
      </c>
      <c r="F67" s="1101"/>
      <c r="G67" s="1101"/>
      <c r="H67" s="1101"/>
      <c r="I67" s="1101" t="str">
        <f>IF(VLOOKUP(B67,'２.住戸一覧'!$B:$AM,6,0)="","",VLOOKUP(B67,'２.住戸一覧'!$B:$AM,6,0))</f>
        <v/>
      </c>
      <c r="J67" s="1101"/>
      <c r="K67" s="1101"/>
      <c r="L67" s="987"/>
      <c r="M67" s="988"/>
      <c r="N67" s="989"/>
      <c r="O67" s="987"/>
      <c r="P67" s="988"/>
      <c r="Q67" s="989"/>
      <c r="R67" s="987"/>
      <c r="S67" s="988"/>
      <c r="T67" s="989"/>
      <c r="U67" s="497"/>
      <c r="V67" s="496"/>
      <c r="W67" s="496"/>
      <c r="Y67" s="4"/>
      <c r="Z67" s="4"/>
      <c r="AA67" s="4"/>
      <c r="AC67" s="4"/>
    </row>
    <row r="68" spans="1:29" ht="21" hidden="1" customHeight="1" outlineLevel="1">
      <c r="A68" s="110"/>
      <c r="B68" s="1099">
        <v>54</v>
      </c>
      <c r="C68" s="1100"/>
      <c r="D68" s="1100"/>
      <c r="E68" s="1101" t="str">
        <f>IF(VLOOKUP(B68,'２.住戸一覧'!$B:$AM,3,0)="","",VLOOKUP(B68,'２.住戸一覧'!$B:$AM,3,0))</f>
        <v/>
      </c>
      <c r="F68" s="1101"/>
      <c r="G68" s="1101"/>
      <c r="H68" s="1101"/>
      <c r="I68" s="1101" t="str">
        <f>IF(VLOOKUP(B68,'２.住戸一覧'!$B:$AM,6,0)="","",VLOOKUP(B68,'２.住戸一覧'!$B:$AM,6,0))</f>
        <v/>
      </c>
      <c r="J68" s="1101"/>
      <c r="K68" s="1101"/>
      <c r="L68" s="987"/>
      <c r="M68" s="988"/>
      <c r="N68" s="989"/>
      <c r="O68" s="987"/>
      <c r="P68" s="988"/>
      <c r="Q68" s="989"/>
      <c r="R68" s="987"/>
      <c r="S68" s="988"/>
      <c r="T68" s="989"/>
      <c r="U68" s="497"/>
      <c r="V68" s="496"/>
      <c r="W68" s="496"/>
      <c r="Y68" s="4"/>
      <c r="Z68" s="4"/>
      <c r="AA68" s="4"/>
      <c r="AC68" s="4"/>
    </row>
    <row r="69" spans="1:29" ht="21" hidden="1" customHeight="1" outlineLevel="1">
      <c r="A69" s="110"/>
      <c r="B69" s="1099">
        <v>55</v>
      </c>
      <c r="C69" s="1100"/>
      <c r="D69" s="1100"/>
      <c r="E69" s="1101" t="str">
        <f>IF(VLOOKUP(B69,'２.住戸一覧'!$B:$AM,3,0)="","",VLOOKUP(B69,'２.住戸一覧'!$B:$AM,3,0))</f>
        <v/>
      </c>
      <c r="F69" s="1101"/>
      <c r="G69" s="1101"/>
      <c r="H69" s="1101"/>
      <c r="I69" s="1101" t="str">
        <f>IF(VLOOKUP(B69,'２.住戸一覧'!$B:$AM,6,0)="","",VLOOKUP(B69,'２.住戸一覧'!$B:$AM,6,0))</f>
        <v/>
      </c>
      <c r="J69" s="1101"/>
      <c r="K69" s="1101"/>
      <c r="L69" s="987"/>
      <c r="M69" s="988"/>
      <c r="N69" s="989"/>
      <c r="O69" s="987"/>
      <c r="P69" s="988"/>
      <c r="Q69" s="989"/>
      <c r="R69" s="987"/>
      <c r="S69" s="988"/>
      <c r="T69" s="989"/>
      <c r="U69" s="497"/>
      <c r="V69" s="496"/>
      <c r="W69" s="496"/>
      <c r="Y69" s="4"/>
      <c r="Z69" s="4"/>
      <c r="AA69" s="4"/>
      <c r="AC69" s="4"/>
    </row>
    <row r="70" spans="1:29" ht="21" hidden="1" customHeight="1" outlineLevel="1">
      <c r="A70" s="110"/>
      <c r="B70" s="1099">
        <v>56</v>
      </c>
      <c r="C70" s="1100"/>
      <c r="D70" s="1100"/>
      <c r="E70" s="1101" t="str">
        <f>IF(VLOOKUP(B70,'２.住戸一覧'!$B:$AM,3,0)="","",VLOOKUP(B70,'２.住戸一覧'!$B:$AM,3,0))</f>
        <v/>
      </c>
      <c r="F70" s="1101"/>
      <c r="G70" s="1101"/>
      <c r="H70" s="1101"/>
      <c r="I70" s="1101" t="str">
        <f>IF(VLOOKUP(B70,'２.住戸一覧'!$B:$AM,6,0)="","",VLOOKUP(B70,'２.住戸一覧'!$B:$AM,6,0))</f>
        <v/>
      </c>
      <c r="J70" s="1101"/>
      <c r="K70" s="1101"/>
      <c r="L70" s="987"/>
      <c r="M70" s="988"/>
      <c r="N70" s="989"/>
      <c r="O70" s="987"/>
      <c r="P70" s="988"/>
      <c r="Q70" s="989"/>
      <c r="R70" s="987"/>
      <c r="S70" s="988"/>
      <c r="T70" s="989"/>
      <c r="U70" s="497"/>
      <c r="V70" s="496"/>
      <c r="W70" s="496"/>
      <c r="Y70" s="4"/>
      <c r="Z70" s="4"/>
      <c r="AA70" s="4"/>
      <c r="AC70" s="4"/>
    </row>
    <row r="71" spans="1:29" ht="21" hidden="1" customHeight="1" outlineLevel="1">
      <c r="A71" s="110"/>
      <c r="B71" s="1099">
        <v>57</v>
      </c>
      <c r="C71" s="1100"/>
      <c r="D71" s="1100"/>
      <c r="E71" s="1101" t="str">
        <f>IF(VLOOKUP(B71,'２.住戸一覧'!$B:$AM,3,0)="","",VLOOKUP(B71,'２.住戸一覧'!$B:$AM,3,0))</f>
        <v/>
      </c>
      <c r="F71" s="1101"/>
      <c r="G71" s="1101"/>
      <c r="H71" s="1101"/>
      <c r="I71" s="1101" t="str">
        <f>IF(VLOOKUP(B71,'２.住戸一覧'!$B:$AM,6,0)="","",VLOOKUP(B71,'２.住戸一覧'!$B:$AM,6,0))</f>
        <v/>
      </c>
      <c r="J71" s="1101"/>
      <c r="K71" s="1101"/>
      <c r="L71" s="987"/>
      <c r="M71" s="988"/>
      <c r="N71" s="989"/>
      <c r="O71" s="987"/>
      <c r="P71" s="988"/>
      <c r="Q71" s="989"/>
      <c r="R71" s="987"/>
      <c r="S71" s="988"/>
      <c r="T71" s="989"/>
      <c r="U71" s="497"/>
      <c r="V71" s="496"/>
      <c r="W71" s="496"/>
      <c r="Y71" s="4"/>
      <c r="Z71" s="4"/>
      <c r="AA71" s="4"/>
      <c r="AC71" s="4"/>
    </row>
    <row r="72" spans="1:29" ht="21" hidden="1" customHeight="1" outlineLevel="1">
      <c r="A72" s="110"/>
      <c r="B72" s="1099">
        <v>58</v>
      </c>
      <c r="C72" s="1100"/>
      <c r="D72" s="1100"/>
      <c r="E72" s="1101" t="str">
        <f>IF(VLOOKUP(B72,'２.住戸一覧'!$B:$AM,3,0)="","",VLOOKUP(B72,'２.住戸一覧'!$B:$AM,3,0))</f>
        <v/>
      </c>
      <c r="F72" s="1101"/>
      <c r="G72" s="1101"/>
      <c r="H72" s="1101"/>
      <c r="I72" s="1101" t="str">
        <f>IF(VLOOKUP(B72,'２.住戸一覧'!$B:$AM,6,0)="","",VLOOKUP(B72,'２.住戸一覧'!$B:$AM,6,0))</f>
        <v/>
      </c>
      <c r="J72" s="1101"/>
      <c r="K72" s="1101"/>
      <c r="L72" s="987"/>
      <c r="M72" s="988"/>
      <c r="N72" s="989"/>
      <c r="O72" s="987"/>
      <c r="P72" s="988"/>
      <c r="Q72" s="989"/>
      <c r="R72" s="987"/>
      <c r="S72" s="988"/>
      <c r="T72" s="989"/>
      <c r="U72" s="497"/>
      <c r="V72" s="496"/>
      <c r="W72" s="496"/>
      <c r="Y72" s="4"/>
      <c r="Z72" s="4"/>
      <c r="AA72" s="4"/>
      <c r="AC72" s="4"/>
    </row>
    <row r="73" spans="1:29" ht="21" hidden="1" customHeight="1" outlineLevel="1">
      <c r="A73" s="110"/>
      <c r="B73" s="1099">
        <v>59</v>
      </c>
      <c r="C73" s="1100"/>
      <c r="D73" s="1100"/>
      <c r="E73" s="1101" t="str">
        <f>IF(VLOOKUP(B73,'２.住戸一覧'!$B:$AM,3,0)="","",VLOOKUP(B73,'２.住戸一覧'!$B:$AM,3,0))</f>
        <v/>
      </c>
      <c r="F73" s="1101"/>
      <c r="G73" s="1101"/>
      <c r="H73" s="1101"/>
      <c r="I73" s="1101" t="str">
        <f>IF(VLOOKUP(B73,'２.住戸一覧'!$B:$AM,6,0)="","",VLOOKUP(B73,'２.住戸一覧'!$B:$AM,6,0))</f>
        <v/>
      </c>
      <c r="J73" s="1101"/>
      <c r="K73" s="1101"/>
      <c r="L73" s="987"/>
      <c r="M73" s="988"/>
      <c r="N73" s="989"/>
      <c r="O73" s="987"/>
      <c r="P73" s="988"/>
      <c r="Q73" s="989"/>
      <c r="R73" s="987"/>
      <c r="S73" s="988"/>
      <c r="T73" s="989"/>
      <c r="U73" s="497"/>
      <c r="V73" s="496"/>
      <c r="W73" s="496"/>
      <c r="Y73" s="4"/>
      <c r="Z73" s="4"/>
      <c r="AA73" s="4"/>
      <c r="AC73" s="4"/>
    </row>
    <row r="74" spans="1:29" ht="21" hidden="1" customHeight="1" outlineLevel="1">
      <c r="A74" s="110"/>
      <c r="B74" s="1099">
        <v>60</v>
      </c>
      <c r="C74" s="1100"/>
      <c r="D74" s="1100"/>
      <c r="E74" s="1101" t="str">
        <f>IF(VLOOKUP(B74,'２.住戸一覧'!$B:$AM,3,0)="","",VLOOKUP(B74,'２.住戸一覧'!$B:$AM,3,0))</f>
        <v/>
      </c>
      <c r="F74" s="1101"/>
      <c r="G74" s="1101"/>
      <c r="H74" s="1101"/>
      <c r="I74" s="1101" t="str">
        <f>IF(VLOOKUP(B74,'２.住戸一覧'!$B:$AM,6,0)="","",VLOOKUP(B74,'２.住戸一覧'!$B:$AM,6,0))</f>
        <v/>
      </c>
      <c r="J74" s="1101"/>
      <c r="K74" s="1101"/>
      <c r="L74" s="987"/>
      <c r="M74" s="988"/>
      <c r="N74" s="989"/>
      <c r="O74" s="987"/>
      <c r="P74" s="988"/>
      <c r="Q74" s="989"/>
      <c r="R74" s="987"/>
      <c r="S74" s="988"/>
      <c r="T74" s="989"/>
      <c r="U74" s="497"/>
      <c r="V74" s="496"/>
      <c r="W74" s="496"/>
      <c r="Y74" s="4"/>
      <c r="Z74" s="4"/>
      <c r="AA74" s="4"/>
      <c r="AC74" s="4"/>
    </row>
    <row r="75" spans="1:29" ht="21" hidden="1" customHeight="1" outlineLevel="1">
      <c r="A75" s="110"/>
      <c r="B75" s="1099">
        <v>61</v>
      </c>
      <c r="C75" s="1100"/>
      <c r="D75" s="1100"/>
      <c r="E75" s="1101" t="str">
        <f>IF(VLOOKUP(B75,'２.住戸一覧'!$B:$AM,3,0)="","",VLOOKUP(B75,'２.住戸一覧'!$B:$AM,3,0))</f>
        <v/>
      </c>
      <c r="F75" s="1101"/>
      <c r="G75" s="1101"/>
      <c r="H75" s="1101"/>
      <c r="I75" s="1101" t="str">
        <f>IF(VLOOKUP(B75,'２.住戸一覧'!$B:$AM,6,0)="","",VLOOKUP(B75,'２.住戸一覧'!$B:$AM,6,0))</f>
        <v/>
      </c>
      <c r="J75" s="1101"/>
      <c r="K75" s="1101"/>
      <c r="L75" s="987"/>
      <c r="M75" s="988"/>
      <c r="N75" s="989"/>
      <c r="O75" s="987"/>
      <c r="P75" s="988"/>
      <c r="Q75" s="989"/>
      <c r="R75" s="987"/>
      <c r="S75" s="988"/>
      <c r="T75" s="989"/>
      <c r="U75" s="497"/>
      <c r="V75" s="496"/>
      <c r="W75" s="496"/>
      <c r="Y75" s="4"/>
      <c r="Z75" s="4"/>
      <c r="AA75" s="4"/>
      <c r="AC75" s="4"/>
    </row>
    <row r="76" spans="1:29" ht="21" hidden="1" customHeight="1" outlineLevel="1">
      <c r="A76" s="110"/>
      <c r="B76" s="1099">
        <v>62</v>
      </c>
      <c r="C76" s="1100"/>
      <c r="D76" s="1100"/>
      <c r="E76" s="1101" t="str">
        <f>IF(VLOOKUP(B76,'２.住戸一覧'!$B:$AM,3,0)="","",VLOOKUP(B76,'２.住戸一覧'!$B:$AM,3,0))</f>
        <v/>
      </c>
      <c r="F76" s="1101"/>
      <c r="G76" s="1101"/>
      <c r="H76" s="1101"/>
      <c r="I76" s="1101" t="str">
        <f>IF(VLOOKUP(B76,'２.住戸一覧'!$B:$AM,6,0)="","",VLOOKUP(B76,'２.住戸一覧'!$B:$AM,6,0))</f>
        <v/>
      </c>
      <c r="J76" s="1101"/>
      <c r="K76" s="1101"/>
      <c r="L76" s="987"/>
      <c r="M76" s="988"/>
      <c r="N76" s="989"/>
      <c r="O76" s="987"/>
      <c r="P76" s="988"/>
      <c r="Q76" s="989"/>
      <c r="R76" s="987"/>
      <c r="S76" s="988"/>
      <c r="T76" s="989"/>
      <c r="U76" s="497"/>
      <c r="V76" s="496"/>
      <c r="W76" s="496"/>
      <c r="Y76" s="4"/>
      <c r="Z76" s="4"/>
      <c r="AA76" s="4"/>
      <c r="AC76" s="4"/>
    </row>
    <row r="77" spans="1:29" ht="21" hidden="1" customHeight="1" outlineLevel="1">
      <c r="A77" s="110"/>
      <c r="B77" s="1099">
        <v>63</v>
      </c>
      <c r="C77" s="1100"/>
      <c r="D77" s="1100"/>
      <c r="E77" s="1101" t="str">
        <f>IF(VLOOKUP(B77,'２.住戸一覧'!$B:$AM,3,0)="","",VLOOKUP(B77,'２.住戸一覧'!$B:$AM,3,0))</f>
        <v/>
      </c>
      <c r="F77" s="1101"/>
      <c r="G77" s="1101"/>
      <c r="H77" s="1101"/>
      <c r="I77" s="1101" t="str">
        <f>IF(VLOOKUP(B77,'２.住戸一覧'!$B:$AM,6,0)="","",VLOOKUP(B77,'２.住戸一覧'!$B:$AM,6,0))</f>
        <v/>
      </c>
      <c r="J77" s="1101"/>
      <c r="K77" s="1101"/>
      <c r="L77" s="987"/>
      <c r="M77" s="988"/>
      <c r="N77" s="989"/>
      <c r="O77" s="987"/>
      <c r="P77" s="988"/>
      <c r="Q77" s="989"/>
      <c r="R77" s="987"/>
      <c r="S77" s="988"/>
      <c r="T77" s="989"/>
      <c r="U77" s="497"/>
      <c r="V77" s="496"/>
      <c r="W77" s="496"/>
      <c r="Y77" s="4"/>
      <c r="Z77" s="4"/>
      <c r="AA77" s="4"/>
      <c r="AC77" s="4"/>
    </row>
    <row r="78" spans="1:29" ht="21" hidden="1" customHeight="1" outlineLevel="1">
      <c r="A78" s="110"/>
      <c r="B78" s="1099">
        <v>64</v>
      </c>
      <c r="C78" s="1100"/>
      <c r="D78" s="1100"/>
      <c r="E78" s="1101" t="str">
        <f>IF(VLOOKUP(B78,'２.住戸一覧'!$B:$AM,3,0)="","",VLOOKUP(B78,'２.住戸一覧'!$B:$AM,3,0))</f>
        <v/>
      </c>
      <c r="F78" s="1101"/>
      <c r="G78" s="1101"/>
      <c r="H78" s="1101"/>
      <c r="I78" s="1101" t="str">
        <f>IF(VLOOKUP(B78,'２.住戸一覧'!$B:$AM,6,0)="","",VLOOKUP(B78,'２.住戸一覧'!$B:$AM,6,0))</f>
        <v/>
      </c>
      <c r="J78" s="1101"/>
      <c r="K78" s="1101"/>
      <c r="L78" s="987"/>
      <c r="M78" s="988"/>
      <c r="N78" s="989"/>
      <c r="O78" s="987"/>
      <c r="P78" s="988"/>
      <c r="Q78" s="989"/>
      <c r="R78" s="987"/>
      <c r="S78" s="988"/>
      <c r="T78" s="989"/>
      <c r="U78" s="497"/>
      <c r="V78" s="496"/>
      <c r="W78" s="496"/>
      <c r="Y78" s="4"/>
      <c r="Z78" s="4"/>
      <c r="AA78" s="4"/>
      <c r="AC78" s="4"/>
    </row>
    <row r="79" spans="1:29" ht="21" hidden="1" customHeight="1" outlineLevel="1">
      <c r="A79" s="110"/>
      <c r="B79" s="1099">
        <v>65</v>
      </c>
      <c r="C79" s="1100"/>
      <c r="D79" s="1100"/>
      <c r="E79" s="1101" t="str">
        <f>IF(VLOOKUP(B79,'２.住戸一覧'!$B:$AM,3,0)="","",VLOOKUP(B79,'２.住戸一覧'!$B:$AM,3,0))</f>
        <v/>
      </c>
      <c r="F79" s="1101"/>
      <c r="G79" s="1101"/>
      <c r="H79" s="1101"/>
      <c r="I79" s="1101" t="str">
        <f>IF(VLOOKUP(B79,'２.住戸一覧'!$B:$AM,6,0)="","",VLOOKUP(B79,'２.住戸一覧'!$B:$AM,6,0))</f>
        <v/>
      </c>
      <c r="J79" s="1101"/>
      <c r="K79" s="1101"/>
      <c r="L79" s="987"/>
      <c r="M79" s="988"/>
      <c r="N79" s="989"/>
      <c r="O79" s="987"/>
      <c r="P79" s="988"/>
      <c r="Q79" s="989"/>
      <c r="R79" s="987"/>
      <c r="S79" s="988"/>
      <c r="T79" s="989"/>
      <c r="U79" s="497"/>
      <c r="V79" s="496"/>
      <c r="W79" s="496"/>
      <c r="Y79" s="4"/>
      <c r="Z79" s="4"/>
      <c r="AA79" s="4"/>
      <c r="AC79" s="4"/>
    </row>
    <row r="80" spans="1:29" ht="21" hidden="1" customHeight="1" outlineLevel="1">
      <c r="A80" s="110"/>
      <c r="B80" s="1099">
        <v>66</v>
      </c>
      <c r="C80" s="1100"/>
      <c r="D80" s="1100"/>
      <c r="E80" s="1101" t="str">
        <f>IF(VLOOKUP(B80,'２.住戸一覧'!$B:$AM,3,0)="","",VLOOKUP(B80,'２.住戸一覧'!$B:$AM,3,0))</f>
        <v/>
      </c>
      <c r="F80" s="1101"/>
      <c r="G80" s="1101"/>
      <c r="H80" s="1101"/>
      <c r="I80" s="1101" t="str">
        <f>IF(VLOOKUP(B80,'２.住戸一覧'!$B:$AM,6,0)="","",VLOOKUP(B80,'２.住戸一覧'!$B:$AM,6,0))</f>
        <v/>
      </c>
      <c r="J80" s="1101"/>
      <c r="K80" s="1101"/>
      <c r="L80" s="987"/>
      <c r="M80" s="988"/>
      <c r="N80" s="989"/>
      <c r="O80" s="987"/>
      <c r="P80" s="988"/>
      <c r="Q80" s="989"/>
      <c r="R80" s="987"/>
      <c r="S80" s="988"/>
      <c r="T80" s="989"/>
      <c r="U80" s="497"/>
      <c r="V80" s="496"/>
      <c r="W80" s="496"/>
      <c r="Y80" s="4"/>
      <c r="Z80" s="4"/>
      <c r="AA80" s="4"/>
      <c r="AC80" s="4"/>
    </row>
    <row r="81" spans="1:29" ht="21" hidden="1" customHeight="1" outlineLevel="1">
      <c r="A81" s="110"/>
      <c r="B81" s="1099">
        <v>67</v>
      </c>
      <c r="C81" s="1100"/>
      <c r="D81" s="1100"/>
      <c r="E81" s="1101" t="str">
        <f>IF(VLOOKUP(B81,'２.住戸一覧'!$B:$AM,3,0)="","",VLOOKUP(B81,'２.住戸一覧'!$B:$AM,3,0))</f>
        <v/>
      </c>
      <c r="F81" s="1101"/>
      <c r="G81" s="1101"/>
      <c r="H81" s="1101"/>
      <c r="I81" s="1101" t="str">
        <f>IF(VLOOKUP(B81,'２.住戸一覧'!$B:$AM,6,0)="","",VLOOKUP(B81,'２.住戸一覧'!$B:$AM,6,0))</f>
        <v/>
      </c>
      <c r="J81" s="1101"/>
      <c r="K81" s="1101"/>
      <c r="L81" s="987"/>
      <c r="M81" s="988"/>
      <c r="N81" s="989"/>
      <c r="O81" s="987"/>
      <c r="P81" s="988"/>
      <c r="Q81" s="989"/>
      <c r="R81" s="987"/>
      <c r="S81" s="988"/>
      <c r="T81" s="989"/>
      <c r="U81" s="497"/>
      <c r="V81" s="496"/>
      <c r="W81" s="496"/>
      <c r="Y81" s="4"/>
      <c r="Z81" s="4"/>
      <c r="AA81" s="4"/>
      <c r="AC81" s="4"/>
    </row>
    <row r="82" spans="1:29" ht="21" hidden="1" customHeight="1" outlineLevel="1">
      <c r="A82" s="110"/>
      <c r="B82" s="1099">
        <v>68</v>
      </c>
      <c r="C82" s="1100"/>
      <c r="D82" s="1100"/>
      <c r="E82" s="1101" t="str">
        <f>IF(VLOOKUP(B82,'２.住戸一覧'!$B:$AM,3,0)="","",VLOOKUP(B82,'２.住戸一覧'!$B:$AM,3,0))</f>
        <v/>
      </c>
      <c r="F82" s="1101"/>
      <c r="G82" s="1101"/>
      <c r="H82" s="1101"/>
      <c r="I82" s="1101" t="str">
        <f>IF(VLOOKUP(B82,'２.住戸一覧'!$B:$AM,6,0)="","",VLOOKUP(B82,'２.住戸一覧'!$B:$AM,6,0))</f>
        <v/>
      </c>
      <c r="J82" s="1101"/>
      <c r="K82" s="1101"/>
      <c r="L82" s="987"/>
      <c r="M82" s="988"/>
      <c r="N82" s="989"/>
      <c r="O82" s="987"/>
      <c r="P82" s="988"/>
      <c r="Q82" s="989"/>
      <c r="R82" s="987"/>
      <c r="S82" s="988"/>
      <c r="T82" s="989"/>
      <c r="U82" s="497"/>
      <c r="V82" s="496"/>
      <c r="W82" s="496"/>
      <c r="Y82" s="4"/>
      <c r="Z82" s="4"/>
      <c r="AA82" s="4"/>
      <c r="AC82" s="4"/>
    </row>
    <row r="83" spans="1:29" ht="21" hidden="1" customHeight="1" outlineLevel="1">
      <c r="A83" s="110"/>
      <c r="B83" s="1099">
        <v>69</v>
      </c>
      <c r="C83" s="1100"/>
      <c r="D83" s="1100"/>
      <c r="E83" s="1101" t="str">
        <f>IF(VLOOKUP(B83,'２.住戸一覧'!$B:$AM,3,0)="","",VLOOKUP(B83,'２.住戸一覧'!$B:$AM,3,0))</f>
        <v/>
      </c>
      <c r="F83" s="1101"/>
      <c r="G83" s="1101"/>
      <c r="H83" s="1101"/>
      <c r="I83" s="1101" t="str">
        <f>IF(VLOOKUP(B83,'２.住戸一覧'!$B:$AM,6,0)="","",VLOOKUP(B83,'２.住戸一覧'!$B:$AM,6,0))</f>
        <v/>
      </c>
      <c r="J83" s="1101"/>
      <c r="K83" s="1101"/>
      <c r="L83" s="987"/>
      <c r="M83" s="988"/>
      <c r="N83" s="989"/>
      <c r="O83" s="987"/>
      <c r="P83" s="988"/>
      <c r="Q83" s="989"/>
      <c r="R83" s="987"/>
      <c r="S83" s="988"/>
      <c r="T83" s="989"/>
      <c r="U83" s="497"/>
      <c r="V83" s="496"/>
      <c r="W83" s="496"/>
      <c r="Y83" s="4"/>
      <c r="Z83" s="4"/>
      <c r="AA83" s="4"/>
      <c r="AC83" s="4"/>
    </row>
    <row r="84" spans="1:29" ht="21" hidden="1" customHeight="1" outlineLevel="1">
      <c r="A84" s="110"/>
      <c r="B84" s="1099">
        <v>70</v>
      </c>
      <c r="C84" s="1100"/>
      <c r="D84" s="1100"/>
      <c r="E84" s="1101" t="str">
        <f>IF(VLOOKUP(B84,'２.住戸一覧'!$B:$AM,3,0)="","",VLOOKUP(B84,'２.住戸一覧'!$B:$AM,3,0))</f>
        <v/>
      </c>
      <c r="F84" s="1101"/>
      <c r="G84" s="1101"/>
      <c r="H84" s="1101"/>
      <c r="I84" s="1101" t="str">
        <f>IF(VLOOKUP(B84,'２.住戸一覧'!$B:$AM,6,0)="","",VLOOKUP(B84,'２.住戸一覧'!$B:$AM,6,0))</f>
        <v/>
      </c>
      <c r="J84" s="1101"/>
      <c r="K84" s="1101"/>
      <c r="L84" s="987"/>
      <c r="M84" s="988"/>
      <c r="N84" s="989"/>
      <c r="O84" s="987"/>
      <c r="P84" s="988"/>
      <c r="Q84" s="989"/>
      <c r="R84" s="987"/>
      <c r="S84" s="988"/>
      <c r="T84" s="989"/>
      <c r="U84" s="497"/>
      <c r="V84" s="496"/>
      <c r="W84" s="496"/>
      <c r="Y84" s="4"/>
      <c r="Z84" s="4"/>
      <c r="AA84" s="4"/>
      <c r="AC84" s="4"/>
    </row>
    <row r="85" spans="1:29" ht="21" hidden="1" customHeight="1" outlineLevel="1">
      <c r="A85" s="110"/>
      <c r="B85" s="1099">
        <v>71</v>
      </c>
      <c r="C85" s="1100"/>
      <c r="D85" s="1100"/>
      <c r="E85" s="1101" t="str">
        <f>IF(VLOOKUP(B85,'２.住戸一覧'!$B:$AM,3,0)="","",VLOOKUP(B85,'２.住戸一覧'!$B:$AM,3,0))</f>
        <v/>
      </c>
      <c r="F85" s="1101"/>
      <c r="G85" s="1101"/>
      <c r="H85" s="1101"/>
      <c r="I85" s="1101" t="str">
        <f>IF(VLOOKUP(B85,'２.住戸一覧'!$B:$AM,6,0)="","",VLOOKUP(B85,'２.住戸一覧'!$B:$AM,6,0))</f>
        <v/>
      </c>
      <c r="J85" s="1101"/>
      <c r="K85" s="1101"/>
      <c r="L85" s="987"/>
      <c r="M85" s="988"/>
      <c r="N85" s="989"/>
      <c r="O85" s="987"/>
      <c r="P85" s="988"/>
      <c r="Q85" s="989"/>
      <c r="R85" s="987"/>
      <c r="S85" s="988"/>
      <c r="T85" s="989"/>
      <c r="U85" s="497"/>
      <c r="V85" s="496"/>
      <c r="W85" s="496"/>
      <c r="Y85" s="4"/>
      <c r="Z85" s="4"/>
      <c r="AA85" s="4"/>
      <c r="AC85" s="4"/>
    </row>
    <row r="86" spans="1:29" ht="21" hidden="1" customHeight="1" outlineLevel="1">
      <c r="A86" s="110"/>
      <c r="B86" s="1099">
        <v>72</v>
      </c>
      <c r="C86" s="1100"/>
      <c r="D86" s="1100"/>
      <c r="E86" s="1101" t="str">
        <f>IF(VLOOKUP(B86,'２.住戸一覧'!$B:$AM,3,0)="","",VLOOKUP(B86,'２.住戸一覧'!$B:$AM,3,0))</f>
        <v/>
      </c>
      <c r="F86" s="1101"/>
      <c r="G86" s="1101"/>
      <c r="H86" s="1101"/>
      <c r="I86" s="1101" t="str">
        <f>IF(VLOOKUP(B86,'２.住戸一覧'!$B:$AM,6,0)="","",VLOOKUP(B86,'２.住戸一覧'!$B:$AM,6,0))</f>
        <v/>
      </c>
      <c r="J86" s="1101"/>
      <c r="K86" s="1101"/>
      <c r="L86" s="987"/>
      <c r="M86" s="988"/>
      <c r="N86" s="989"/>
      <c r="O86" s="987"/>
      <c r="P86" s="988"/>
      <c r="Q86" s="989"/>
      <c r="R86" s="987"/>
      <c r="S86" s="988"/>
      <c r="T86" s="989"/>
      <c r="U86" s="497"/>
      <c r="V86" s="496"/>
      <c r="W86" s="496"/>
      <c r="Y86" s="4"/>
      <c r="Z86" s="4"/>
      <c r="AA86" s="4"/>
      <c r="AC86" s="4"/>
    </row>
    <row r="87" spans="1:29" ht="21" hidden="1" customHeight="1" outlineLevel="1">
      <c r="A87" s="110"/>
      <c r="B87" s="1099">
        <v>73</v>
      </c>
      <c r="C87" s="1100"/>
      <c r="D87" s="1100"/>
      <c r="E87" s="1101" t="str">
        <f>IF(VLOOKUP(B87,'２.住戸一覧'!$B:$AM,3,0)="","",VLOOKUP(B87,'２.住戸一覧'!$B:$AM,3,0))</f>
        <v/>
      </c>
      <c r="F87" s="1101"/>
      <c r="G87" s="1101"/>
      <c r="H87" s="1101"/>
      <c r="I87" s="1101" t="str">
        <f>IF(VLOOKUP(B87,'２.住戸一覧'!$B:$AM,6,0)="","",VLOOKUP(B87,'２.住戸一覧'!$B:$AM,6,0))</f>
        <v/>
      </c>
      <c r="J87" s="1101"/>
      <c r="K87" s="1101"/>
      <c r="L87" s="987"/>
      <c r="M87" s="988"/>
      <c r="N87" s="989"/>
      <c r="O87" s="987"/>
      <c r="P87" s="988"/>
      <c r="Q87" s="989"/>
      <c r="R87" s="987"/>
      <c r="S87" s="988"/>
      <c r="T87" s="989"/>
      <c r="U87" s="497"/>
      <c r="V87" s="496"/>
      <c r="W87" s="496"/>
      <c r="Y87" s="4"/>
      <c r="Z87" s="4"/>
      <c r="AA87" s="4"/>
      <c r="AC87" s="4"/>
    </row>
    <row r="88" spans="1:29" ht="21" hidden="1" customHeight="1" outlineLevel="1">
      <c r="A88" s="110"/>
      <c r="B88" s="1099">
        <v>74</v>
      </c>
      <c r="C88" s="1100"/>
      <c r="D88" s="1100"/>
      <c r="E88" s="1101" t="str">
        <f>IF(VLOOKUP(B88,'２.住戸一覧'!$B:$AM,3,0)="","",VLOOKUP(B88,'２.住戸一覧'!$B:$AM,3,0))</f>
        <v/>
      </c>
      <c r="F88" s="1101"/>
      <c r="G88" s="1101"/>
      <c r="H88" s="1101"/>
      <c r="I88" s="1101" t="str">
        <f>IF(VLOOKUP(B88,'２.住戸一覧'!$B:$AM,6,0)="","",VLOOKUP(B88,'２.住戸一覧'!$B:$AM,6,0))</f>
        <v/>
      </c>
      <c r="J88" s="1101"/>
      <c r="K88" s="1101"/>
      <c r="L88" s="987"/>
      <c r="M88" s="988"/>
      <c r="N88" s="989"/>
      <c r="O88" s="987"/>
      <c r="P88" s="988"/>
      <c r="Q88" s="989"/>
      <c r="R88" s="987"/>
      <c r="S88" s="988"/>
      <c r="T88" s="989"/>
      <c r="U88" s="497"/>
      <c r="V88" s="496"/>
      <c r="W88" s="496"/>
      <c r="Y88" s="4"/>
      <c r="Z88" s="4"/>
      <c r="AA88" s="4"/>
      <c r="AC88" s="4"/>
    </row>
    <row r="89" spans="1:29" ht="21" hidden="1" customHeight="1" outlineLevel="1">
      <c r="A89" s="110"/>
      <c r="B89" s="1099">
        <v>75</v>
      </c>
      <c r="C89" s="1100"/>
      <c r="D89" s="1100"/>
      <c r="E89" s="1101" t="str">
        <f>IF(VLOOKUP(B89,'２.住戸一覧'!$B:$AM,3,0)="","",VLOOKUP(B89,'２.住戸一覧'!$B:$AM,3,0))</f>
        <v/>
      </c>
      <c r="F89" s="1101"/>
      <c r="G89" s="1101"/>
      <c r="H89" s="1101"/>
      <c r="I89" s="1101" t="str">
        <f>IF(VLOOKUP(B89,'２.住戸一覧'!$B:$AM,6,0)="","",VLOOKUP(B89,'２.住戸一覧'!$B:$AM,6,0))</f>
        <v/>
      </c>
      <c r="J89" s="1101"/>
      <c r="K89" s="1101"/>
      <c r="L89" s="987"/>
      <c r="M89" s="988"/>
      <c r="N89" s="989"/>
      <c r="O89" s="987"/>
      <c r="P89" s="988"/>
      <c r="Q89" s="989"/>
      <c r="R89" s="987"/>
      <c r="S89" s="988"/>
      <c r="T89" s="989"/>
      <c r="U89" s="497"/>
      <c r="V89" s="496"/>
      <c r="W89" s="496"/>
      <c r="Y89" s="4"/>
      <c r="Z89" s="4"/>
      <c r="AA89" s="4"/>
      <c r="AC89" s="4"/>
    </row>
    <row r="90" spans="1:29" ht="21" hidden="1" customHeight="1" outlineLevel="1">
      <c r="A90" s="110"/>
      <c r="B90" s="1099">
        <v>76</v>
      </c>
      <c r="C90" s="1100"/>
      <c r="D90" s="1100"/>
      <c r="E90" s="1101" t="str">
        <f>IF(VLOOKUP(B90,'２.住戸一覧'!$B:$AM,3,0)="","",VLOOKUP(B90,'２.住戸一覧'!$B:$AM,3,0))</f>
        <v/>
      </c>
      <c r="F90" s="1101"/>
      <c r="G90" s="1101"/>
      <c r="H90" s="1101"/>
      <c r="I90" s="1101" t="str">
        <f>IF(VLOOKUP(B90,'２.住戸一覧'!$B:$AM,6,0)="","",VLOOKUP(B90,'２.住戸一覧'!$B:$AM,6,0))</f>
        <v/>
      </c>
      <c r="J90" s="1101"/>
      <c r="K90" s="1101"/>
      <c r="L90" s="987"/>
      <c r="M90" s="988"/>
      <c r="N90" s="989"/>
      <c r="O90" s="987"/>
      <c r="P90" s="988"/>
      <c r="Q90" s="989"/>
      <c r="R90" s="987"/>
      <c r="S90" s="988"/>
      <c r="T90" s="989"/>
      <c r="U90" s="497"/>
      <c r="V90" s="496"/>
      <c r="W90" s="496"/>
      <c r="Y90" s="4"/>
      <c r="Z90" s="4"/>
      <c r="AA90" s="4"/>
      <c r="AC90" s="4"/>
    </row>
    <row r="91" spans="1:29" ht="21" hidden="1" customHeight="1" outlineLevel="1">
      <c r="A91" s="110"/>
      <c r="B91" s="1099">
        <v>77</v>
      </c>
      <c r="C91" s="1100"/>
      <c r="D91" s="1100"/>
      <c r="E91" s="1101" t="str">
        <f>IF(VLOOKUP(B91,'２.住戸一覧'!$B:$AM,3,0)="","",VLOOKUP(B91,'２.住戸一覧'!$B:$AM,3,0))</f>
        <v/>
      </c>
      <c r="F91" s="1101"/>
      <c r="G91" s="1101"/>
      <c r="H91" s="1101"/>
      <c r="I91" s="1101" t="str">
        <f>IF(VLOOKUP(B91,'２.住戸一覧'!$B:$AM,6,0)="","",VLOOKUP(B91,'２.住戸一覧'!$B:$AM,6,0))</f>
        <v/>
      </c>
      <c r="J91" s="1101"/>
      <c r="K91" s="1101"/>
      <c r="L91" s="987"/>
      <c r="M91" s="988"/>
      <c r="N91" s="989"/>
      <c r="O91" s="987"/>
      <c r="P91" s="988"/>
      <c r="Q91" s="989"/>
      <c r="R91" s="987"/>
      <c r="S91" s="988"/>
      <c r="T91" s="989"/>
      <c r="U91" s="497"/>
      <c r="V91" s="496"/>
      <c r="W91" s="496"/>
      <c r="Y91" s="4"/>
      <c r="Z91" s="4"/>
      <c r="AA91" s="4"/>
      <c r="AC91" s="4"/>
    </row>
    <row r="92" spans="1:29" ht="21" hidden="1" customHeight="1" outlineLevel="1">
      <c r="A92" s="110"/>
      <c r="B92" s="1099">
        <v>78</v>
      </c>
      <c r="C92" s="1100"/>
      <c r="D92" s="1100"/>
      <c r="E92" s="1101" t="str">
        <f>IF(VLOOKUP(B92,'２.住戸一覧'!$B:$AM,3,0)="","",VLOOKUP(B92,'２.住戸一覧'!$B:$AM,3,0))</f>
        <v/>
      </c>
      <c r="F92" s="1101"/>
      <c r="G92" s="1101"/>
      <c r="H92" s="1101"/>
      <c r="I92" s="1101" t="str">
        <f>IF(VLOOKUP(B92,'２.住戸一覧'!$B:$AM,6,0)="","",VLOOKUP(B92,'２.住戸一覧'!$B:$AM,6,0))</f>
        <v/>
      </c>
      <c r="J92" s="1101"/>
      <c r="K92" s="1101"/>
      <c r="L92" s="987"/>
      <c r="M92" s="988"/>
      <c r="N92" s="989"/>
      <c r="O92" s="987"/>
      <c r="P92" s="988"/>
      <c r="Q92" s="989"/>
      <c r="R92" s="987"/>
      <c r="S92" s="988"/>
      <c r="T92" s="989"/>
      <c r="U92" s="497"/>
      <c r="V92" s="496"/>
      <c r="W92" s="496"/>
      <c r="Y92" s="4"/>
      <c r="Z92" s="4"/>
      <c r="AA92" s="4"/>
      <c r="AC92" s="4"/>
    </row>
    <row r="93" spans="1:29" ht="21" hidden="1" customHeight="1" outlineLevel="1">
      <c r="A93" s="110"/>
      <c r="B93" s="1099">
        <v>79</v>
      </c>
      <c r="C93" s="1100"/>
      <c r="D93" s="1100"/>
      <c r="E93" s="1101" t="str">
        <f>IF(VLOOKUP(B93,'２.住戸一覧'!$B:$AM,3,0)="","",VLOOKUP(B93,'２.住戸一覧'!$B:$AM,3,0))</f>
        <v/>
      </c>
      <c r="F93" s="1101"/>
      <c r="G93" s="1101"/>
      <c r="H93" s="1101"/>
      <c r="I93" s="1101" t="str">
        <f>IF(VLOOKUP(B93,'２.住戸一覧'!$B:$AM,6,0)="","",VLOOKUP(B93,'２.住戸一覧'!$B:$AM,6,0))</f>
        <v/>
      </c>
      <c r="J93" s="1101"/>
      <c r="K93" s="1101"/>
      <c r="L93" s="987"/>
      <c r="M93" s="988"/>
      <c r="N93" s="989"/>
      <c r="O93" s="987"/>
      <c r="P93" s="988"/>
      <c r="Q93" s="989"/>
      <c r="R93" s="987"/>
      <c r="S93" s="988"/>
      <c r="T93" s="989"/>
      <c r="U93" s="497"/>
      <c r="V93" s="496"/>
      <c r="W93" s="496"/>
      <c r="Y93" s="4"/>
      <c r="Z93" s="4"/>
      <c r="AA93" s="4"/>
      <c r="AC93" s="4"/>
    </row>
    <row r="94" spans="1:29" ht="21" hidden="1" customHeight="1" outlineLevel="1">
      <c r="A94" s="110"/>
      <c r="B94" s="1099">
        <v>80</v>
      </c>
      <c r="C94" s="1100"/>
      <c r="D94" s="1100"/>
      <c r="E94" s="1101" t="str">
        <f>IF(VLOOKUP(B94,'２.住戸一覧'!$B:$AM,3,0)="","",VLOOKUP(B94,'２.住戸一覧'!$B:$AM,3,0))</f>
        <v/>
      </c>
      <c r="F94" s="1101"/>
      <c r="G94" s="1101"/>
      <c r="H94" s="1101"/>
      <c r="I94" s="1101" t="str">
        <f>IF(VLOOKUP(B94,'２.住戸一覧'!$B:$AM,6,0)="","",VLOOKUP(B94,'２.住戸一覧'!$B:$AM,6,0))</f>
        <v/>
      </c>
      <c r="J94" s="1101"/>
      <c r="K94" s="1101"/>
      <c r="L94" s="987"/>
      <c r="M94" s="988"/>
      <c r="N94" s="989"/>
      <c r="O94" s="987"/>
      <c r="P94" s="988"/>
      <c r="Q94" s="989"/>
      <c r="R94" s="987"/>
      <c r="S94" s="988"/>
      <c r="T94" s="989"/>
      <c r="U94" s="497"/>
      <c r="V94" s="496"/>
      <c r="W94" s="496"/>
      <c r="Y94" s="4"/>
      <c r="Z94" s="4"/>
      <c r="AA94" s="4"/>
      <c r="AC94" s="4"/>
    </row>
    <row r="95" spans="1:29" ht="21" hidden="1" customHeight="1" outlineLevel="1">
      <c r="A95" s="110"/>
      <c r="B95" s="1099">
        <v>81</v>
      </c>
      <c r="C95" s="1100"/>
      <c r="D95" s="1100"/>
      <c r="E95" s="1101" t="str">
        <f>IF(VLOOKUP(B95,'２.住戸一覧'!$B:$AM,3,0)="","",VLOOKUP(B95,'２.住戸一覧'!$B:$AM,3,0))</f>
        <v/>
      </c>
      <c r="F95" s="1101"/>
      <c r="G95" s="1101"/>
      <c r="H95" s="1101"/>
      <c r="I95" s="1101" t="str">
        <f>IF(VLOOKUP(B95,'２.住戸一覧'!$B:$AM,6,0)="","",VLOOKUP(B95,'２.住戸一覧'!$B:$AM,6,0))</f>
        <v/>
      </c>
      <c r="J95" s="1101"/>
      <c r="K95" s="1101"/>
      <c r="L95" s="987"/>
      <c r="M95" s="988"/>
      <c r="N95" s="989"/>
      <c r="O95" s="987"/>
      <c r="P95" s="988"/>
      <c r="Q95" s="989"/>
      <c r="R95" s="987"/>
      <c r="S95" s="988"/>
      <c r="T95" s="989"/>
      <c r="U95" s="497"/>
      <c r="V95" s="496"/>
      <c r="W95" s="496"/>
      <c r="Y95" s="4"/>
      <c r="Z95" s="4"/>
      <c r="AA95" s="4"/>
      <c r="AC95" s="4"/>
    </row>
    <row r="96" spans="1:29" ht="21" hidden="1" customHeight="1" outlineLevel="1">
      <c r="A96" s="110"/>
      <c r="B96" s="1099">
        <v>82</v>
      </c>
      <c r="C96" s="1100"/>
      <c r="D96" s="1100"/>
      <c r="E96" s="1101" t="str">
        <f>IF(VLOOKUP(B96,'２.住戸一覧'!$B:$AM,3,0)="","",VLOOKUP(B96,'２.住戸一覧'!$B:$AM,3,0))</f>
        <v/>
      </c>
      <c r="F96" s="1101"/>
      <c r="G96" s="1101"/>
      <c r="H96" s="1101"/>
      <c r="I96" s="1101" t="str">
        <f>IF(VLOOKUP(B96,'２.住戸一覧'!$B:$AM,6,0)="","",VLOOKUP(B96,'２.住戸一覧'!$B:$AM,6,0))</f>
        <v/>
      </c>
      <c r="J96" s="1101"/>
      <c r="K96" s="1101"/>
      <c r="L96" s="987"/>
      <c r="M96" s="988"/>
      <c r="N96" s="989"/>
      <c r="O96" s="987"/>
      <c r="P96" s="988"/>
      <c r="Q96" s="989"/>
      <c r="R96" s="987"/>
      <c r="S96" s="988"/>
      <c r="T96" s="989"/>
      <c r="U96" s="497"/>
      <c r="V96" s="496"/>
      <c r="W96" s="496"/>
      <c r="Y96" s="4"/>
      <c r="Z96" s="4"/>
      <c r="AA96" s="4"/>
      <c r="AC96" s="4"/>
    </row>
    <row r="97" spans="1:29" ht="21" hidden="1" customHeight="1" outlineLevel="1">
      <c r="A97" s="110"/>
      <c r="B97" s="1099">
        <v>83</v>
      </c>
      <c r="C97" s="1100"/>
      <c r="D97" s="1100"/>
      <c r="E97" s="1101" t="str">
        <f>IF(VLOOKUP(B97,'２.住戸一覧'!$B:$AM,3,0)="","",VLOOKUP(B97,'２.住戸一覧'!$B:$AM,3,0))</f>
        <v/>
      </c>
      <c r="F97" s="1101"/>
      <c r="G97" s="1101"/>
      <c r="H97" s="1101"/>
      <c r="I97" s="1101" t="str">
        <f>IF(VLOOKUP(B97,'２.住戸一覧'!$B:$AM,6,0)="","",VLOOKUP(B97,'２.住戸一覧'!$B:$AM,6,0))</f>
        <v/>
      </c>
      <c r="J97" s="1101"/>
      <c r="K97" s="1101"/>
      <c r="L97" s="987"/>
      <c r="M97" s="988"/>
      <c r="N97" s="989"/>
      <c r="O97" s="987"/>
      <c r="P97" s="988"/>
      <c r="Q97" s="989"/>
      <c r="R97" s="987"/>
      <c r="S97" s="988"/>
      <c r="T97" s="989"/>
      <c r="U97" s="497"/>
      <c r="V97" s="496"/>
      <c r="W97" s="496"/>
      <c r="Y97" s="4"/>
      <c r="Z97" s="4"/>
      <c r="AA97" s="4"/>
      <c r="AC97" s="4"/>
    </row>
    <row r="98" spans="1:29" ht="21" hidden="1" customHeight="1" outlineLevel="1">
      <c r="A98" s="110"/>
      <c r="B98" s="1099">
        <v>84</v>
      </c>
      <c r="C98" s="1100"/>
      <c r="D98" s="1100"/>
      <c r="E98" s="1101" t="str">
        <f>IF(VLOOKUP(B98,'２.住戸一覧'!$B:$AM,3,0)="","",VLOOKUP(B98,'２.住戸一覧'!$B:$AM,3,0))</f>
        <v/>
      </c>
      <c r="F98" s="1101"/>
      <c r="G98" s="1101"/>
      <c r="H98" s="1101"/>
      <c r="I98" s="1101" t="str">
        <f>IF(VLOOKUP(B98,'２.住戸一覧'!$B:$AM,6,0)="","",VLOOKUP(B98,'２.住戸一覧'!$B:$AM,6,0))</f>
        <v/>
      </c>
      <c r="J98" s="1101"/>
      <c r="K98" s="1101"/>
      <c r="L98" s="987"/>
      <c r="M98" s="988"/>
      <c r="N98" s="989"/>
      <c r="O98" s="987"/>
      <c r="P98" s="988"/>
      <c r="Q98" s="989"/>
      <c r="R98" s="987"/>
      <c r="S98" s="988"/>
      <c r="T98" s="989"/>
      <c r="U98" s="497"/>
      <c r="V98" s="496"/>
      <c r="W98" s="496"/>
      <c r="Y98" s="4"/>
      <c r="Z98" s="4"/>
      <c r="AA98" s="4"/>
      <c r="AC98" s="4"/>
    </row>
    <row r="99" spans="1:29" ht="21" hidden="1" customHeight="1" outlineLevel="1">
      <c r="A99" s="110"/>
      <c r="B99" s="1099">
        <v>85</v>
      </c>
      <c r="C99" s="1100"/>
      <c r="D99" s="1100"/>
      <c r="E99" s="1101" t="str">
        <f>IF(VLOOKUP(B99,'２.住戸一覧'!$B:$AM,3,0)="","",VLOOKUP(B99,'２.住戸一覧'!$B:$AM,3,0))</f>
        <v/>
      </c>
      <c r="F99" s="1101"/>
      <c r="G99" s="1101"/>
      <c r="H99" s="1101"/>
      <c r="I99" s="1101" t="str">
        <f>IF(VLOOKUP(B99,'２.住戸一覧'!$B:$AM,6,0)="","",VLOOKUP(B99,'２.住戸一覧'!$B:$AM,6,0))</f>
        <v/>
      </c>
      <c r="J99" s="1101"/>
      <c r="K99" s="1101"/>
      <c r="L99" s="987"/>
      <c r="M99" s="988"/>
      <c r="N99" s="989"/>
      <c r="O99" s="987"/>
      <c r="P99" s="988"/>
      <c r="Q99" s="989"/>
      <c r="R99" s="987"/>
      <c r="S99" s="988"/>
      <c r="T99" s="989"/>
      <c r="U99" s="497"/>
      <c r="V99" s="496"/>
      <c r="W99" s="496"/>
      <c r="Y99" s="4"/>
      <c r="Z99" s="4"/>
      <c r="AA99" s="4"/>
      <c r="AC99" s="4"/>
    </row>
    <row r="100" spans="1:29" ht="21" hidden="1" customHeight="1" outlineLevel="1">
      <c r="A100" s="110"/>
      <c r="B100" s="1099">
        <v>86</v>
      </c>
      <c r="C100" s="1100"/>
      <c r="D100" s="1100"/>
      <c r="E100" s="1101" t="str">
        <f>IF(VLOOKUP(B100,'２.住戸一覧'!$B:$AM,3,0)="","",VLOOKUP(B100,'２.住戸一覧'!$B:$AM,3,0))</f>
        <v/>
      </c>
      <c r="F100" s="1101"/>
      <c r="G100" s="1101"/>
      <c r="H100" s="1101"/>
      <c r="I100" s="1101" t="str">
        <f>IF(VLOOKUP(B100,'２.住戸一覧'!$B:$AM,6,0)="","",VLOOKUP(B100,'２.住戸一覧'!$B:$AM,6,0))</f>
        <v/>
      </c>
      <c r="J100" s="1101"/>
      <c r="K100" s="1101"/>
      <c r="L100" s="987"/>
      <c r="M100" s="988"/>
      <c r="N100" s="989"/>
      <c r="O100" s="987"/>
      <c r="P100" s="988"/>
      <c r="Q100" s="989"/>
      <c r="R100" s="987"/>
      <c r="S100" s="988"/>
      <c r="T100" s="989"/>
      <c r="U100" s="497"/>
      <c r="V100" s="496"/>
      <c r="W100" s="496"/>
      <c r="Y100" s="4"/>
      <c r="Z100" s="4"/>
      <c r="AA100" s="4"/>
      <c r="AC100" s="4"/>
    </row>
    <row r="101" spans="1:29" ht="21" hidden="1" customHeight="1" outlineLevel="1">
      <c r="A101" s="110"/>
      <c r="B101" s="1099">
        <v>87</v>
      </c>
      <c r="C101" s="1100"/>
      <c r="D101" s="1100"/>
      <c r="E101" s="1101" t="str">
        <f>IF(VLOOKUP(B101,'２.住戸一覧'!$B:$AM,3,0)="","",VLOOKUP(B101,'２.住戸一覧'!$B:$AM,3,0))</f>
        <v/>
      </c>
      <c r="F101" s="1101"/>
      <c r="G101" s="1101"/>
      <c r="H101" s="1101"/>
      <c r="I101" s="1101" t="str">
        <f>IF(VLOOKUP(B101,'２.住戸一覧'!$B:$AM,6,0)="","",VLOOKUP(B101,'２.住戸一覧'!$B:$AM,6,0))</f>
        <v/>
      </c>
      <c r="J101" s="1101"/>
      <c r="K101" s="1101"/>
      <c r="L101" s="987"/>
      <c r="M101" s="988"/>
      <c r="N101" s="989"/>
      <c r="O101" s="987"/>
      <c r="P101" s="988"/>
      <c r="Q101" s="989"/>
      <c r="R101" s="987"/>
      <c r="S101" s="988"/>
      <c r="T101" s="989"/>
      <c r="U101" s="497"/>
      <c r="V101" s="496"/>
      <c r="W101" s="496"/>
      <c r="Y101" s="4"/>
      <c r="Z101" s="4"/>
      <c r="AA101" s="4"/>
      <c r="AC101" s="4"/>
    </row>
    <row r="102" spans="1:29" ht="21" hidden="1" customHeight="1" outlineLevel="1">
      <c r="A102" s="110"/>
      <c r="B102" s="1099">
        <v>88</v>
      </c>
      <c r="C102" s="1100"/>
      <c r="D102" s="1100"/>
      <c r="E102" s="1101" t="str">
        <f>IF(VLOOKUP(B102,'２.住戸一覧'!$B:$AM,3,0)="","",VLOOKUP(B102,'２.住戸一覧'!$B:$AM,3,0))</f>
        <v/>
      </c>
      <c r="F102" s="1101"/>
      <c r="G102" s="1101"/>
      <c r="H102" s="1101"/>
      <c r="I102" s="1101" t="str">
        <f>IF(VLOOKUP(B102,'２.住戸一覧'!$B:$AM,6,0)="","",VLOOKUP(B102,'２.住戸一覧'!$B:$AM,6,0))</f>
        <v/>
      </c>
      <c r="J102" s="1101"/>
      <c r="K102" s="1101"/>
      <c r="L102" s="987"/>
      <c r="M102" s="988"/>
      <c r="N102" s="989"/>
      <c r="O102" s="987"/>
      <c r="P102" s="988"/>
      <c r="Q102" s="989"/>
      <c r="R102" s="987"/>
      <c r="S102" s="988"/>
      <c r="T102" s="989"/>
      <c r="U102" s="497"/>
      <c r="V102" s="496"/>
      <c r="W102" s="496"/>
      <c r="Y102" s="4"/>
      <c r="Z102" s="4"/>
      <c r="AA102" s="4"/>
      <c r="AC102" s="4"/>
    </row>
    <row r="103" spans="1:29" ht="21" hidden="1" customHeight="1" outlineLevel="1">
      <c r="A103" s="110"/>
      <c r="B103" s="1099">
        <v>89</v>
      </c>
      <c r="C103" s="1100"/>
      <c r="D103" s="1100"/>
      <c r="E103" s="1101" t="str">
        <f>IF(VLOOKUP(B103,'２.住戸一覧'!$B:$AM,3,0)="","",VLOOKUP(B103,'２.住戸一覧'!$B:$AM,3,0))</f>
        <v/>
      </c>
      <c r="F103" s="1101"/>
      <c r="G103" s="1101"/>
      <c r="H103" s="1101"/>
      <c r="I103" s="1101" t="str">
        <f>IF(VLOOKUP(B103,'２.住戸一覧'!$B:$AM,6,0)="","",VLOOKUP(B103,'２.住戸一覧'!$B:$AM,6,0))</f>
        <v/>
      </c>
      <c r="J103" s="1101"/>
      <c r="K103" s="1101"/>
      <c r="L103" s="987"/>
      <c r="M103" s="988"/>
      <c r="N103" s="989"/>
      <c r="O103" s="987"/>
      <c r="P103" s="988"/>
      <c r="Q103" s="989"/>
      <c r="R103" s="987"/>
      <c r="S103" s="988"/>
      <c r="T103" s="989"/>
      <c r="U103" s="497"/>
      <c r="V103" s="496"/>
      <c r="W103" s="496"/>
      <c r="Y103" s="4"/>
      <c r="Z103" s="4"/>
      <c r="AA103" s="4"/>
      <c r="AC103" s="4"/>
    </row>
    <row r="104" spans="1:29" ht="21" hidden="1" customHeight="1" outlineLevel="1">
      <c r="A104" s="110"/>
      <c r="B104" s="1099">
        <v>90</v>
      </c>
      <c r="C104" s="1100"/>
      <c r="D104" s="1100"/>
      <c r="E104" s="1101" t="str">
        <f>IF(VLOOKUP(B104,'２.住戸一覧'!$B:$AM,3,0)="","",VLOOKUP(B104,'２.住戸一覧'!$B:$AM,3,0))</f>
        <v/>
      </c>
      <c r="F104" s="1101"/>
      <c r="G104" s="1101"/>
      <c r="H104" s="1101"/>
      <c r="I104" s="1101" t="str">
        <f>IF(VLOOKUP(B104,'２.住戸一覧'!$B:$AM,6,0)="","",VLOOKUP(B104,'２.住戸一覧'!$B:$AM,6,0))</f>
        <v/>
      </c>
      <c r="J104" s="1101"/>
      <c r="K104" s="1101"/>
      <c r="L104" s="987"/>
      <c r="M104" s="988"/>
      <c r="N104" s="989"/>
      <c r="O104" s="987"/>
      <c r="P104" s="988"/>
      <c r="Q104" s="989"/>
      <c r="R104" s="987"/>
      <c r="S104" s="988"/>
      <c r="T104" s="989"/>
      <c r="U104" s="497"/>
      <c r="V104" s="496"/>
      <c r="W104" s="496"/>
      <c r="Y104" s="4"/>
      <c r="Z104" s="4"/>
      <c r="AA104" s="4"/>
      <c r="AC104" s="4"/>
    </row>
    <row r="105" spans="1:29" ht="21" hidden="1" customHeight="1" outlineLevel="1">
      <c r="A105" s="110"/>
      <c r="B105" s="1099">
        <v>91</v>
      </c>
      <c r="C105" s="1100"/>
      <c r="D105" s="1100"/>
      <c r="E105" s="1101" t="str">
        <f>IF(VLOOKUP(B105,'２.住戸一覧'!$B:$AM,3,0)="","",VLOOKUP(B105,'２.住戸一覧'!$B:$AM,3,0))</f>
        <v/>
      </c>
      <c r="F105" s="1101"/>
      <c r="G105" s="1101"/>
      <c r="H105" s="1101"/>
      <c r="I105" s="1101" t="str">
        <f>IF(VLOOKUP(B105,'２.住戸一覧'!$B:$AM,6,0)="","",VLOOKUP(B105,'２.住戸一覧'!$B:$AM,6,0))</f>
        <v/>
      </c>
      <c r="J105" s="1101"/>
      <c r="K105" s="1101"/>
      <c r="L105" s="987"/>
      <c r="M105" s="988"/>
      <c r="N105" s="989"/>
      <c r="O105" s="987"/>
      <c r="P105" s="988"/>
      <c r="Q105" s="989"/>
      <c r="R105" s="987"/>
      <c r="S105" s="988"/>
      <c r="T105" s="989"/>
      <c r="U105" s="497"/>
      <c r="V105" s="496"/>
      <c r="W105" s="496"/>
      <c r="Y105" s="4"/>
      <c r="Z105" s="4"/>
      <c r="AA105" s="4"/>
      <c r="AC105" s="4"/>
    </row>
    <row r="106" spans="1:29" ht="21" hidden="1" customHeight="1" outlineLevel="1">
      <c r="A106" s="110"/>
      <c r="B106" s="1099">
        <v>92</v>
      </c>
      <c r="C106" s="1100"/>
      <c r="D106" s="1100"/>
      <c r="E106" s="1101" t="str">
        <f>IF(VLOOKUP(B106,'２.住戸一覧'!$B:$AM,3,0)="","",VLOOKUP(B106,'２.住戸一覧'!$B:$AM,3,0))</f>
        <v/>
      </c>
      <c r="F106" s="1101"/>
      <c r="G106" s="1101"/>
      <c r="H106" s="1101"/>
      <c r="I106" s="1101" t="str">
        <f>IF(VLOOKUP(B106,'２.住戸一覧'!$B:$AM,6,0)="","",VLOOKUP(B106,'２.住戸一覧'!$B:$AM,6,0))</f>
        <v/>
      </c>
      <c r="J106" s="1101"/>
      <c r="K106" s="1101"/>
      <c r="L106" s="987"/>
      <c r="M106" s="988"/>
      <c r="N106" s="989"/>
      <c r="O106" s="987"/>
      <c r="P106" s="988"/>
      <c r="Q106" s="989"/>
      <c r="R106" s="987"/>
      <c r="S106" s="988"/>
      <c r="T106" s="989"/>
      <c r="U106" s="497"/>
      <c r="V106" s="496"/>
      <c r="W106" s="496"/>
      <c r="Y106" s="4"/>
      <c r="Z106" s="4"/>
      <c r="AA106" s="4"/>
      <c r="AC106" s="4"/>
    </row>
    <row r="107" spans="1:29" ht="21" hidden="1" customHeight="1" outlineLevel="1">
      <c r="A107" s="110"/>
      <c r="B107" s="1099">
        <v>93</v>
      </c>
      <c r="C107" s="1100"/>
      <c r="D107" s="1100"/>
      <c r="E107" s="1101" t="str">
        <f>IF(VLOOKUP(B107,'２.住戸一覧'!$B:$AM,3,0)="","",VLOOKUP(B107,'２.住戸一覧'!$B:$AM,3,0))</f>
        <v/>
      </c>
      <c r="F107" s="1101"/>
      <c r="G107" s="1101"/>
      <c r="H107" s="1101"/>
      <c r="I107" s="1101" t="str">
        <f>IF(VLOOKUP(B107,'２.住戸一覧'!$B:$AM,6,0)="","",VLOOKUP(B107,'２.住戸一覧'!$B:$AM,6,0))</f>
        <v/>
      </c>
      <c r="J107" s="1101"/>
      <c r="K107" s="1101"/>
      <c r="L107" s="987"/>
      <c r="M107" s="988"/>
      <c r="N107" s="989"/>
      <c r="O107" s="987"/>
      <c r="P107" s="988"/>
      <c r="Q107" s="989"/>
      <c r="R107" s="987"/>
      <c r="S107" s="988"/>
      <c r="T107" s="989"/>
      <c r="U107" s="497"/>
      <c r="V107" s="496"/>
      <c r="W107" s="496"/>
      <c r="Y107" s="4"/>
      <c r="Z107" s="4"/>
      <c r="AA107" s="4"/>
      <c r="AC107" s="4"/>
    </row>
    <row r="108" spans="1:29" ht="21" hidden="1" customHeight="1" outlineLevel="1">
      <c r="A108" s="110"/>
      <c r="B108" s="1099">
        <v>94</v>
      </c>
      <c r="C108" s="1100"/>
      <c r="D108" s="1100"/>
      <c r="E108" s="1101" t="str">
        <f>IF(VLOOKUP(B108,'２.住戸一覧'!$B:$AM,3,0)="","",VLOOKUP(B108,'２.住戸一覧'!$B:$AM,3,0))</f>
        <v/>
      </c>
      <c r="F108" s="1101"/>
      <c r="G108" s="1101"/>
      <c r="H108" s="1101"/>
      <c r="I108" s="1101" t="str">
        <f>IF(VLOOKUP(B108,'２.住戸一覧'!$B:$AM,6,0)="","",VLOOKUP(B108,'２.住戸一覧'!$B:$AM,6,0))</f>
        <v/>
      </c>
      <c r="J108" s="1101"/>
      <c r="K108" s="1101"/>
      <c r="L108" s="987"/>
      <c r="M108" s="988"/>
      <c r="N108" s="989"/>
      <c r="O108" s="987"/>
      <c r="P108" s="988"/>
      <c r="Q108" s="989"/>
      <c r="R108" s="987"/>
      <c r="S108" s="988"/>
      <c r="T108" s="989"/>
      <c r="U108" s="497"/>
      <c r="V108" s="496"/>
      <c r="W108" s="496"/>
      <c r="Y108" s="4"/>
      <c r="Z108" s="4"/>
      <c r="AA108" s="4"/>
      <c r="AC108" s="4"/>
    </row>
    <row r="109" spans="1:29" ht="21" hidden="1" customHeight="1" outlineLevel="1">
      <c r="A109" s="110"/>
      <c r="B109" s="1099">
        <v>95</v>
      </c>
      <c r="C109" s="1100"/>
      <c r="D109" s="1100"/>
      <c r="E109" s="1101" t="str">
        <f>IF(VLOOKUP(B109,'２.住戸一覧'!$B:$AM,3,0)="","",VLOOKUP(B109,'２.住戸一覧'!$B:$AM,3,0))</f>
        <v/>
      </c>
      <c r="F109" s="1101"/>
      <c r="G109" s="1101"/>
      <c r="H109" s="1101"/>
      <c r="I109" s="1101" t="str">
        <f>IF(VLOOKUP(B109,'２.住戸一覧'!$B:$AM,6,0)="","",VLOOKUP(B109,'２.住戸一覧'!$B:$AM,6,0))</f>
        <v/>
      </c>
      <c r="J109" s="1101"/>
      <c r="K109" s="1101"/>
      <c r="L109" s="987"/>
      <c r="M109" s="988"/>
      <c r="N109" s="989"/>
      <c r="O109" s="987"/>
      <c r="P109" s="988"/>
      <c r="Q109" s="989"/>
      <c r="R109" s="987"/>
      <c r="S109" s="988"/>
      <c r="T109" s="989"/>
      <c r="U109" s="497"/>
      <c r="V109" s="496"/>
      <c r="W109" s="496"/>
      <c r="Y109" s="4"/>
      <c r="Z109" s="4"/>
      <c r="AA109" s="4"/>
      <c r="AC109" s="4"/>
    </row>
    <row r="110" spans="1:29" ht="21" hidden="1" customHeight="1" outlineLevel="1">
      <c r="A110" s="110"/>
      <c r="B110" s="1099">
        <v>96</v>
      </c>
      <c r="C110" s="1100"/>
      <c r="D110" s="1100"/>
      <c r="E110" s="1101" t="str">
        <f>IF(VLOOKUP(B110,'２.住戸一覧'!$B:$AM,3,0)="","",VLOOKUP(B110,'２.住戸一覧'!$B:$AM,3,0))</f>
        <v/>
      </c>
      <c r="F110" s="1101"/>
      <c r="G110" s="1101"/>
      <c r="H110" s="1101"/>
      <c r="I110" s="1101" t="str">
        <f>IF(VLOOKUP(B110,'２.住戸一覧'!$B:$AM,6,0)="","",VLOOKUP(B110,'２.住戸一覧'!$B:$AM,6,0))</f>
        <v/>
      </c>
      <c r="J110" s="1101"/>
      <c r="K110" s="1101"/>
      <c r="L110" s="987"/>
      <c r="M110" s="988"/>
      <c r="N110" s="989"/>
      <c r="O110" s="987"/>
      <c r="P110" s="988"/>
      <c r="Q110" s="989"/>
      <c r="R110" s="987"/>
      <c r="S110" s="988"/>
      <c r="T110" s="989"/>
      <c r="U110" s="497"/>
      <c r="V110" s="496"/>
      <c r="W110" s="496"/>
      <c r="Y110" s="4"/>
      <c r="Z110" s="4"/>
      <c r="AA110" s="4"/>
      <c r="AC110" s="4"/>
    </row>
    <row r="111" spans="1:29" ht="21" hidden="1" customHeight="1" outlineLevel="1">
      <c r="A111" s="110"/>
      <c r="B111" s="1099">
        <v>97</v>
      </c>
      <c r="C111" s="1100"/>
      <c r="D111" s="1100"/>
      <c r="E111" s="1101" t="str">
        <f>IF(VLOOKUP(B111,'２.住戸一覧'!$B:$AM,3,0)="","",VLOOKUP(B111,'２.住戸一覧'!$B:$AM,3,0))</f>
        <v/>
      </c>
      <c r="F111" s="1101"/>
      <c r="G111" s="1101"/>
      <c r="H111" s="1101"/>
      <c r="I111" s="1101" t="str">
        <f>IF(VLOOKUP(B111,'２.住戸一覧'!$B:$AM,6,0)="","",VLOOKUP(B111,'２.住戸一覧'!$B:$AM,6,0))</f>
        <v/>
      </c>
      <c r="J111" s="1101"/>
      <c r="K111" s="1101"/>
      <c r="L111" s="987"/>
      <c r="M111" s="988"/>
      <c r="N111" s="989"/>
      <c r="O111" s="987"/>
      <c r="P111" s="988"/>
      <c r="Q111" s="989"/>
      <c r="R111" s="987"/>
      <c r="S111" s="988"/>
      <c r="T111" s="989"/>
      <c r="U111" s="497"/>
      <c r="V111" s="496"/>
      <c r="W111" s="496"/>
      <c r="Y111" s="4"/>
      <c r="Z111" s="4"/>
      <c r="AA111" s="4"/>
      <c r="AC111" s="4"/>
    </row>
    <row r="112" spans="1:29" ht="21" hidden="1" customHeight="1" outlineLevel="1">
      <c r="A112" s="110"/>
      <c r="B112" s="1099">
        <v>98</v>
      </c>
      <c r="C112" s="1100"/>
      <c r="D112" s="1100"/>
      <c r="E112" s="1101" t="str">
        <f>IF(VLOOKUP(B112,'２.住戸一覧'!$B:$AM,3,0)="","",VLOOKUP(B112,'２.住戸一覧'!$B:$AM,3,0))</f>
        <v/>
      </c>
      <c r="F112" s="1101"/>
      <c r="G112" s="1101"/>
      <c r="H112" s="1101"/>
      <c r="I112" s="1101" t="str">
        <f>IF(VLOOKUP(B112,'２.住戸一覧'!$B:$AM,6,0)="","",VLOOKUP(B112,'２.住戸一覧'!$B:$AM,6,0))</f>
        <v/>
      </c>
      <c r="J112" s="1101"/>
      <c r="K112" s="1101"/>
      <c r="L112" s="987"/>
      <c r="M112" s="988"/>
      <c r="N112" s="989"/>
      <c r="O112" s="987"/>
      <c r="P112" s="988"/>
      <c r="Q112" s="989"/>
      <c r="R112" s="987"/>
      <c r="S112" s="988"/>
      <c r="T112" s="989"/>
      <c r="U112" s="497"/>
      <c r="V112" s="496"/>
      <c r="W112" s="496"/>
      <c r="Y112" s="4"/>
      <c r="Z112" s="4"/>
      <c r="AA112" s="4"/>
      <c r="AC112" s="4"/>
    </row>
    <row r="113" spans="1:29" ht="21" hidden="1" customHeight="1" outlineLevel="1">
      <c r="A113" s="110"/>
      <c r="B113" s="1099">
        <v>99</v>
      </c>
      <c r="C113" s="1100"/>
      <c r="D113" s="1100"/>
      <c r="E113" s="1101" t="str">
        <f>IF(VLOOKUP(B113,'２.住戸一覧'!$B:$AM,3,0)="","",VLOOKUP(B113,'２.住戸一覧'!$B:$AM,3,0))</f>
        <v/>
      </c>
      <c r="F113" s="1101"/>
      <c r="G113" s="1101"/>
      <c r="H113" s="1101"/>
      <c r="I113" s="1101" t="str">
        <f>IF(VLOOKUP(B113,'２.住戸一覧'!$B:$AM,6,0)="","",VLOOKUP(B113,'２.住戸一覧'!$B:$AM,6,0))</f>
        <v/>
      </c>
      <c r="J113" s="1101"/>
      <c r="K113" s="1101"/>
      <c r="L113" s="987"/>
      <c r="M113" s="988"/>
      <c r="N113" s="989"/>
      <c r="O113" s="987"/>
      <c r="P113" s="988"/>
      <c r="Q113" s="989"/>
      <c r="R113" s="987"/>
      <c r="S113" s="988"/>
      <c r="T113" s="989"/>
      <c r="U113" s="497"/>
      <c r="V113" s="496"/>
      <c r="W113" s="496"/>
      <c r="Y113" s="4"/>
      <c r="Z113" s="4"/>
      <c r="AA113" s="4"/>
      <c r="AC113" s="4"/>
    </row>
    <row r="114" spans="1:29" ht="21" hidden="1" customHeight="1" outlineLevel="1">
      <c r="A114" s="110"/>
      <c r="B114" s="1099">
        <v>100</v>
      </c>
      <c r="C114" s="1100"/>
      <c r="D114" s="1100"/>
      <c r="E114" s="1101" t="str">
        <f>IF(VLOOKUP(B114,'２.住戸一覧'!$B:$AM,3,0)="","",VLOOKUP(B114,'２.住戸一覧'!$B:$AM,3,0))</f>
        <v/>
      </c>
      <c r="F114" s="1101"/>
      <c r="G114" s="1101"/>
      <c r="H114" s="1101"/>
      <c r="I114" s="1101" t="str">
        <f>IF(VLOOKUP(B114,'２.住戸一覧'!$B:$AM,6,0)="","",VLOOKUP(B114,'２.住戸一覧'!$B:$AM,6,0))</f>
        <v/>
      </c>
      <c r="J114" s="1101"/>
      <c r="K114" s="1101"/>
      <c r="L114" s="987"/>
      <c r="M114" s="988"/>
      <c r="N114" s="989"/>
      <c r="O114" s="987"/>
      <c r="P114" s="988"/>
      <c r="Q114" s="989"/>
      <c r="R114" s="987"/>
      <c r="S114" s="988"/>
      <c r="T114" s="989"/>
      <c r="U114" s="497"/>
      <c r="V114" s="496"/>
      <c r="W114" s="496"/>
      <c r="Y114" s="4"/>
      <c r="Z114" s="4"/>
      <c r="AA114" s="4"/>
      <c r="AC114" s="4"/>
    </row>
    <row r="115" spans="1:29" ht="21" hidden="1" customHeight="1" outlineLevel="1">
      <c r="A115" s="110"/>
      <c r="B115" s="1099">
        <v>101</v>
      </c>
      <c r="C115" s="1100"/>
      <c r="D115" s="1100"/>
      <c r="E115" s="1101" t="str">
        <f>IF(VLOOKUP(B115,'２.住戸一覧'!$B:$AM,3,0)="","",VLOOKUP(B115,'２.住戸一覧'!$B:$AM,3,0))</f>
        <v/>
      </c>
      <c r="F115" s="1101"/>
      <c r="G115" s="1101"/>
      <c r="H115" s="1101"/>
      <c r="I115" s="1101" t="str">
        <f>IF(VLOOKUP(B115,'２.住戸一覧'!$B:$AM,6,0)="","",VLOOKUP(B115,'２.住戸一覧'!$B:$AM,6,0))</f>
        <v/>
      </c>
      <c r="J115" s="1101"/>
      <c r="K115" s="1101"/>
      <c r="L115" s="987"/>
      <c r="M115" s="988"/>
      <c r="N115" s="989"/>
      <c r="O115" s="987"/>
      <c r="P115" s="988"/>
      <c r="Q115" s="989"/>
      <c r="R115" s="987"/>
      <c r="S115" s="988"/>
      <c r="T115" s="989"/>
      <c r="U115" s="497"/>
      <c r="V115" s="496"/>
      <c r="W115" s="496"/>
      <c r="Y115" s="4"/>
      <c r="Z115" s="4"/>
      <c r="AA115" s="4"/>
      <c r="AC115" s="4"/>
    </row>
    <row r="116" spans="1:29" ht="21" hidden="1" customHeight="1" outlineLevel="1">
      <c r="A116" s="110"/>
      <c r="B116" s="1099">
        <v>102</v>
      </c>
      <c r="C116" s="1100"/>
      <c r="D116" s="1100"/>
      <c r="E116" s="1101" t="str">
        <f>IF(VLOOKUP(B116,'２.住戸一覧'!$B:$AM,3,0)="","",VLOOKUP(B116,'２.住戸一覧'!$B:$AM,3,0))</f>
        <v/>
      </c>
      <c r="F116" s="1101"/>
      <c r="G116" s="1101"/>
      <c r="H116" s="1101"/>
      <c r="I116" s="1101" t="str">
        <f>IF(VLOOKUP(B116,'２.住戸一覧'!$B:$AM,6,0)="","",VLOOKUP(B116,'２.住戸一覧'!$B:$AM,6,0))</f>
        <v/>
      </c>
      <c r="J116" s="1101"/>
      <c r="K116" s="1101"/>
      <c r="L116" s="987"/>
      <c r="M116" s="988"/>
      <c r="N116" s="989"/>
      <c r="O116" s="987"/>
      <c r="P116" s="988"/>
      <c r="Q116" s="989"/>
      <c r="R116" s="987"/>
      <c r="S116" s="988"/>
      <c r="T116" s="989"/>
      <c r="U116" s="497"/>
      <c r="V116" s="496"/>
      <c r="W116" s="496"/>
      <c r="Y116" s="4"/>
      <c r="Z116" s="4"/>
      <c r="AA116" s="4"/>
      <c r="AC116" s="4"/>
    </row>
    <row r="117" spans="1:29" ht="21" hidden="1" customHeight="1" outlineLevel="1">
      <c r="A117" s="110"/>
      <c r="B117" s="1099">
        <v>103</v>
      </c>
      <c r="C117" s="1100"/>
      <c r="D117" s="1100"/>
      <c r="E117" s="1101" t="str">
        <f>IF(VLOOKUP(B117,'２.住戸一覧'!$B:$AM,3,0)="","",VLOOKUP(B117,'２.住戸一覧'!$B:$AM,3,0))</f>
        <v/>
      </c>
      <c r="F117" s="1101"/>
      <c r="G117" s="1101"/>
      <c r="H117" s="1101"/>
      <c r="I117" s="1101" t="str">
        <f>IF(VLOOKUP(B117,'２.住戸一覧'!$B:$AM,6,0)="","",VLOOKUP(B117,'２.住戸一覧'!$B:$AM,6,0))</f>
        <v/>
      </c>
      <c r="J117" s="1101"/>
      <c r="K117" s="1101"/>
      <c r="L117" s="987"/>
      <c r="M117" s="988"/>
      <c r="N117" s="989"/>
      <c r="O117" s="987"/>
      <c r="P117" s="988"/>
      <c r="Q117" s="989"/>
      <c r="R117" s="987"/>
      <c r="S117" s="988"/>
      <c r="T117" s="989"/>
      <c r="U117" s="497"/>
      <c r="V117" s="496"/>
      <c r="W117" s="496"/>
      <c r="Y117" s="4"/>
      <c r="Z117" s="4"/>
      <c r="AA117" s="4"/>
      <c r="AC117" s="4"/>
    </row>
    <row r="118" spans="1:29" ht="21" hidden="1" customHeight="1" outlineLevel="1">
      <c r="A118" s="110"/>
      <c r="B118" s="1099">
        <v>104</v>
      </c>
      <c r="C118" s="1100"/>
      <c r="D118" s="1100"/>
      <c r="E118" s="1101" t="str">
        <f>IF(VLOOKUP(B118,'２.住戸一覧'!$B:$AM,3,0)="","",VLOOKUP(B118,'２.住戸一覧'!$B:$AM,3,0))</f>
        <v/>
      </c>
      <c r="F118" s="1101"/>
      <c r="G118" s="1101"/>
      <c r="H118" s="1101"/>
      <c r="I118" s="1101" t="str">
        <f>IF(VLOOKUP(B118,'２.住戸一覧'!$B:$AM,6,0)="","",VLOOKUP(B118,'２.住戸一覧'!$B:$AM,6,0))</f>
        <v/>
      </c>
      <c r="J118" s="1101"/>
      <c r="K118" s="1101"/>
      <c r="L118" s="987"/>
      <c r="M118" s="988"/>
      <c r="N118" s="989"/>
      <c r="O118" s="987"/>
      <c r="P118" s="988"/>
      <c r="Q118" s="989"/>
      <c r="R118" s="987"/>
      <c r="S118" s="988"/>
      <c r="T118" s="989"/>
      <c r="U118" s="497"/>
      <c r="V118" s="496"/>
      <c r="W118" s="496"/>
      <c r="Y118" s="4"/>
      <c r="Z118" s="4"/>
      <c r="AA118" s="4"/>
      <c r="AC118" s="4"/>
    </row>
    <row r="119" spans="1:29" ht="21" hidden="1" customHeight="1" outlineLevel="1">
      <c r="A119" s="110"/>
      <c r="B119" s="1099">
        <v>105</v>
      </c>
      <c r="C119" s="1100"/>
      <c r="D119" s="1100"/>
      <c r="E119" s="1101" t="str">
        <f>IF(VLOOKUP(B119,'２.住戸一覧'!$B:$AM,3,0)="","",VLOOKUP(B119,'２.住戸一覧'!$B:$AM,3,0))</f>
        <v/>
      </c>
      <c r="F119" s="1101"/>
      <c r="G119" s="1101"/>
      <c r="H119" s="1101"/>
      <c r="I119" s="1101" t="str">
        <f>IF(VLOOKUP(B119,'２.住戸一覧'!$B:$AM,6,0)="","",VLOOKUP(B119,'２.住戸一覧'!$B:$AM,6,0))</f>
        <v/>
      </c>
      <c r="J119" s="1101"/>
      <c r="K119" s="1101"/>
      <c r="L119" s="987"/>
      <c r="M119" s="988"/>
      <c r="N119" s="989"/>
      <c r="O119" s="987"/>
      <c r="P119" s="988"/>
      <c r="Q119" s="989"/>
      <c r="R119" s="987"/>
      <c r="S119" s="988"/>
      <c r="T119" s="989"/>
      <c r="U119" s="497"/>
      <c r="V119" s="496"/>
      <c r="W119" s="496"/>
      <c r="Y119" s="4"/>
      <c r="Z119" s="4"/>
      <c r="AA119" s="4"/>
      <c r="AC119" s="4"/>
    </row>
    <row r="120" spans="1:29" ht="21" hidden="1" customHeight="1" outlineLevel="1">
      <c r="A120" s="110"/>
      <c r="B120" s="1099">
        <v>106</v>
      </c>
      <c r="C120" s="1100"/>
      <c r="D120" s="1100"/>
      <c r="E120" s="1101" t="str">
        <f>IF(VLOOKUP(B120,'２.住戸一覧'!$B:$AM,3,0)="","",VLOOKUP(B120,'２.住戸一覧'!$B:$AM,3,0))</f>
        <v/>
      </c>
      <c r="F120" s="1101"/>
      <c r="G120" s="1101"/>
      <c r="H120" s="1101"/>
      <c r="I120" s="1101" t="str">
        <f>IF(VLOOKUP(B120,'２.住戸一覧'!$B:$AM,6,0)="","",VLOOKUP(B120,'２.住戸一覧'!$B:$AM,6,0))</f>
        <v/>
      </c>
      <c r="J120" s="1101"/>
      <c r="K120" s="1101"/>
      <c r="L120" s="987"/>
      <c r="M120" s="988"/>
      <c r="N120" s="989"/>
      <c r="O120" s="987"/>
      <c r="P120" s="988"/>
      <c r="Q120" s="989"/>
      <c r="R120" s="987"/>
      <c r="S120" s="988"/>
      <c r="T120" s="989"/>
      <c r="U120" s="497"/>
      <c r="V120" s="496"/>
      <c r="W120" s="496"/>
      <c r="Y120" s="4"/>
      <c r="Z120" s="4"/>
      <c r="AA120" s="4"/>
      <c r="AC120" s="4"/>
    </row>
    <row r="121" spans="1:29" ht="21" hidden="1" customHeight="1" outlineLevel="1">
      <c r="A121" s="110"/>
      <c r="B121" s="1099">
        <v>107</v>
      </c>
      <c r="C121" s="1100"/>
      <c r="D121" s="1100"/>
      <c r="E121" s="1101" t="str">
        <f>IF(VLOOKUP(B121,'２.住戸一覧'!$B:$AM,3,0)="","",VLOOKUP(B121,'２.住戸一覧'!$B:$AM,3,0))</f>
        <v/>
      </c>
      <c r="F121" s="1101"/>
      <c r="G121" s="1101"/>
      <c r="H121" s="1101"/>
      <c r="I121" s="1101" t="str">
        <f>IF(VLOOKUP(B121,'２.住戸一覧'!$B:$AM,6,0)="","",VLOOKUP(B121,'２.住戸一覧'!$B:$AM,6,0))</f>
        <v/>
      </c>
      <c r="J121" s="1101"/>
      <c r="K121" s="1101"/>
      <c r="L121" s="987"/>
      <c r="M121" s="988"/>
      <c r="N121" s="989"/>
      <c r="O121" s="987"/>
      <c r="P121" s="988"/>
      <c r="Q121" s="989"/>
      <c r="R121" s="987"/>
      <c r="S121" s="988"/>
      <c r="T121" s="989"/>
      <c r="U121" s="497"/>
      <c r="V121" s="496"/>
      <c r="W121" s="496"/>
      <c r="Y121" s="4"/>
      <c r="Z121" s="4"/>
      <c r="AA121" s="4"/>
      <c r="AC121" s="4"/>
    </row>
    <row r="122" spans="1:29" ht="21" hidden="1" customHeight="1" outlineLevel="1">
      <c r="A122" s="110"/>
      <c r="B122" s="1099">
        <v>108</v>
      </c>
      <c r="C122" s="1100"/>
      <c r="D122" s="1100"/>
      <c r="E122" s="1101" t="str">
        <f>IF(VLOOKUP(B122,'２.住戸一覧'!$B:$AM,3,0)="","",VLOOKUP(B122,'２.住戸一覧'!$B:$AM,3,0))</f>
        <v/>
      </c>
      <c r="F122" s="1101"/>
      <c r="G122" s="1101"/>
      <c r="H122" s="1101"/>
      <c r="I122" s="1101" t="str">
        <f>IF(VLOOKUP(B122,'２.住戸一覧'!$B:$AM,6,0)="","",VLOOKUP(B122,'２.住戸一覧'!$B:$AM,6,0))</f>
        <v/>
      </c>
      <c r="J122" s="1101"/>
      <c r="K122" s="1101"/>
      <c r="L122" s="987"/>
      <c r="M122" s="988"/>
      <c r="N122" s="989"/>
      <c r="O122" s="987"/>
      <c r="P122" s="988"/>
      <c r="Q122" s="989"/>
      <c r="R122" s="987"/>
      <c r="S122" s="988"/>
      <c r="T122" s="989"/>
      <c r="U122" s="497"/>
      <c r="V122" s="496"/>
      <c r="W122" s="496"/>
      <c r="Y122" s="4"/>
      <c r="Z122" s="4"/>
      <c r="AA122" s="4"/>
      <c r="AC122" s="4"/>
    </row>
    <row r="123" spans="1:29" ht="21" hidden="1" customHeight="1" outlineLevel="1">
      <c r="A123" s="110"/>
      <c r="B123" s="1099">
        <v>109</v>
      </c>
      <c r="C123" s="1100"/>
      <c r="D123" s="1100"/>
      <c r="E123" s="1101" t="str">
        <f>IF(VLOOKUP(B123,'２.住戸一覧'!$B:$AM,3,0)="","",VLOOKUP(B123,'２.住戸一覧'!$B:$AM,3,0))</f>
        <v/>
      </c>
      <c r="F123" s="1101"/>
      <c r="G123" s="1101"/>
      <c r="H123" s="1101"/>
      <c r="I123" s="1101" t="str">
        <f>IF(VLOOKUP(B123,'２.住戸一覧'!$B:$AM,6,0)="","",VLOOKUP(B123,'２.住戸一覧'!$B:$AM,6,0))</f>
        <v/>
      </c>
      <c r="J123" s="1101"/>
      <c r="K123" s="1101"/>
      <c r="L123" s="987"/>
      <c r="M123" s="988"/>
      <c r="N123" s="989"/>
      <c r="O123" s="987"/>
      <c r="P123" s="988"/>
      <c r="Q123" s="989"/>
      <c r="R123" s="987"/>
      <c r="S123" s="988"/>
      <c r="T123" s="989"/>
      <c r="U123" s="497"/>
      <c r="V123" s="496"/>
      <c r="W123" s="496"/>
      <c r="Y123" s="4"/>
      <c r="Z123" s="4"/>
      <c r="AA123" s="4"/>
      <c r="AC123" s="4"/>
    </row>
    <row r="124" spans="1:29" ht="21" hidden="1" customHeight="1" outlineLevel="1">
      <c r="A124" s="110"/>
      <c r="B124" s="1099">
        <v>110</v>
      </c>
      <c r="C124" s="1100"/>
      <c r="D124" s="1100"/>
      <c r="E124" s="1101" t="str">
        <f>IF(VLOOKUP(B124,'２.住戸一覧'!$B:$AM,3,0)="","",VLOOKUP(B124,'２.住戸一覧'!$B:$AM,3,0))</f>
        <v/>
      </c>
      <c r="F124" s="1101"/>
      <c r="G124" s="1101"/>
      <c r="H124" s="1101"/>
      <c r="I124" s="1101" t="str">
        <f>IF(VLOOKUP(B124,'２.住戸一覧'!$B:$AM,6,0)="","",VLOOKUP(B124,'２.住戸一覧'!$B:$AM,6,0))</f>
        <v/>
      </c>
      <c r="J124" s="1101"/>
      <c r="K124" s="1101"/>
      <c r="L124" s="987"/>
      <c r="M124" s="988"/>
      <c r="N124" s="989"/>
      <c r="O124" s="987"/>
      <c r="P124" s="988"/>
      <c r="Q124" s="989"/>
      <c r="R124" s="987"/>
      <c r="S124" s="988"/>
      <c r="T124" s="989"/>
      <c r="U124" s="497"/>
      <c r="V124" s="496"/>
      <c r="W124" s="496"/>
      <c r="Y124" s="4"/>
      <c r="Z124" s="4"/>
      <c r="AA124" s="4"/>
      <c r="AC124" s="4"/>
    </row>
    <row r="125" spans="1:29" ht="21" hidden="1" customHeight="1" outlineLevel="1">
      <c r="A125" s="110"/>
      <c r="B125" s="1099">
        <v>111</v>
      </c>
      <c r="C125" s="1100"/>
      <c r="D125" s="1100"/>
      <c r="E125" s="1101" t="str">
        <f>IF(VLOOKUP(B125,'２.住戸一覧'!$B:$AM,3,0)="","",VLOOKUP(B125,'２.住戸一覧'!$B:$AM,3,0))</f>
        <v/>
      </c>
      <c r="F125" s="1101"/>
      <c r="G125" s="1101"/>
      <c r="H125" s="1101"/>
      <c r="I125" s="1101" t="str">
        <f>IF(VLOOKUP(B125,'２.住戸一覧'!$B:$AM,6,0)="","",VLOOKUP(B125,'２.住戸一覧'!$B:$AM,6,0))</f>
        <v/>
      </c>
      <c r="J125" s="1101"/>
      <c r="K125" s="1101"/>
      <c r="L125" s="987"/>
      <c r="M125" s="988"/>
      <c r="N125" s="989"/>
      <c r="O125" s="987"/>
      <c r="P125" s="988"/>
      <c r="Q125" s="989"/>
      <c r="R125" s="987"/>
      <c r="S125" s="988"/>
      <c r="T125" s="989"/>
      <c r="U125" s="497"/>
      <c r="V125" s="496"/>
      <c r="W125" s="496"/>
      <c r="Y125" s="4"/>
      <c r="Z125" s="4"/>
      <c r="AA125" s="4"/>
      <c r="AC125" s="4"/>
    </row>
    <row r="126" spans="1:29" ht="21" hidden="1" customHeight="1" outlineLevel="1">
      <c r="A126" s="110"/>
      <c r="B126" s="1099">
        <v>112</v>
      </c>
      <c r="C126" s="1100"/>
      <c r="D126" s="1100"/>
      <c r="E126" s="1101" t="str">
        <f>IF(VLOOKUP(B126,'２.住戸一覧'!$B:$AM,3,0)="","",VLOOKUP(B126,'２.住戸一覧'!$B:$AM,3,0))</f>
        <v/>
      </c>
      <c r="F126" s="1101"/>
      <c r="G126" s="1101"/>
      <c r="H126" s="1101"/>
      <c r="I126" s="1101" t="str">
        <f>IF(VLOOKUP(B126,'２.住戸一覧'!$B:$AM,6,0)="","",VLOOKUP(B126,'２.住戸一覧'!$B:$AM,6,0))</f>
        <v/>
      </c>
      <c r="J126" s="1101"/>
      <c r="K126" s="1101"/>
      <c r="L126" s="987"/>
      <c r="M126" s="988"/>
      <c r="N126" s="989"/>
      <c r="O126" s="987"/>
      <c r="P126" s="988"/>
      <c r="Q126" s="989"/>
      <c r="R126" s="987"/>
      <c r="S126" s="988"/>
      <c r="T126" s="989"/>
      <c r="U126" s="497"/>
      <c r="V126" s="496"/>
      <c r="W126" s="496"/>
      <c r="Y126" s="4"/>
      <c r="Z126" s="4"/>
      <c r="AA126" s="4"/>
      <c r="AC126" s="4"/>
    </row>
    <row r="127" spans="1:29" ht="21" hidden="1" customHeight="1" outlineLevel="1">
      <c r="A127" s="110"/>
      <c r="B127" s="1099">
        <v>113</v>
      </c>
      <c r="C127" s="1100"/>
      <c r="D127" s="1100"/>
      <c r="E127" s="1101" t="str">
        <f>IF(VLOOKUP(B127,'２.住戸一覧'!$B:$AM,3,0)="","",VLOOKUP(B127,'２.住戸一覧'!$B:$AM,3,0))</f>
        <v/>
      </c>
      <c r="F127" s="1101"/>
      <c r="G127" s="1101"/>
      <c r="H127" s="1101"/>
      <c r="I127" s="1101" t="str">
        <f>IF(VLOOKUP(B127,'２.住戸一覧'!$B:$AM,6,0)="","",VLOOKUP(B127,'２.住戸一覧'!$B:$AM,6,0))</f>
        <v/>
      </c>
      <c r="J127" s="1101"/>
      <c r="K127" s="1101"/>
      <c r="L127" s="987"/>
      <c r="M127" s="988"/>
      <c r="N127" s="989"/>
      <c r="O127" s="987"/>
      <c r="P127" s="988"/>
      <c r="Q127" s="989"/>
      <c r="R127" s="987"/>
      <c r="S127" s="988"/>
      <c r="T127" s="989"/>
      <c r="U127" s="497"/>
      <c r="V127" s="496"/>
      <c r="W127" s="496"/>
      <c r="Y127" s="4"/>
      <c r="Z127" s="4"/>
      <c r="AA127" s="4"/>
      <c r="AC127" s="4"/>
    </row>
    <row r="128" spans="1:29" ht="21" hidden="1" customHeight="1" outlineLevel="1">
      <c r="A128" s="110"/>
      <c r="B128" s="1099">
        <v>114</v>
      </c>
      <c r="C128" s="1100"/>
      <c r="D128" s="1100"/>
      <c r="E128" s="1101" t="str">
        <f>IF(VLOOKUP(B128,'２.住戸一覧'!$B:$AM,3,0)="","",VLOOKUP(B128,'２.住戸一覧'!$B:$AM,3,0))</f>
        <v/>
      </c>
      <c r="F128" s="1101"/>
      <c r="G128" s="1101"/>
      <c r="H128" s="1101"/>
      <c r="I128" s="1101" t="str">
        <f>IF(VLOOKUP(B128,'２.住戸一覧'!$B:$AM,6,0)="","",VLOOKUP(B128,'２.住戸一覧'!$B:$AM,6,0))</f>
        <v/>
      </c>
      <c r="J128" s="1101"/>
      <c r="K128" s="1101"/>
      <c r="L128" s="987"/>
      <c r="M128" s="988"/>
      <c r="N128" s="989"/>
      <c r="O128" s="987"/>
      <c r="P128" s="988"/>
      <c r="Q128" s="989"/>
      <c r="R128" s="987"/>
      <c r="S128" s="988"/>
      <c r="T128" s="989"/>
      <c r="U128" s="497"/>
      <c r="V128" s="496"/>
      <c r="W128" s="496"/>
      <c r="Y128" s="4"/>
      <c r="Z128" s="4"/>
      <c r="AA128" s="4"/>
      <c r="AC128" s="4"/>
    </row>
    <row r="129" spans="1:29" ht="21" hidden="1" customHeight="1" outlineLevel="1">
      <c r="A129" s="110"/>
      <c r="B129" s="1099">
        <v>115</v>
      </c>
      <c r="C129" s="1100"/>
      <c r="D129" s="1100"/>
      <c r="E129" s="1101" t="str">
        <f>IF(VLOOKUP(B129,'２.住戸一覧'!$B:$AM,3,0)="","",VLOOKUP(B129,'２.住戸一覧'!$B:$AM,3,0))</f>
        <v/>
      </c>
      <c r="F129" s="1101"/>
      <c r="G129" s="1101"/>
      <c r="H129" s="1101"/>
      <c r="I129" s="1101" t="str">
        <f>IF(VLOOKUP(B129,'２.住戸一覧'!$B:$AM,6,0)="","",VLOOKUP(B129,'２.住戸一覧'!$B:$AM,6,0))</f>
        <v/>
      </c>
      <c r="J129" s="1101"/>
      <c r="K129" s="1101"/>
      <c r="L129" s="987"/>
      <c r="M129" s="988"/>
      <c r="N129" s="989"/>
      <c r="O129" s="987"/>
      <c r="P129" s="988"/>
      <c r="Q129" s="989"/>
      <c r="R129" s="987"/>
      <c r="S129" s="988"/>
      <c r="T129" s="989"/>
      <c r="U129" s="497"/>
      <c r="V129" s="496"/>
      <c r="W129" s="496"/>
      <c r="Y129" s="4"/>
      <c r="Z129" s="4"/>
      <c r="AA129" s="4"/>
      <c r="AC129" s="4"/>
    </row>
    <row r="130" spans="1:29" ht="21" hidden="1" customHeight="1" outlineLevel="1">
      <c r="A130" s="110"/>
      <c r="B130" s="1099">
        <v>116</v>
      </c>
      <c r="C130" s="1100"/>
      <c r="D130" s="1100"/>
      <c r="E130" s="1101" t="str">
        <f>IF(VLOOKUP(B130,'２.住戸一覧'!$B:$AM,3,0)="","",VLOOKUP(B130,'２.住戸一覧'!$B:$AM,3,0))</f>
        <v/>
      </c>
      <c r="F130" s="1101"/>
      <c r="G130" s="1101"/>
      <c r="H130" s="1101"/>
      <c r="I130" s="1101" t="str">
        <f>IF(VLOOKUP(B130,'２.住戸一覧'!$B:$AM,6,0)="","",VLOOKUP(B130,'２.住戸一覧'!$B:$AM,6,0))</f>
        <v/>
      </c>
      <c r="J130" s="1101"/>
      <c r="K130" s="1101"/>
      <c r="L130" s="987"/>
      <c r="M130" s="988"/>
      <c r="N130" s="989"/>
      <c r="O130" s="987"/>
      <c r="P130" s="988"/>
      <c r="Q130" s="989"/>
      <c r="R130" s="987"/>
      <c r="S130" s="988"/>
      <c r="T130" s="989"/>
      <c r="U130" s="497"/>
      <c r="V130" s="496"/>
      <c r="W130" s="496"/>
      <c r="Y130" s="4"/>
      <c r="Z130" s="4"/>
      <c r="AA130" s="4"/>
      <c r="AC130" s="4"/>
    </row>
    <row r="131" spans="1:29" ht="21" hidden="1" customHeight="1" outlineLevel="1">
      <c r="A131" s="110"/>
      <c r="B131" s="1099">
        <v>117</v>
      </c>
      <c r="C131" s="1100"/>
      <c r="D131" s="1100"/>
      <c r="E131" s="1101" t="str">
        <f>IF(VLOOKUP(B131,'２.住戸一覧'!$B:$AM,3,0)="","",VLOOKUP(B131,'２.住戸一覧'!$B:$AM,3,0))</f>
        <v/>
      </c>
      <c r="F131" s="1101"/>
      <c r="G131" s="1101"/>
      <c r="H131" s="1101"/>
      <c r="I131" s="1101" t="str">
        <f>IF(VLOOKUP(B131,'２.住戸一覧'!$B:$AM,6,0)="","",VLOOKUP(B131,'２.住戸一覧'!$B:$AM,6,0))</f>
        <v/>
      </c>
      <c r="J131" s="1101"/>
      <c r="K131" s="1101"/>
      <c r="L131" s="987"/>
      <c r="M131" s="988"/>
      <c r="N131" s="989"/>
      <c r="O131" s="987"/>
      <c r="P131" s="988"/>
      <c r="Q131" s="989"/>
      <c r="R131" s="987"/>
      <c r="S131" s="988"/>
      <c r="T131" s="989"/>
      <c r="U131" s="497"/>
      <c r="V131" s="496"/>
      <c r="W131" s="496"/>
      <c r="Y131" s="4"/>
      <c r="Z131" s="4"/>
      <c r="AA131" s="4"/>
      <c r="AC131" s="4"/>
    </row>
    <row r="132" spans="1:29" ht="21" hidden="1" customHeight="1" outlineLevel="1">
      <c r="A132" s="110"/>
      <c r="B132" s="1099">
        <v>118</v>
      </c>
      <c r="C132" s="1100"/>
      <c r="D132" s="1100"/>
      <c r="E132" s="1101" t="str">
        <f>IF(VLOOKUP(B132,'２.住戸一覧'!$B:$AM,3,0)="","",VLOOKUP(B132,'２.住戸一覧'!$B:$AM,3,0))</f>
        <v/>
      </c>
      <c r="F132" s="1101"/>
      <c r="G132" s="1101"/>
      <c r="H132" s="1101"/>
      <c r="I132" s="1101" t="str">
        <f>IF(VLOOKUP(B132,'２.住戸一覧'!$B:$AM,6,0)="","",VLOOKUP(B132,'２.住戸一覧'!$B:$AM,6,0))</f>
        <v/>
      </c>
      <c r="J132" s="1101"/>
      <c r="K132" s="1101"/>
      <c r="L132" s="987"/>
      <c r="M132" s="988"/>
      <c r="N132" s="989"/>
      <c r="O132" s="987"/>
      <c r="P132" s="988"/>
      <c r="Q132" s="989"/>
      <c r="R132" s="987"/>
      <c r="S132" s="988"/>
      <c r="T132" s="989"/>
      <c r="U132" s="497"/>
      <c r="V132" s="496"/>
      <c r="W132" s="496"/>
      <c r="Y132" s="4"/>
      <c r="Z132" s="4"/>
      <c r="AA132" s="4"/>
      <c r="AC132" s="4"/>
    </row>
    <row r="133" spans="1:29" ht="21" hidden="1" customHeight="1" outlineLevel="1">
      <c r="A133" s="110"/>
      <c r="B133" s="1099">
        <v>119</v>
      </c>
      <c r="C133" s="1100"/>
      <c r="D133" s="1100"/>
      <c r="E133" s="1101" t="str">
        <f>IF(VLOOKUP(B133,'２.住戸一覧'!$B:$AM,3,0)="","",VLOOKUP(B133,'２.住戸一覧'!$B:$AM,3,0))</f>
        <v/>
      </c>
      <c r="F133" s="1101"/>
      <c r="G133" s="1101"/>
      <c r="H133" s="1101"/>
      <c r="I133" s="1101" t="str">
        <f>IF(VLOOKUP(B133,'２.住戸一覧'!$B:$AM,6,0)="","",VLOOKUP(B133,'２.住戸一覧'!$B:$AM,6,0))</f>
        <v/>
      </c>
      <c r="J133" s="1101"/>
      <c r="K133" s="1101"/>
      <c r="L133" s="987"/>
      <c r="M133" s="988"/>
      <c r="N133" s="989"/>
      <c r="O133" s="987"/>
      <c r="P133" s="988"/>
      <c r="Q133" s="989"/>
      <c r="R133" s="987"/>
      <c r="S133" s="988"/>
      <c r="T133" s="989"/>
      <c r="U133" s="497"/>
      <c r="V133" s="496"/>
      <c r="W133" s="496"/>
      <c r="Y133" s="4"/>
      <c r="Z133" s="4"/>
      <c r="AA133" s="4"/>
      <c r="AC133" s="4"/>
    </row>
    <row r="134" spans="1:29" ht="21" hidden="1" customHeight="1" outlineLevel="1">
      <c r="A134" s="110"/>
      <c r="B134" s="1099">
        <v>120</v>
      </c>
      <c r="C134" s="1100"/>
      <c r="D134" s="1100"/>
      <c r="E134" s="1101" t="str">
        <f>IF(VLOOKUP(B134,'２.住戸一覧'!$B:$AM,3,0)="","",VLOOKUP(B134,'２.住戸一覧'!$B:$AM,3,0))</f>
        <v/>
      </c>
      <c r="F134" s="1101"/>
      <c r="G134" s="1101"/>
      <c r="H134" s="1101"/>
      <c r="I134" s="1101" t="str">
        <f>IF(VLOOKUP(B134,'２.住戸一覧'!$B:$AM,6,0)="","",VLOOKUP(B134,'２.住戸一覧'!$B:$AM,6,0))</f>
        <v/>
      </c>
      <c r="J134" s="1101"/>
      <c r="K134" s="1101"/>
      <c r="L134" s="987"/>
      <c r="M134" s="988"/>
      <c r="N134" s="989"/>
      <c r="O134" s="987"/>
      <c r="P134" s="988"/>
      <c r="Q134" s="989"/>
      <c r="R134" s="987"/>
      <c r="S134" s="988"/>
      <c r="T134" s="989"/>
      <c r="U134" s="497"/>
      <c r="V134" s="496"/>
      <c r="W134" s="496"/>
      <c r="Y134" s="4"/>
      <c r="Z134" s="4"/>
      <c r="AA134" s="4"/>
      <c r="AC134" s="4"/>
    </row>
    <row r="135" spans="1:29" ht="21" hidden="1" customHeight="1" outlineLevel="1">
      <c r="A135" s="110"/>
      <c r="B135" s="1099">
        <v>121</v>
      </c>
      <c r="C135" s="1100"/>
      <c r="D135" s="1100"/>
      <c r="E135" s="1101" t="str">
        <f>IF(VLOOKUP(B135,'２.住戸一覧'!$B:$AM,3,0)="","",VLOOKUP(B135,'２.住戸一覧'!$B:$AM,3,0))</f>
        <v/>
      </c>
      <c r="F135" s="1101"/>
      <c r="G135" s="1101"/>
      <c r="H135" s="1101"/>
      <c r="I135" s="1101" t="str">
        <f>IF(VLOOKUP(B135,'２.住戸一覧'!$B:$AM,6,0)="","",VLOOKUP(B135,'２.住戸一覧'!$B:$AM,6,0))</f>
        <v/>
      </c>
      <c r="J135" s="1101"/>
      <c r="K135" s="1101"/>
      <c r="L135" s="987"/>
      <c r="M135" s="988"/>
      <c r="N135" s="989"/>
      <c r="O135" s="987"/>
      <c r="P135" s="988"/>
      <c r="Q135" s="989"/>
      <c r="R135" s="987"/>
      <c r="S135" s="988"/>
      <c r="T135" s="989"/>
      <c r="U135" s="497"/>
      <c r="V135" s="496"/>
      <c r="W135" s="496"/>
      <c r="Y135" s="4"/>
      <c r="Z135" s="4"/>
      <c r="AA135" s="4"/>
      <c r="AC135" s="4"/>
    </row>
    <row r="136" spans="1:29" ht="21" hidden="1" customHeight="1" outlineLevel="1">
      <c r="A136" s="110"/>
      <c r="B136" s="1099">
        <v>122</v>
      </c>
      <c r="C136" s="1100"/>
      <c r="D136" s="1100"/>
      <c r="E136" s="1101" t="str">
        <f>IF(VLOOKUP(B136,'２.住戸一覧'!$B:$AM,3,0)="","",VLOOKUP(B136,'２.住戸一覧'!$B:$AM,3,0))</f>
        <v/>
      </c>
      <c r="F136" s="1101"/>
      <c r="G136" s="1101"/>
      <c r="H136" s="1101"/>
      <c r="I136" s="1101" t="str">
        <f>IF(VLOOKUP(B136,'２.住戸一覧'!$B:$AM,6,0)="","",VLOOKUP(B136,'２.住戸一覧'!$B:$AM,6,0))</f>
        <v/>
      </c>
      <c r="J136" s="1101"/>
      <c r="K136" s="1101"/>
      <c r="L136" s="987"/>
      <c r="M136" s="988"/>
      <c r="N136" s="989"/>
      <c r="O136" s="987"/>
      <c r="P136" s="988"/>
      <c r="Q136" s="989"/>
      <c r="R136" s="987"/>
      <c r="S136" s="988"/>
      <c r="T136" s="989"/>
      <c r="U136" s="497"/>
      <c r="V136" s="496"/>
      <c r="W136" s="496"/>
      <c r="Y136" s="4"/>
      <c r="Z136" s="4"/>
      <c r="AA136" s="4"/>
      <c r="AC136" s="4"/>
    </row>
    <row r="137" spans="1:29" ht="21" hidden="1" customHeight="1" outlineLevel="1">
      <c r="A137" s="110"/>
      <c r="B137" s="1099">
        <v>123</v>
      </c>
      <c r="C137" s="1100"/>
      <c r="D137" s="1100"/>
      <c r="E137" s="1101" t="str">
        <f>IF(VLOOKUP(B137,'２.住戸一覧'!$B:$AM,3,0)="","",VLOOKUP(B137,'２.住戸一覧'!$B:$AM,3,0))</f>
        <v/>
      </c>
      <c r="F137" s="1101"/>
      <c r="G137" s="1101"/>
      <c r="H137" s="1101"/>
      <c r="I137" s="1101" t="str">
        <f>IF(VLOOKUP(B137,'２.住戸一覧'!$B:$AM,6,0)="","",VLOOKUP(B137,'２.住戸一覧'!$B:$AM,6,0))</f>
        <v/>
      </c>
      <c r="J137" s="1101"/>
      <c r="K137" s="1101"/>
      <c r="L137" s="987"/>
      <c r="M137" s="988"/>
      <c r="N137" s="989"/>
      <c r="O137" s="987"/>
      <c r="P137" s="988"/>
      <c r="Q137" s="989"/>
      <c r="R137" s="987"/>
      <c r="S137" s="988"/>
      <c r="T137" s="989"/>
      <c r="U137" s="497"/>
      <c r="V137" s="496"/>
      <c r="W137" s="496"/>
      <c r="Y137" s="4"/>
      <c r="Z137" s="4"/>
      <c r="AA137" s="4"/>
      <c r="AC137" s="4"/>
    </row>
    <row r="138" spans="1:29" ht="21" hidden="1" customHeight="1" outlineLevel="1">
      <c r="A138" s="110"/>
      <c r="B138" s="1099">
        <v>124</v>
      </c>
      <c r="C138" s="1100"/>
      <c r="D138" s="1100"/>
      <c r="E138" s="1101" t="str">
        <f>IF(VLOOKUP(B138,'２.住戸一覧'!$B:$AM,3,0)="","",VLOOKUP(B138,'２.住戸一覧'!$B:$AM,3,0))</f>
        <v/>
      </c>
      <c r="F138" s="1101"/>
      <c r="G138" s="1101"/>
      <c r="H138" s="1101"/>
      <c r="I138" s="1101" t="str">
        <f>IF(VLOOKUP(B138,'２.住戸一覧'!$B:$AM,6,0)="","",VLOOKUP(B138,'２.住戸一覧'!$B:$AM,6,0))</f>
        <v/>
      </c>
      <c r="J138" s="1101"/>
      <c r="K138" s="1101"/>
      <c r="L138" s="987"/>
      <c r="M138" s="988"/>
      <c r="N138" s="989"/>
      <c r="O138" s="987"/>
      <c r="P138" s="988"/>
      <c r="Q138" s="989"/>
      <c r="R138" s="987"/>
      <c r="S138" s="988"/>
      <c r="T138" s="989"/>
      <c r="U138" s="497"/>
      <c r="V138" s="496"/>
      <c r="W138" s="496"/>
      <c r="Y138" s="4"/>
      <c r="Z138" s="4"/>
      <c r="AA138" s="4"/>
      <c r="AC138" s="4"/>
    </row>
    <row r="139" spans="1:29" ht="21" hidden="1" customHeight="1" outlineLevel="1">
      <c r="A139" s="110"/>
      <c r="B139" s="1099">
        <v>125</v>
      </c>
      <c r="C139" s="1100"/>
      <c r="D139" s="1100"/>
      <c r="E139" s="1101" t="str">
        <f>IF(VLOOKUP(B139,'２.住戸一覧'!$B:$AM,3,0)="","",VLOOKUP(B139,'２.住戸一覧'!$B:$AM,3,0))</f>
        <v/>
      </c>
      <c r="F139" s="1101"/>
      <c r="G139" s="1101"/>
      <c r="H139" s="1101"/>
      <c r="I139" s="1101" t="str">
        <f>IF(VLOOKUP(B139,'２.住戸一覧'!$B:$AM,6,0)="","",VLOOKUP(B139,'２.住戸一覧'!$B:$AM,6,0))</f>
        <v/>
      </c>
      <c r="J139" s="1101"/>
      <c r="K139" s="1101"/>
      <c r="L139" s="987"/>
      <c r="M139" s="988"/>
      <c r="N139" s="989"/>
      <c r="O139" s="987"/>
      <c r="P139" s="988"/>
      <c r="Q139" s="989"/>
      <c r="R139" s="987"/>
      <c r="S139" s="988"/>
      <c r="T139" s="989"/>
      <c r="U139" s="497"/>
      <c r="V139" s="496"/>
      <c r="W139" s="496"/>
      <c r="Y139" s="4"/>
      <c r="Z139" s="4"/>
      <c r="AA139" s="4"/>
      <c r="AC139" s="4"/>
    </row>
    <row r="140" spans="1:29" ht="21" hidden="1" customHeight="1" outlineLevel="1">
      <c r="A140" s="110"/>
      <c r="B140" s="1099">
        <v>126</v>
      </c>
      <c r="C140" s="1100"/>
      <c r="D140" s="1100"/>
      <c r="E140" s="1101" t="str">
        <f>IF(VLOOKUP(B140,'２.住戸一覧'!$B:$AM,3,0)="","",VLOOKUP(B140,'２.住戸一覧'!$B:$AM,3,0))</f>
        <v/>
      </c>
      <c r="F140" s="1101"/>
      <c r="G140" s="1101"/>
      <c r="H140" s="1101"/>
      <c r="I140" s="1101" t="str">
        <f>IF(VLOOKUP(B140,'２.住戸一覧'!$B:$AM,6,0)="","",VLOOKUP(B140,'２.住戸一覧'!$B:$AM,6,0))</f>
        <v/>
      </c>
      <c r="J140" s="1101"/>
      <c r="K140" s="1101"/>
      <c r="L140" s="987"/>
      <c r="M140" s="988"/>
      <c r="N140" s="989"/>
      <c r="O140" s="987"/>
      <c r="P140" s="988"/>
      <c r="Q140" s="989"/>
      <c r="R140" s="987"/>
      <c r="S140" s="988"/>
      <c r="T140" s="989"/>
      <c r="U140" s="497"/>
      <c r="V140" s="496"/>
      <c r="W140" s="496"/>
      <c r="Y140" s="4"/>
      <c r="Z140" s="4"/>
      <c r="AA140" s="4"/>
      <c r="AC140" s="4"/>
    </row>
    <row r="141" spans="1:29" ht="21" hidden="1" customHeight="1" outlineLevel="1">
      <c r="A141" s="110"/>
      <c r="B141" s="1099">
        <v>127</v>
      </c>
      <c r="C141" s="1100"/>
      <c r="D141" s="1100"/>
      <c r="E141" s="1101" t="str">
        <f>IF(VLOOKUP(B141,'２.住戸一覧'!$B:$AM,3,0)="","",VLOOKUP(B141,'２.住戸一覧'!$B:$AM,3,0))</f>
        <v/>
      </c>
      <c r="F141" s="1101"/>
      <c r="G141" s="1101"/>
      <c r="H141" s="1101"/>
      <c r="I141" s="1101" t="str">
        <f>IF(VLOOKUP(B141,'２.住戸一覧'!$B:$AM,6,0)="","",VLOOKUP(B141,'２.住戸一覧'!$B:$AM,6,0))</f>
        <v/>
      </c>
      <c r="J141" s="1101"/>
      <c r="K141" s="1101"/>
      <c r="L141" s="987"/>
      <c r="M141" s="988"/>
      <c r="N141" s="989"/>
      <c r="O141" s="987"/>
      <c r="P141" s="988"/>
      <c r="Q141" s="989"/>
      <c r="R141" s="987"/>
      <c r="S141" s="988"/>
      <c r="T141" s="989"/>
      <c r="U141" s="497"/>
      <c r="V141" s="496"/>
      <c r="W141" s="496"/>
      <c r="Y141" s="4"/>
      <c r="Z141" s="4"/>
      <c r="AA141" s="4"/>
      <c r="AC141" s="4"/>
    </row>
    <row r="142" spans="1:29" ht="21" hidden="1" customHeight="1" outlineLevel="1">
      <c r="A142" s="110"/>
      <c r="B142" s="1099">
        <v>128</v>
      </c>
      <c r="C142" s="1100"/>
      <c r="D142" s="1100"/>
      <c r="E142" s="1101" t="str">
        <f>IF(VLOOKUP(B142,'２.住戸一覧'!$B:$AM,3,0)="","",VLOOKUP(B142,'２.住戸一覧'!$B:$AM,3,0))</f>
        <v/>
      </c>
      <c r="F142" s="1101"/>
      <c r="G142" s="1101"/>
      <c r="H142" s="1101"/>
      <c r="I142" s="1101" t="str">
        <f>IF(VLOOKUP(B142,'２.住戸一覧'!$B:$AM,6,0)="","",VLOOKUP(B142,'２.住戸一覧'!$B:$AM,6,0))</f>
        <v/>
      </c>
      <c r="J142" s="1101"/>
      <c r="K142" s="1101"/>
      <c r="L142" s="987"/>
      <c r="M142" s="988"/>
      <c r="N142" s="989"/>
      <c r="O142" s="987"/>
      <c r="P142" s="988"/>
      <c r="Q142" s="989"/>
      <c r="R142" s="987"/>
      <c r="S142" s="988"/>
      <c r="T142" s="989"/>
      <c r="U142" s="497"/>
      <c r="V142" s="496"/>
      <c r="W142" s="496"/>
      <c r="Y142" s="4"/>
      <c r="Z142" s="4"/>
      <c r="AA142" s="4"/>
      <c r="AC142" s="4"/>
    </row>
    <row r="143" spans="1:29" ht="21" hidden="1" customHeight="1" outlineLevel="1">
      <c r="A143" s="110"/>
      <c r="B143" s="1099">
        <v>129</v>
      </c>
      <c r="C143" s="1100"/>
      <c r="D143" s="1100"/>
      <c r="E143" s="1101" t="str">
        <f>IF(VLOOKUP(B143,'２.住戸一覧'!$B:$AM,3,0)="","",VLOOKUP(B143,'２.住戸一覧'!$B:$AM,3,0))</f>
        <v/>
      </c>
      <c r="F143" s="1101"/>
      <c r="G143" s="1101"/>
      <c r="H143" s="1101"/>
      <c r="I143" s="1101" t="str">
        <f>IF(VLOOKUP(B143,'２.住戸一覧'!$B:$AM,6,0)="","",VLOOKUP(B143,'２.住戸一覧'!$B:$AM,6,0))</f>
        <v/>
      </c>
      <c r="J143" s="1101"/>
      <c r="K143" s="1101"/>
      <c r="L143" s="987"/>
      <c r="M143" s="988"/>
      <c r="N143" s="989"/>
      <c r="O143" s="987"/>
      <c r="P143" s="988"/>
      <c r="Q143" s="989"/>
      <c r="R143" s="987"/>
      <c r="S143" s="988"/>
      <c r="T143" s="989"/>
      <c r="U143" s="497"/>
      <c r="V143" s="496"/>
      <c r="W143" s="496"/>
      <c r="Y143" s="4"/>
      <c r="Z143" s="4"/>
      <c r="AA143" s="4"/>
      <c r="AC143" s="4"/>
    </row>
    <row r="144" spans="1:29" ht="21" hidden="1" customHeight="1" outlineLevel="1">
      <c r="A144" s="110"/>
      <c r="B144" s="1099">
        <v>130</v>
      </c>
      <c r="C144" s="1100"/>
      <c r="D144" s="1100"/>
      <c r="E144" s="1101" t="str">
        <f>IF(VLOOKUP(B144,'２.住戸一覧'!$B:$AM,3,0)="","",VLOOKUP(B144,'２.住戸一覧'!$B:$AM,3,0))</f>
        <v/>
      </c>
      <c r="F144" s="1101"/>
      <c r="G144" s="1101"/>
      <c r="H144" s="1101"/>
      <c r="I144" s="1101" t="str">
        <f>IF(VLOOKUP(B144,'２.住戸一覧'!$B:$AM,6,0)="","",VLOOKUP(B144,'２.住戸一覧'!$B:$AM,6,0))</f>
        <v/>
      </c>
      <c r="J144" s="1101"/>
      <c r="K144" s="1101"/>
      <c r="L144" s="987"/>
      <c r="M144" s="988"/>
      <c r="N144" s="989"/>
      <c r="O144" s="987"/>
      <c r="P144" s="988"/>
      <c r="Q144" s="989"/>
      <c r="R144" s="987"/>
      <c r="S144" s="988"/>
      <c r="T144" s="989"/>
      <c r="U144" s="497"/>
      <c r="V144" s="496"/>
      <c r="W144" s="496"/>
      <c r="Y144" s="4"/>
      <c r="Z144" s="4"/>
      <c r="AA144" s="4"/>
      <c r="AC144" s="4"/>
    </row>
    <row r="145" spans="1:29" ht="21" hidden="1" customHeight="1" outlineLevel="1">
      <c r="A145" s="110"/>
      <c r="B145" s="1099">
        <v>131</v>
      </c>
      <c r="C145" s="1100"/>
      <c r="D145" s="1100"/>
      <c r="E145" s="1101" t="str">
        <f>IF(VLOOKUP(B145,'２.住戸一覧'!$B:$AM,3,0)="","",VLOOKUP(B145,'２.住戸一覧'!$B:$AM,3,0))</f>
        <v/>
      </c>
      <c r="F145" s="1101"/>
      <c r="G145" s="1101"/>
      <c r="H145" s="1101"/>
      <c r="I145" s="1101" t="str">
        <f>IF(VLOOKUP(B145,'２.住戸一覧'!$B:$AM,6,0)="","",VLOOKUP(B145,'２.住戸一覧'!$B:$AM,6,0))</f>
        <v/>
      </c>
      <c r="J145" s="1101"/>
      <c r="K145" s="1101"/>
      <c r="L145" s="987"/>
      <c r="M145" s="988"/>
      <c r="N145" s="989"/>
      <c r="O145" s="987"/>
      <c r="P145" s="988"/>
      <c r="Q145" s="989"/>
      <c r="R145" s="987"/>
      <c r="S145" s="988"/>
      <c r="T145" s="989"/>
      <c r="U145" s="497"/>
      <c r="V145" s="496"/>
      <c r="W145" s="496"/>
      <c r="Y145" s="4"/>
      <c r="Z145" s="4"/>
      <c r="AA145" s="4"/>
      <c r="AC145" s="4"/>
    </row>
    <row r="146" spans="1:29" ht="21" hidden="1" customHeight="1" outlineLevel="1">
      <c r="A146" s="110"/>
      <c r="B146" s="1099">
        <v>132</v>
      </c>
      <c r="C146" s="1100"/>
      <c r="D146" s="1100"/>
      <c r="E146" s="1101" t="str">
        <f>IF(VLOOKUP(B146,'２.住戸一覧'!$B:$AM,3,0)="","",VLOOKUP(B146,'２.住戸一覧'!$B:$AM,3,0))</f>
        <v/>
      </c>
      <c r="F146" s="1101"/>
      <c r="G146" s="1101"/>
      <c r="H146" s="1101"/>
      <c r="I146" s="1101" t="str">
        <f>IF(VLOOKUP(B146,'２.住戸一覧'!$B:$AM,6,0)="","",VLOOKUP(B146,'２.住戸一覧'!$B:$AM,6,0))</f>
        <v/>
      </c>
      <c r="J146" s="1101"/>
      <c r="K146" s="1101"/>
      <c r="L146" s="987"/>
      <c r="M146" s="988"/>
      <c r="N146" s="989"/>
      <c r="O146" s="987"/>
      <c r="P146" s="988"/>
      <c r="Q146" s="989"/>
      <c r="R146" s="987"/>
      <c r="S146" s="988"/>
      <c r="T146" s="989"/>
      <c r="U146" s="497"/>
      <c r="V146" s="496"/>
      <c r="W146" s="496"/>
      <c r="Y146" s="4"/>
      <c r="Z146" s="4"/>
      <c r="AA146" s="4"/>
      <c r="AC146" s="4"/>
    </row>
    <row r="147" spans="1:29" ht="21" hidden="1" customHeight="1" outlineLevel="1">
      <c r="A147" s="110"/>
      <c r="B147" s="1099">
        <v>133</v>
      </c>
      <c r="C147" s="1100"/>
      <c r="D147" s="1100"/>
      <c r="E147" s="1101" t="str">
        <f>IF(VLOOKUP(B147,'２.住戸一覧'!$B:$AM,3,0)="","",VLOOKUP(B147,'２.住戸一覧'!$B:$AM,3,0))</f>
        <v/>
      </c>
      <c r="F147" s="1101"/>
      <c r="G147" s="1101"/>
      <c r="H147" s="1101"/>
      <c r="I147" s="1101" t="str">
        <f>IF(VLOOKUP(B147,'２.住戸一覧'!$B:$AM,6,0)="","",VLOOKUP(B147,'２.住戸一覧'!$B:$AM,6,0))</f>
        <v/>
      </c>
      <c r="J147" s="1101"/>
      <c r="K147" s="1101"/>
      <c r="L147" s="987"/>
      <c r="M147" s="988"/>
      <c r="N147" s="989"/>
      <c r="O147" s="987"/>
      <c r="P147" s="988"/>
      <c r="Q147" s="989"/>
      <c r="R147" s="987"/>
      <c r="S147" s="988"/>
      <c r="T147" s="989"/>
      <c r="U147" s="497"/>
      <c r="V147" s="496"/>
      <c r="W147" s="496"/>
      <c r="Y147" s="4"/>
      <c r="Z147" s="4"/>
      <c r="AA147" s="4"/>
      <c r="AC147" s="4"/>
    </row>
    <row r="148" spans="1:29" ht="21" hidden="1" customHeight="1" outlineLevel="1">
      <c r="A148" s="110"/>
      <c r="B148" s="1099">
        <v>134</v>
      </c>
      <c r="C148" s="1100"/>
      <c r="D148" s="1100"/>
      <c r="E148" s="1101" t="str">
        <f>IF(VLOOKUP(B148,'２.住戸一覧'!$B:$AM,3,0)="","",VLOOKUP(B148,'２.住戸一覧'!$B:$AM,3,0))</f>
        <v/>
      </c>
      <c r="F148" s="1101"/>
      <c r="G148" s="1101"/>
      <c r="H148" s="1101"/>
      <c r="I148" s="1101" t="str">
        <f>IF(VLOOKUP(B148,'２.住戸一覧'!$B:$AM,6,0)="","",VLOOKUP(B148,'２.住戸一覧'!$B:$AM,6,0))</f>
        <v/>
      </c>
      <c r="J148" s="1101"/>
      <c r="K148" s="1101"/>
      <c r="L148" s="987"/>
      <c r="M148" s="988"/>
      <c r="N148" s="989"/>
      <c r="O148" s="987"/>
      <c r="P148" s="988"/>
      <c r="Q148" s="989"/>
      <c r="R148" s="987"/>
      <c r="S148" s="988"/>
      <c r="T148" s="989"/>
      <c r="U148" s="497"/>
      <c r="V148" s="496"/>
      <c r="W148" s="496"/>
      <c r="Y148" s="4"/>
      <c r="Z148" s="4"/>
      <c r="AA148" s="4"/>
      <c r="AC148" s="4"/>
    </row>
    <row r="149" spans="1:29" ht="21" hidden="1" customHeight="1" outlineLevel="1">
      <c r="A149" s="110"/>
      <c r="B149" s="1099">
        <v>135</v>
      </c>
      <c r="C149" s="1100"/>
      <c r="D149" s="1100"/>
      <c r="E149" s="1101" t="str">
        <f>IF(VLOOKUP(B149,'２.住戸一覧'!$B:$AM,3,0)="","",VLOOKUP(B149,'２.住戸一覧'!$B:$AM,3,0))</f>
        <v/>
      </c>
      <c r="F149" s="1101"/>
      <c r="G149" s="1101"/>
      <c r="H149" s="1101"/>
      <c r="I149" s="1101" t="str">
        <f>IF(VLOOKUP(B149,'２.住戸一覧'!$B:$AM,6,0)="","",VLOOKUP(B149,'２.住戸一覧'!$B:$AM,6,0))</f>
        <v/>
      </c>
      <c r="J149" s="1101"/>
      <c r="K149" s="1101"/>
      <c r="L149" s="987"/>
      <c r="M149" s="988"/>
      <c r="N149" s="989"/>
      <c r="O149" s="987"/>
      <c r="P149" s="988"/>
      <c r="Q149" s="989"/>
      <c r="R149" s="987"/>
      <c r="S149" s="988"/>
      <c r="T149" s="989"/>
      <c r="U149" s="497"/>
      <c r="V149" s="496"/>
      <c r="W149" s="496"/>
      <c r="Y149" s="4"/>
      <c r="Z149" s="4"/>
      <c r="AA149" s="4"/>
      <c r="AC149" s="4"/>
    </row>
    <row r="150" spans="1:29" ht="21" hidden="1" customHeight="1" outlineLevel="1">
      <c r="A150" s="110"/>
      <c r="B150" s="1099">
        <v>136</v>
      </c>
      <c r="C150" s="1100"/>
      <c r="D150" s="1100"/>
      <c r="E150" s="1101" t="str">
        <f>IF(VLOOKUP(B150,'２.住戸一覧'!$B:$AM,3,0)="","",VLOOKUP(B150,'２.住戸一覧'!$B:$AM,3,0))</f>
        <v/>
      </c>
      <c r="F150" s="1101"/>
      <c r="G150" s="1101"/>
      <c r="H150" s="1101"/>
      <c r="I150" s="1101" t="str">
        <f>IF(VLOOKUP(B150,'２.住戸一覧'!$B:$AM,6,0)="","",VLOOKUP(B150,'２.住戸一覧'!$B:$AM,6,0))</f>
        <v/>
      </c>
      <c r="J150" s="1101"/>
      <c r="K150" s="1101"/>
      <c r="L150" s="987"/>
      <c r="M150" s="988"/>
      <c r="N150" s="989"/>
      <c r="O150" s="987"/>
      <c r="P150" s="988"/>
      <c r="Q150" s="989"/>
      <c r="R150" s="987"/>
      <c r="S150" s="988"/>
      <c r="T150" s="989"/>
      <c r="U150" s="497"/>
      <c r="V150" s="496"/>
      <c r="W150" s="496"/>
      <c r="Y150" s="4"/>
      <c r="Z150" s="4"/>
      <c r="AA150" s="4"/>
      <c r="AC150" s="4"/>
    </row>
    <row r="151" spans="1:29" ht="21" hidden="1" customHeight="1" outlineLevel="1">
      <c r="A151" s="110"/>
      <c r="B151" s="1099">
        <v>137</v>
      </c>
      <c r="C151" s="1100"/>
      <c r="D151" s="1100"/>
      <c r="E151" s="1101" t="str">
        <f>IF(VLOOKUP(B151,'２.住戸一覧'!$B:$AM,3,0)="","",VLOOKUP(B151,'２.住戸一覧'!$B:$AM,3,0))</f>
        <v/>
      </c>
      <c r="F151" s="1101"/>
      <c r="G151" s="1101"/>
      <c r="H151" s="1101"/>
      <c r="I151" s="1101" t="str">
        <f>IF(VLOOKUP(B151,'２.住戸一覧'!$B:$AM,6,0)="","",VLOOKUP(B151,'２.住戸一覧'!$B:$AM,6,0))</f>
        <v/>
      </c>
      <c r="J151" s="1101"/>
      <c r="K151" s="1101"/>
      <c r="L151" s="987"/>
      <c r="M151" s="988"/>
      <c r="N151" s="989"/>
      <c r="O151" s="987"/>
      <c r="P151" s="988"/>
      <c r="Q151" s="989"/>
      <c r="R151" s="987"/>
      <c r="S151" s="988"/>
      <c r="T151" s="989"/>
      <c r="U151" s="497"/>
      <c r="V151" s="496"/>
      <c r="W151" s="496"/>
      <c r="Y151" s="4"/>
      <c r="Z151" s="4"/>
      <c r="AA151" s="4"/>
      <c r="AC151" s="4"/>
    </row>
    <row r="152" spans="1:29" ht="21" hidden="1" customHeight="1" outlineLevel="1">
      <c r="A152" s="110"/>
      <c r="B152" s="1099">
        <v>138</v>
      </c>
      <c r="C152" s="1100"/>
      <c r="D152" s="1100"/>
      <c r="E152" s="1101" t="str">
        <f>IF(VLOOKUP(B152,'２.住戸一覧'!$B:$AM,3,0)="","",VLOOKUP(B152,'２.住戸一覧'!$B:$AM,3,0))</f>
        <v/>
      </c>
      <c r="F152" s="1101"/>
      <c r="G152" s="1101"/>
      <c r="H152" s="1101"/>
      <c r="I152" s="1101" t="str">
        <f>IF(VLOOKUP(B152,'２.住戸一覧'!$B:$AM,6,0)="","",VLOOKUP(B152,'２.住戸一覧'!$B:$AM,6,0))</f>
        <v/>
      </c>
      <c r="J152" s="1101"/>
      <c r="K152" s="1101"/>
      <c r="L152" s="987"/>
      <c r="M152" s="988"/>
      <c r="N152" s="989"/>
      <c r="O152" s="987"/>
      <c r="P152" s="988"/>
      <c r="Q152" s="989"/>
      <c r="R152" s="987"/>
      <c r="S152" s="988"/>
      <c r="T152" s="989"/>
      <c r="U152" s="497"/>
      <c r="V152" s="496"/>
      <c r="W152" s="496"/>
      <c r="Y152" s="4"/>
      <c r="Z152" s="4"/>
      <c r="AA152" s="4"/>
      <c r="AC152" s="4"/>
    </row>
    <row r="153" spans="1:29" ht="21" hidden="1" customHeight="1" outlineLevel="1">
      <c r="A153" s="110"/>
      <c r="B153" s="1099">
        <v>139</v>
      </c>
      <c r="C153" s="1100"/>
      <c r="D153" s="1100"/>
      <c r="E153" s="1101" t="str">
        <f>IF(VLOOKUP(B153,'２.住戸一覧'!$B:$AM,3,0)="","",VLOOKUP(B153,'２.住戸一覧'!$B:$AM,3,0))</f>
        <v/>
      </c>
      <c r="F153" s="1101"/>
      <c r="G153" s="1101"/>
      <c r="H153" s="1101"/>
      <c r="I153" s="1101" t="str">
        <f>IF(VLOOKUP(B153,'２.住戸一覧'!$B:$AM,6,0)="","",VLOOKUP(B153,'２.住戸一覧'!$B:$AM,6,0))</f>
        <v/>
      </c>
      <c r="J153" s="1101"/>
      <c r="K153" s="1101"/>
      <c r="L153" s="987"/>
      <c r="M153" s="988"/>
      <c r="N153" s="989"/>
      <c r="O153" s="987"/>
      <c r="P153" s="988"/>
      <c r="Q153" s="989"/>
      <c r="R153" s="987"/>
      <c r="S153" s="988"/>
      <c r="T153" s="989"/>
      <c r="U153" s="497"/>
      <c r="V153" s="496"/>
      <c r="W153" s="496"/>
      <c r="Y153" s="4"/>
      <c r="Z153" s="4"/>
      <c r="AA153" s="4"/>
      <c r="AC153" s="4"/>
    </row>
    <row r="154" spans="1:29" ht="21" hidden="1" customHeight="1" outlineLevel="1">
      <c r="A154" s="110"/>
      <c r="B154" s="1099">
        <v>140</v>
      </c>
      <c r="C154" s="1100"/>
      <c r="D154" s="1100"/>
      <c r="E154" s="1101" t="str">
        <f>IF(VLOOKUP(B154,'２.住戸一覧'!$B:$AM,3,0)="","",VLOOKUP(B154,'２.住戸一覧'!$B:$AM,3,0))</f>
        <v/>
      </c>
      <c r="F154" s="1101"/>
      <c r="G154" s="1101"/>
      <c r="H154" s="1101"/>
      <c r="I154" s="1101" t="str">
        <f>IF(VLOOKUP(B154,'２.住戸一覧'!$B:$AM,6,0)="","",VLOOKUP(B154,'２.住戸一覧'!$B:$AM,6,0))</f>
        <v/>
      </c>
      <c r="J154" s="1101"/>
      <c r="K154" s="1101"/>
      <c r="L154" s="987"/>
      <c r="M154" s="988"/>
      <c r="N154" s="989"/>
      <c r="O154" s="987"/>
      <c r="P154" s="988"/>
      <c r="Q154" s="989"/>
      <c r="R154" s="987"/>
      <c r="S154" s="988"/>
      <c r="T154" s="989"/>
      <c r="U154" s="497"/>
      <c r="V154" s="496"/>
      <c r="W154" s="496"/>
      <c r="Y154" s="4"/>
      <c r="Z154" s="4"/>
      <c r="AA154" s="4"/>
      <c r="AC154" s="4"/>
    </row>
    <row r="155" spans="1:29" ht="21" hidden="1" customHeight="1" outlineLevel="1">
      <c r="A155" s="110"/>
      <c r="B155" s="1099">
        <v>141</v>
      </c>
      <c r="C155" s="1100"/>
      <c r="D155" s="1100"/>
      <c r="E155" s="1101" t="str">
        <f>IF(VLOOKUP(B155,'２.住戸一覧'!$B:$AM,3,0)="","",VLOOKUP(B155,'２.住戸一覧'!$B:$AM,3,0))</f>
        <v/>
      </c>
      <c r="F155" s="1101"/>
      <c r="G155" s="1101"/>
      <c r="H155" s="1101"/>
      <c r="I155" s="1101" t="str">
        <f>IF(VLOOKUP(B155,'２.住戸一覧'!$B:$AM,6,0)="","",VLOOKUP(B155,'２.住戸一覧'!$B:$AM,6,0))</f>
        <v/>
      </c>
      <c r="J155" s="1101"/>
      <c r="K155" s="1101"/>
      <c r="L155" s="987"/>
      <c r="M155" s="988"/>
      <c r="N155" s="989"/>
      <c r="O155" s="987"/>
      <c r="P155" s="988"/>
      <c r="Q155" s="989"/>
      <c r="R155" s="987"/>
      <c r="S155" s="988"/>
      <c r="T155" s="989"/>
      <c r="U155" s="497"/>
      <c r="V155" s="496"/>
      <c r="W155" s="496"/>
      <c r="Y155" s="4"/>
      <c r="Z155" s="4"/>
      <c r="AA155" s="4"/>
      <c r="AC155" s="4"/>
    </row>
    <row r="156" spans="1:29" ht="21" hidden="1" customHeight="1" outlineLevel="1">
      <c r="A156" s="110"/>
      <c r="B156" s="1099">
        <v>142</v>
      </c>
      <c r="C156" s="1100"/>
      <c r="D156" s="1100"/>
      <c r="E156" s="1101" t="str">
        <f>IF(VLOOKUP(B156,'２.住戸一覧'!$B:$AM,3,0)="","",VLOOKUP(B156,'２.住戸一覧'!$B:$AM,3,0))</f>
        <v/>
      </c>
      <c r="F156" s="1101"/>
      <c r="G156" s="1101"/>
      <c r="H156" s="1101"/>
      <c r="I156" s="1101" t="str">
        <f>IF(VLOOKUP(B156,'２.住戸一覧'!$B:$AM,6,0)="","",VLOOKUP(B156,'２.住戸一覧'!$B:$AM,6,0))</f>
        <v/>
      </c>
      <c r="J156" s="1101"/>
      <c r="K156" s="1101"/>
      <c r="L156" s="987"/>
      <c r="M156" s="988"/>
      <c r="N156" s="989"/>
      <c r="O156" s="987"/>
      <c r="P156" s="988"/>
      <c r="Q156" s="989"/>
      <c r="R156" s="987"/>
      <c r="S156" s="988"/>
      <c r="T156" s="989"/>
      <c r="U156" s="497"/>
      <c r="V156" s="496"/>
      <c r="W156" s="496"/>
      <c r="Y156" s="4"/>
      <c r="Z156" s="4"/>
      <c r="AA156" s="4"/>
      <c r="AC156" s="4"/>
    </row>
    <row r="157" spans="1:29" ht="21" hidden="1" customHeight="1" outlineLevel="1">
      <c r="A157" s="110"/>
      <c r="B157" s="1099">
        <v>143</v>
      </c>
      <c r="C157" s="1100"/>
      <c r="D157" s="1100"/>
      <c r="E157" s="1101" t="str">
        <f>IF(VLOOKUP(B157,'２.住戸一覧'!$B:$AM,3,0)="","",VLOOKUP(B157,'２.住戸一覧'!$B:$AM,3,0))</f>
        <v/>
      </c>
      <c r="F157" s="1101"/>
      <c r="G157" s="1101"/>
      <c r="H157" s="1101"/>
      <c r="I157" s="1101" t="str">
        <f>IF(VLOOKUP(B157,'２.住戸一覧'!$B:$AM,6,0)="","",VLOOKUP(B157,'２.住戸一覧'!$B:$AM,6,0))</f>
        <v/>
      </c>
      <c r="J157" s="1101"/>
      <c r="K157" s="1101"/>
      <c r="L157" s="987"/>
      <c r="M157" s="988"/>
      <c r="N157" s="989"/>
      <c r="O157" s="987"/>
      <c r="P157" s="988"/>
      <c r="Q157" s="989"/>
      <c r="R157" s="987"/>
      <c r="S157" s="988"/>
      <c r="T157" s="989"/>
      <c r="U157" s="497"/>
      <c r="V157" s="496"/>
      <c r="W157" s="496"/>
      <c r="Y157" s="4"/>
      <c r="Z157" s="4"/>
      <c r="AA157" s="4"/>
      <c r="AC157" s="4"/>
    </row>
    <row r="158" spans="1:29" ht="21" hidden="1" customHeight="1" outlineLevel="1">
      <c r="A158" s="110"/>
      <c r="B158" s="1099">
        <v>144</v>
      </c>
      <c r="C158" s="1100"/>
      <c r="D158" s="1100"/>
      <c r="E158" s="1101" t="str">
        <f>IF(VLOOKUP(B158,'２.住戸一覧'!$B:$AM,3,0)="","",VLOOKUP(B158,'２.住戸一覧'!$B:$AM,3,0))</f>
        <v/>
      </c>
      <c r="F158" s="1101"/>
      <c r="G158" s="1101"/>
      <c r="H158" s="1101"/>
      <c r="I158" s="1101" t="str">
        <f>IF(VLOOKUP(B158,'２.住戸一覧'!$B:$AM,6,0)="","",VLOOKUP(B158,'２.住戸一覧'!$B:$AM,6,0))</f>
        <v/>
      </c>
      <c r="J158" s="1101"/>
      <c r="K158" s="1101"/>
      <c r="L158" s="987"/>
      <c r="M158" s="988"/>
      <c r="N158" s="989"/>
      <c r="O158" s="987"/>
      <c r="P158" s="988"/>
      <c r="Q158" s="989"/>
      <c r="R158" s="987"/>
      <c r="S158" s="988"/>
      <c r="T158" s="989"/>
      <c r="U158" s="497"/>
      <c r="V158" s="496"/>
      <c r="W158" s="496"/>
      <c r="Y158" s="4"/>
      <c r="Z158" s="4"/>
      <c r="AA158" s="4"/>
      <c r="AC158" s="4"/>
    </row>
    <row r="159" spans="1:29" ht="21" hidden="1" customHeight="1" outlineLevel="1">
      <c r="A159" s="110"/>
      <c r="B159" s="1099">
        <v>145</v>
      </c>
      <c r="C159" s="1100"/>
      <c r="D159" s="1100"/>
      <c r="E159" s="1101" t="str">
        <f>IF(VLOOKUP(B159,'２.住戸一覧'!$B:$AM,3,0)="","",VLOOKUP(B159,'２.住戸一覧'!$B:$AM,3,0))</f>
        <v/>
      </c>
      <c r="F159" s="1101"/>
      <c r="G159" s="1101"/>
      <c r="H159" s="1101"/>
      <c r="I159" s="1101" t="str">
        <f>IF(VLOOKUP(B159,'２.住戸一覧'!$B:$AM,6,0)="","",VLOOKUP(B159,'２.住戸一覧'!$B:$AM,6,0))</f>
        <v/>
      </c>
      <c r="J159" s="1101"/>
      <c r="K159" s="1101"/>
      <c r="L159" s="987"/>
      <c r="M159" s="988"/>
      <c r="N159" s="989"/>
      <c r="O159" s="987"/>
      <c r="P159" s="988"/>
      <c r="Q159" s="989"/>
      <c r="R159" s="987"/>
      <c r="S159" s="988"/>
      <c r="T159" s="989"/>
      <c r="U159" s="497"/>
      <c r="V159" s="496"/>
      <c r="W159" s="496"/>
      <c r="Y159" s="4"/>
      <c r="Z159" s="4"/>
      <c r="AA159" s="4"/>
      <c r="AC159" s="4"/>
    </row>
    <row r="160" spans="1:29" ht="21" hidden="1" customHeight="1" outlineLevel="1">
      <c r="A160" s="110"/>
      <c r="B160" s="1099">
        <v>146</v>
      </c>
      <c r="C160" s="1100"/>
      <c r="D160" s="1100"/>
      <c r="E160" s="1101" t="str">
        <f>IF(VLOOKUP(B160,'２.住戸一覧'!$B:$AM,3,0)="","",VLOOKUP(B160,'２.住戸一覧'!$B:$AM,3,0))</f>
        <v/>
      </c>
      <c r="F160" s="1101"/>
      <c r="G160" s="1101"/>
      <c r="H160" s="1101"/>
      <c r="I160" s="1101" t="str">
        <f>IF(VLOOKUP(B160,'２.住戸一覧'!$B:$AM,6,0)="","",VLOOKUP(B160,'２.住戸一覧'!$B:$AM,6,0))</f>
        <v/>
      </c>
      <c r="J160" s="1101"/>
      <c r="K160" s="1101"/>
      <c r="L160" s="987"/>
      <c r="M160" s="988"/>
      <c r="N160" s="989"/>
      <c r="O160" s="987"/>
      <c r="P160" s="988"/>
      <c r="Q160" s="989"/>
      <c r="R160" s="987"/>
      <c r="S160" s="988"/>
      <c r="T160" s="989"/>
      <c r="U160" s="497"/>
      <c r="V160" s="496"/>
      <c r="W160" s="496"/>
      <c r="Y160" s="4"/>
      <c r="Z160" s="4"/>
      <c r="AA160" s="4"/>
      <c r="AC160" s="4"/>
    </row>
    <row r="161" spans="1:29" ht="21" hidden="1" customHeight="1" outlineLevel="1">
      <c r="A161" s="110"/>
      <c r="B161" s="1099">
        <v>147</v>
      </c>
      <c r="C161" s="1100"/>
      <c r="D161" s="1100"/>
      <c r="E161" s="1101" t="str">
        <f>IF(VLOOKUP(B161,'２.住戸一覧'!$B:$AM,3,0)="","",VLOOKUP(B161,'２.住戸一覧'!$B:$AM,3,0))</f>
        <v/>
      </c>
      <c r="F161" s="1101"/>
      <c r="G161" s="1101"/>
      <c r="H161" s="1101"/>
      <c r="I161" s="1101" t="str">
        <f>IF(VLOOKUP(B161,'２.住戸一覧'!$B:$AM,6,0)="","",VLOOKUP(B161,'２.住戸一覧'!$B:$AM,6,0))</f>
        <v/>
      </c>
      <c r="J161" s="1101"/>
      <c r="K161" s="1101"/>
      <c r="L161" s="987"/>
      <c r="M161" s="988"/>
      <c r="N161" s="989"/>
      <c r="O161" s="987"/>
      <c r="P161" s="988"/>
      <c r="Q161" s="989"/>
      <c r="R161" s="987"/>
      <c r="S161" s="988"/>
      <c r="T161" s="989"/>
      <c r="U161" s="497"/>
      <c r="V161" s="496"/>
      <c r="W161" s="496"/>
      <c r="Y161" s="4"/>
      <c r="Z161" s="4"/>
      <c r="AA161" s="4"/>
      <c r="AC161" s="4"/>
    </row>
    <row r="162" spans="1:29" ht="21" hidden="1" customHeight="1" outlineLevel="1">
      <c r="A162" s="110"/>
      <c r="B162" s="1099">
        <v>148</v>
      </c>
      <c r="C162" s="1100"/>
      <c r="D162" s="1100"/>
      <c r="E162" s="1101" t="str">
        <f>IF(VLOOKUP(B162,'２.住戸一覧'!$B:$AM,3,0)="","",VLOOKUP(B162,'２.住戸一覧'!$B:$AM,3,0))</f>
        <v/>
      </c>
      <c r="F162" s="1101"/>
      <c r="G162" s="1101"/>
      <c r="H162" s="1101"/>
      <c r="I162" s="1101" t="str">
        <f>IF(VLOOKUP(B162,'２.住戸一覧'!$B:$AM,6,0)="","",VLOOKUP(B162,'２.住戸一覧'!$B:$AM,6,0))</f>
        <v/>
      </c>
      <c r="J162" s="1101"/>
      <c r="K162" s="1101"/>
      <c r="L162" s="987"/>
      <c r="M162" s="988"/>
      <c r="N162" s="989"/>
      <c r="O162" s="987"/>
      <c r="P162" s="988"/>
      <c r="Q162" s="989"/>
      <c r="R162" s="987"/>
      <c r="S162" s="988"/>
      <c r="T162" s="989"/>
      <c r="U162" s="497"/>
      <c r="V162" s="496"/>
      <c r="W162" s="496"/>
      <c r="Y162" s="4"/>
      <c r="Z162" s="4"/>
      <c r="AA162" s="4"/>
      <c r="AC162" s="4"/>
    </row>
    <row r="163" spans="1:29" ht="21" hidden="1" customHeight="1" outlineLevel="1">
      <c r="A163" s="110"/>
      <c r="B163" s="1099">
        <v>149</v>
      </c>
      <c r="C163" s="1100"/>
      <c r="D163" s="1100"/>
      <c r="E163" s="1101" t="str">
        <f>IF(VLOOKUP(B163,'２.住戸一覧'!$B:$AM,3,0)="","",VLOOKUP(B163,'２.住戸一覧'!$B:$AM,3,0))</f>
        <v/>
      </c>
      <c r="F163" s="1101"/>
      <c r="G163" s="1101"/>
      <c r="H163" s="1101"/>
      <c r="I163" s="1101" t="str">
        <f>IF(VLOOKUP(B163,'２.住戸一覧'!$B:$AM,6,0)="","",VLOOKUP(B163,'２.住戸一覧'!$B:$AM,6,0))</f>
        <v/>
      </c>
      <c r="J163" s="1101"/>
      <c r="K163" s="1101"/>
      <c r="L163" s="987"/>
      <c r="M163" s="988"/>
      <c r="N163" s="989"/>
      <c r="O163" s="987"/>
      <c r="P163" s="988"/>
      <c r="Q163" s="989"/>
      <c r="R163" s="987"/>
      <c r="S163" s="988"/>
      <c r="T163" s="989"/>
      <c r="U163" s="497"/>
      <c r="V163" s="496"/>
      <c r="W163" s="496"/>
      <c r="Y163" s="4"/>
      <c r="Z163" s="4"/>
      <c r="AA163" s="4"/>
      <c r="AC163" s="4"/>
    </row>
    <row r="164" spans="1:29" ht="21" hidden="1" customHeight="1" outlineLevel="1">
      <c r="A164" s="110"/>
      <c r="B164" s="1099">
        <v>150</v>
      </c>
      <c r="C164" s="1100"/>
      <c r="D164" s="1100"/>
      <c r="E164" s="1101" t="str">
        <f>IF(VLOOKUP(B164,'２.住戸一覧'!$B:$AM,3,0)="","",VLOOKUP(B164,'２.住戸一覧'!$B:$AM,3,0))</f>
        <v/>
      </c>
      <c r="F164" s="1101"/>
      <c r="G164" s="1101"/>
      <c r="H164" s="1101"/>
      <c r="I164" s="1101" t="str">
        <f>IF(VLOOKUP(B164,'２.住戸一覧'!$B:$AM,6,0)="","",VLOOKUP(B164,'２.住戸一覧'!$B:$AM,6,0))</f>
        <v/>
      </c>
      <c r="J164" s="1101"/>
      <c r="K164" s="1101"/>
      <c r="L164" s="987"/>
      <c r="M164" s="988"/>
      <c r="N164" s="989"/>
      <c r="O164" s="987"/>
      <c r="P164" s="988"/>
      <c r="Q164" s="989"/>
      <c r="R164" s="987"/>
      <c r="S164" s="988"/>
      <c r="T164" s="989"/>
      <c r="U164" s="497"/>
      <c r="V164" s="496"/>
      <c r="W164" s="496"/>
      <c r="Y164" s="4"/>
      <c r="Z164" s="4"/>
      <c r="AA164" s="4"/>
      <c r="AC164" s="4"/>
    </row>
    <row r="165" spans="1:29" ht="21" hidden="1" customHeight="1" outlineLevel="1">
      <c r="A165" s="110"/>
      <c r="B165" s="1099">
        <v>151</v>
      </c>
      <c r="C165" s="1100"/>
      <c r="D165" s="1100"/>
      <c r="E165" s="1101" t="str">
        <f>IF(VLOOKUP(B165,'２.住戸一覧'!$B:$AM,3,0)="","",VLOOKUP(B165,'２.住戸一覧'!$B:$AM,3,0))</f>
        <v/>
      </c>
      <c r="F165" s="1101"/>
      <c r="G165" s="1101"/>
      <c r="H165" s="1101"/>
      <c r="I165" s="1101" t="str">
        <f>IF(VLOOKUP(B165,'２.住戸一覧'!$B:$AM,6,0)="","",VLOOKUP(B165,'２.住戸一覧'!$B:$AM,6,0))</f>
        <v/>
      </c>
      <c r="J165" s="1101"/>
      <c r="K165" s="1101"/>
      <c r="L165" s="987"/>
      <c r="M165" s="988"/>
      <c r="N165" s="989"/>
      <c r="O165" s="987"/>
      <c r="P165" s="988"/>
      <c r="Q165" s="989"/>
      <c r="R165" s="987"/>
      <c r="S165" s="988"/>
      <c r="T165" s="989"/>
      <c r="U165" s="497"/>
      <c r="V165" s="496"/>
      <c r="W165" s="496"/>
      <c r="Y165" s="4"/>
      <c r="Z165" s="4"/>
      <c r="AA165" s="4"/>
      <c r="AC165" s="4"/>
    </row>
    <row r="166" spans="1:29" ht="21" hidden="1" customHeight="1" outlineLevel="1">
      <c r="A166" s="110"/>
      <c r="B166" s="1099">
        <v>152</v>
      </c>
      <c r="C166" s="1100"/>
      <c r="D166" s="1100"/>
      <c r="E166" s="1101" t="str">
        <f>IF(VLOOKUP(B166,'２.住戸一覧'!$B:$AM,3,0)="","",VLOOKUP(B166,'２.住戸一覧'!$B:$AM,3,0))</f>
        <v/>
      </c>
      <c r="F166" s="1101"/>
      <c r="G166" s="1101"/>
      <c r="H166" s="1101"/>
      <c r="I166" s="1101" t="str">
        <f>IF(VLOOKUP(B166,'２.住戸一覧'!$B:$AM,6,0)="","",VLOOKUP(B166,'２.住戸一覧'!$B:$AM,6,0))</f>
        <v/>
      </c>
      <c r="J166" s="1101"/>
      <c r="K166" s="1101"/>
      <c r="L166" s="987"/>
      <c r="M166" s="988"/>
      <c r="N166" s="989"/>
      <c r="O166" s="987"/>
      <c r="P166" s="988"/>
      <c r="Q166" s="989"/>
      <c r="R166" s="987"/>
      <c r="S166" s="988"/>
      <c r="T166" s="989"/>
      <c r="U166" s="497"/>
      <c r="V166" s="496"/>
      <c r="W166" s="496"/>
      <c r="Y166" s="4"/>
      <c r="Z166" s="4"/>
      <c r="AA166" s="4"/>
      <c r="AC166" s="4"/>
    </row>
    <row r="167" spans="1:29" ht="21" hidden="1" customHeight="1" outlineLevel="1">
      <c r="A167" s="110"/>
      <c r="B167" s="1099">
        <v>153</v>
      </c>
      <c r="C167" s="1100"/>
      <c r="D167" s="1100"/>
      <c r="E167" s="1101" t="str">
        <f>IF(VLOOKUP(B167,'２.住戸一覧'!$B:$AM,3,0)="","",VLOOKUP(B167,'２.住戸一覧'!$B:$AM,3,0))</f>
        <v/>
      </c>
      <c r="F167" s="1101"/>
      <c r="G167" s="1101"/>
      <c r="H167" s="1101"/>
      <c r="I167" s="1101" t="str">
        <f>IF(VLOOKUP(B167,'２.住戸一覧'!$B:$AM,6,0)="","",VLOOKUP(B167,'２.住戸一覧'!$B:$AM,6,0))</f>
        <v/>
      </c>
      <c r="J167" s="1101"/>
      <c r="K167" s="1101"/>
      <c r="L167" s="987"/>
      <c r="M167" s="988"/>
      <c r="N167" s="989"/>
      <c r="O167" s="987"/>
      <c r="P167" s="988"/>
      <c r="Q167" s="989"/>
      <c r="R167" s="987"/>
      <c r="S167" s="988"/>
      <c r="T167" s="989"/>
      <c r="U167" s="497"/>
      <c r="V167" s="496"/>
      <c r="W167" s="496"/>
      <c r="Y167" s="4"/>
      <c r="Z167" s="4"/>
      <c r="AA167" s="4"/>
      <c r="AC167" s="4"/>
    </row>
    <row r="168" spans="1:29" ht="21" hidden="1" customHeight="1" outlineLevel="1">
      <c r="A168" s="110"/>
      <c r="B168" s="1099">
        <v>154</v>
      </c>
      <c r="C168" s="1100"/>
      <c r="D168" s="1100"/>
      <c r="E168" s="1101" t="str">
        <f>IF(VLOOKUP(B168,'２.住戸一覧'!$B:$AM,3,0)="","",VLOOKUP(B168,'２.住戸一覧'!$B:$AM,3,0))</f>
        <v/>
      </c>
      <c r="F168" s="1101"/>
      <c r="G168" s="1101"/>
      <c r="H168" s="1101"/>
      <c r="I168" s="1101" t="str">
        <f>IF(VLOOKUP(B168,'２.住戸一覧'!$B:$AM,6,0)="","",VLOOKUP(B168,'２.住戸一覧'!$B:$AM,6,0))</f>
        <v/>
      </c>
      <c r="J168" s="1101"/>
      <c r="K168" s="1101"/>
      <c r="L168" s="987"/>
      <c r="M168" s="988"/>
      <c r="N168" s="989"/>
      <c r="O168" s="987"/>
      <c r="P168" s="988"/>
      <c r="Q168" s="989"/>
      <c r="R168" s="987"/>
      <c r="S168" s="988"/>
      <c r="T168" s="989"/>
      <c r="U168" s="497"/>
      <c r="V168" s="496"/>
      <c r="W168" s="496"/>
      <c r="Y168" s="4"/>
      <c r="Z168" s="4"/>
      <c r="AA168" s="4"/>
      <c r="AC168" s="4"/>
    </row>
    <row r="169" spans="1:29" ht="21" hidden="1" customHeight="1" outlineLevel="1">
      <c r="A169" s="110"/>
      <c r="B169" s="1099">
        <v>155</v>
      </c>
      <c r="C169" s="1100"/>
      <c r="D169" s="1100"/>
      <c r="E169" s="1101" t="str">
        <f>IF(VLOOKUP(B169,'２.住戸一覧'!$B:$AM,3,0)="","",VLOOKUP(B169,'２.住戸一覧'!$B:$AM,3,0))</f>
        <v/>
      </c>
      <c r="F169" s="1101"/>
      <c r="G169" s="1101"/>
      <c r="H169" s="1101"/>
      <c r="I169" s="1101" t="str">
        <f>IF(VLOOKUP(B169,'２.住戸一覧'!$B:$AM,6,0)="","",VLOOKUP(B169,'２.住戸一覧'!$B:$AM,6,0))</f>
        <v/>
      </c>
      <c r="J169" s="1101"/>
      <c r="K169" s="1101"/>
      <c r="L169" s="987"/>
      <c r="M169" s="988"/>
      <c r="N169" s="989"/>
      <c r="O169" s="987"/>
      <c r="P169" s="988"/>
      <c r="Q169" s="989"/>
      <c r="R169" s="987"/>
      <c r="S169" s="988"/>
      <c r="T169" s="989"/>
      <c r="U169" s="497"/>
      <c r="V169" s="496"/>
      <c r="W169" s="496"/>
      <c r="Y169" s="4"/>
      <c r="Z169" s="4"/>
      <c r="AA169" s="4"/>
      <c r="AC169" s="4"/>
    </row>
    <row r="170" spans="1:29" ht="21" hidden="1" customHeight="1" outlineLevel="1">
      <c r="A170" s="110"/>
      <c r="B170" s="1099">
        <v>156</v>
      </c>
      <c r="C170" s="1100"/>
      <c r="D170" s="1100"/>
      <c r="E170" s="1101" t="str">
        <f>IF(VLOOKUP(B170,'２.住戸一覧'!$B:$AM,3,0)="","",VLOOKUP(B170,'２.住戸一覧'!$B:$AM,3,0))</f>
        <v/>
      </c>
      <c r="F170" s="1101"/>
      <c r="G170" s="1101"/>
      <c r="H170" s="1101"/>
      <c r="I170" s="1101" t="str">
        <f>IF(VLOOKUP(B170,'２.住戸一覧'!$B:$AM,6,0)="","",VLOOKUP(B170,'２.住戸一覧'!$B:$AM,6,0))</f>
        <v/>
      </c>
      <c r="J170" s="1101"/>
      <c r="K170" s="1101"/>
      <c r="L170" s="987"/>
      <c r="M170" s="988"/>
      <c r="N170" s="989"/>
      <c r="O170" s="987"/>
      <c r="P170" s="988"/>
      <c r="Q170" s="989"/>
      <c r="R170" s="987"/>
      <c r="S170" s="988"/>
      <c r="T170" s="989"/>
      <c r="U170" s="497"/>
      <c r="V170" s="496"/>
      <c r="W170" s="496"/>
      <c r="Y170" s="4"/>
      <c r="Z170" s="4"/>
      <c r="AA170" s="4"/>
      <c r="AC170" s="4"/>
    </row>
    <row r="171" spans="1:29" ht="21" hidden="1" customHeight="1" outlineLevel="1">
      <c r="A171" s="110"/>
      <c r="B171" s="1099">
        <v>157</v>
      </c>
      <c r="C171" s="1100"/>
      <c r="D171" s="1100"/>
      <c r="E171" s="1101" t="str">
        <f>IF(VLOOKUP(B171,'２.住戸一覧'!$B:$AM,3,0)="","",VLOOKUP(B171,'２.住戸一覧'!$B:$AM,3,0))</f>
        <v/>
      </c>
      <c r="F171" s="1101"/>
      <c r="G171" s="1101"/>
      <c r="H171" s="1101"/>
      <c r="I171" s="1101" t="str">
        <f>IF(VLOOKUP(B171,'２.住戸一覧'!$B:$AM,6,0)="","",VLOOKUP(B171,'２.住戸一覧'!$B:$AM,6,0))</f>
        <v/>
      </c>
      <c r="J171" s="1101"/>
      <c r="K171" s="1101"/>
      <c r="L171" s="987"/>
      <c r="M171" s="988"/>
      <c r="N171" s="989"/>
      <c r="O171" s="987"/>
      <c r="P171" s="988"/>
      <c r="Q171" s="989"/>
      <c r="R171" s="987"/>
      <c r="S171" s="988"/>
      <c r="T171" s="989"/>
      <c r="U171" s="497"/>
      <c r="V171" s="496"/>
      <c r="W171" s="496"/>
      <c r="Y171" s="4"/>
      <c r="Z171" s="4"/>
      <c r="AA171" s="4"/>
      <c r="AC171" s="4"/>
    </row>
    <row r="172" spans="1:29" ht="21" hidden="1" customHeight="1" outlineLevel="1">
      <c r="A172" s="110"/>
      <c r="B172" s="1099">
        <v>158</v>
      </c>
      <c r="C172" s="1100"/>
      <c r="D172" s="1100"/>
      <c r="E172" s="1101" t="str">
        <f>IF(VLOOKUP(B172,'２.住戸一覧'!$B:$AM,3,0)="","",VLOOKUP(B172,'２.住戸一覧'!$B:$AM,3,0))</f>
        <v/>
      </c>
      <c r="F172" s="1101"/>
      <c r="G172" s="1101"/>
      <c r="H172" s="1101"/>
      <c r="I172" s="1101" t="str">
        <f>IF(VLOOKUP(B172,'２.住戸一覧'!$B:$AM,6,0)="","",VLOOKUP(B172,'２.住戸一覧'!$B:$AM,6,0))</f>
        <v/>
      </c>
      <c r="J172" s="1101"/>
      <c r="K172" s="1101"/>
      <c r="L172" s="987"/>
      <c r="M172" s="988"/>
      <c r="N172" s="989"/>
      <c r="O172" s="987"/>
      <c r="P172" s="988"/>
      <c r="Q172" s="989"/>
      <c r="R172" s="987"/>
      <c r="S172" s="988"/>
      <c r="T172" s="989"/>
      <c r="U172" s="497"/>
      <c r="V172" s="496"/>
      <c r="W172" s="496"/>
      <c r="Y172" s="4"/>
      <c r="Z172" s="4"/>
      <c r="AA172" s="4"/>
      <c r="AC172" s="4"/>
    </row>
    <row r="173" spans="1:29" ht="21" hidden="1" customHeight="1" outlineLevel="1">
      <c r="A173" s="110"/>
      <c r="B173" s="1099">
        <v>159</v>
      </c>
      <c r="C173" s="1100"/>
      <c r="D173" s="1100"/>
      <c r="E173" s="1101" t="str">
        <f>IF(VLOOKUP(B173,'２.住戸一覧'!$B:$AM,3,0)="","",VLOOKUP(B173,'２.住戸一覧'!$B:$AM,3,0))</f>
        <v/>
      </c>
      <c r="F173" s="1101"/>
      <c r="G173" s="1101"/>
      <c r="H173" s="1101"/>
      <c r="I173" s="1101" t="str">
        <f>IF(VLOOKUP(B173,'２.住戸一覧'!$B:$AM,6,0)="","",VLOOKUP(B173,'２.住戸一覧'!$B:$AM,6,0))</f>
        <v/>
      </c>
      <c r="J173" s="1101"/>
      <c r="K173" s="1101"/>
      <c r="L173" s="987"/>
      <c r="M173" s="988"/>
      <c r="N173" s="989"/>
      <c r="O173" s="987"/>
      <c r="P173" s="988"/>
      <c r="Q173" s="989"/>
      <c r="R173" s="987"/>
      <c r="S173" s="988"/>
      <c r="T173" s="989"/>
      <c r="U173" s="497"/>
      <c r="V173" s="496"/>
      <c r="W173" s="496"/>
      <c r="Y173" s="4"/>
      <c r="Z173" s="4"/>
      <c r="AA173" s="4"/>
      <c r="AC173" s="4"/>
    </row>
    <row r="174" spans="1:29" ht="21" hidden="1" customHeight="1" outlineLevel="1">
      <c r="A174" s="110"/>
      <c r="B174" s="1099">
        <v>160</v>
      </c>
      <c r="C174" s="1100"/>
      <c r="D174" s="1100"/>
      <c r="E174" s="1101" t="str">
        <f>IF(VLOOKUP(B174,'２.住戸一覧'!$B:$AM,3,0)="","",VLOOKUP(B174,'２.住戸一覧'!$B:$AM,3,0))</f>
        <v/>
      </c>
      <c r="F174" s="1101"/>
      <c r="G174" s="1101"/>
      <c r="H174" s="1101"/>
      <c r="I174" s="1101" t="str">
        <f>IF(VLOOKUP(B174,'２.住戸一覧'!$B:$AM,6,0)="","",VLOOKUP(B174,'２.住戸一覧'!$B:$AM,6,0))</f>
        <v/>
      </c>
      <c r="J174" s="1101"/>
      <c r="K174" s="1101"/>
      <c r="L174" s="987"/>
      <c r="M174" s="988"/>
      <c r="N174" s="989"/>
      <c r="O174" s="987"/>
      <c r="P174" s="988"/>
      <c r="Q174" s="989"/>
      <c r="R174" s="987"/>
      <c r="S174" s="988"/>
      <c r="T174" s="989"/>
      <c r="U174" s="497"/>
      <c r="V174" s="496"/>
      <c r="W174" s="496"/>
      <c r="Y174" s="4"/>
      <c r="Z174" s="4"/>
      <c r="AA174" s="4"/>
      <c r="AC174" s="4"/>
    </row>
    <row r="175" spans="1:29" ht="21" hidden="1" customHeight="1" outlineLevel="1">
      <c r="A175" s="110"/>
      <c r="B175" s="1099">
        <v>161</v>
      </c>
      <c r="C175" s="1100"/>
      <c r="D175" s="1100"/>
      <c r="E175" s="1101" t="str">
        <f>IF(VLOOKUP(B175,'２.住戸一覧'!$B:$AM,3,0)="","",VLOOKUP(B175,'２.住戸一覧'!$B:$AM,3,0))</f>
        <v/>
      </c>
      <c r="F175" s="1101"/>
      <c r="G175" s="1101"/>
      <c r="H175" s="1101"/>
      <c r="I175" s="1101" t="str">
        <f>IF(VLOOKUP(B175,'２.住戸一覧'!$B:$AM,6,0)="","",VLOOKUP(B175,'２.住戸一覧'!$B:$AM,6,0))</f>
        <v/>
      </c>
      <c r="J175" s="1101"/>
      <c r="K175" s="1101"/>
      <c r="L175" s="987"/>
      <c r="M175" s="988"/>
      <c r="N175" s="989"/>
      <c r="O175" s="987"/>
      <c r="P175" s="988"/>
      <c r="Q175" s="989"/>
      <c r="R175" s="987"/>
      <c r="S175" s="988"/>
      <c r="T175" s="989"/>
      <c r="U175" s="497"/>
      <c r="V175" s="496"/>
      <c r="W175" s="496"/>
      <c r="Y175" s="4"/>
      <c r="Z175" s="4"/>
      <c r="AA175" s="4"/>
      <c r="AC175" s="4"/>
    </row>
    <row r="176" spans="1:29" ht="21" hidden="1" customHeight="1" outlineLevel="1">
      <c r="A176" s="110"/>
      <c r="B176" s="1099">
        <v>162</v>
      </c>
      <c r="C176" s="1100"/>
      <c r="D176" s="1100"/>
      <c r="E176" s="1101" t="str">
        <f>IF(VLOOKUP(B176,'２.住戸一覧'!$B:$AM,3,0)="","",VLOOKUP(B176,'２.住戸一覧'!$B:$AM,3,0))</f>
        <v/>
      </c>
      <c r="F176" s="1101"/>
      <c r="G176" s="1101"/>
      <c r="H176" s="1101"/>
      <c r="I176" s="1101" t="str">
        <f>IF(VLOOKUP(B176,'２.住戸一覧'!$B:$AM,6,0)="","",VLOOKUP(B176,'２.住戸一覧'!$B:$AM,6,0))</f>
        <v/>
      </c>
      <c r="J176" s="1101"/>
      <c r="K176" s="1101"/>
      <c r="L176" s="987"/>
      <c r="M176" s="988"/>
      <c r="N176" s="989"/>
      <c r="O176" s="987"/>
      <c r="P176" s="988"/>
      <c r="Q176" s="989"/>
      <c r="R176" s="987"/>
      <c r="S176" s="988"/>
      <c r="T176" s="989"/>
      <c r="U176" s="497"/>
      <c r="V176" s="496"/>
      <c r="W176" s="496"/>
      <c r="Y176" s="4"/>
      <c r="Z176" s="4"/>
      <c r="AA176" s="4"/>
      <c r="AC176" s="4"/>
    </row>
    <row r="177" spans="1:29" ht="21" hidden="1" customHeight="1" outlineLevel="1">
      <c r="A177" s="110"/>
      <c r="B177" s="1099">
        <v>163</v>
      </c>
      <c r="C177" s="1100"/>
      <c r="D177" s="1100"/>
      <c r="E177" s="1101" t="str">
        <f>IF(VLOOKUP(B177,'２.住戸一覧'!$B:$AM,3,0)="","",VLOOKUP(B177,'２.住戸一覧'!$B:$AM,3,0))</f>
        <v/>
      </c>
      <c r="F177" s="1101"/>
      <c r="G177" s="1101"/>
      <c r="H177" s="1101"/>
      <c r="I177" s="1101" t="str">
        <f>IF(VLOOKUP(B177,'２.住戸一覧'!$B:$AM,6,0)="","",VLOOKUP(B177,'２.住戸一覧'!$B:$AM,6,0))</f>
        <v/>
      </c>
      <c r="J177" s="1101"/>
      <c r="K177" s="1101"/>
      <c r="L177" s="987"/>
      <c r="M177" s="988"/>
      <c r="N177" s="989"/>
      <c r="O177" s="987"/>
      <c r="P177" s="988"/>
      <c r="Q177" s="989"/>
      <c r="R177" s="987"/>
      <c r="S177" s="988"/>
      <c r="T177" s="989"/>
      <c r="U177" s="497"/>
      <c r="V177" s="496"/>
      <c r="W177" s="496"/>
      <c r="Y177" s="4"/>
      <c r="Z177" s="4"/>
      <c r="AA177" s="4"/>
      <c r="AC177" s="4"/>
    </row>
    <row r="178" spans="1:29" ht="21" hidden="1" customHeight="1" outlineLevel="1">
      <c r="A178" s="110"/>
      <c r="B178" s="1099">
        <v>164</v>
      </c>
      <c r="C178" s="1100"/>
      <c r="D178" s="1100"/>
      <c r="E178" s="1101" t="str">
        <f>IF(VLOOKUP(B178,'２.住戸一覧'!$B:$AM,3,0)="","",VLOOKUP(B178,'２.住戸一覧'!$B:$AM,3,0))</f>
        <v/>
      </c>
      <c r="F178" s="1101"/>
      <c r="G178" s="1101"/>
      <c r="H178" s="1101"/>
      <c r="I178" s="1101" t="str">
        <f>IF(VLOOKUP(B178,'２.住戸一覧'!$B:$AM,6,0)="","",VLOOKUP(B178,'２.住戸一覧'!$B:$AM,6,0))</f>
        <v/>
      </c>
      <c r="J178" s="1101"/>
      <c r="K178" s="1101"/>
      <c r="L178" s="987"/>
      <c r="M178" s="988"/>
      <c r="N178" s="989"/>
      <c r="O178" s="987"/>
      <c r="P178" s="988"/>
      <c r="Q178" s="989"/>
      <c r="R178" s="987"/>
      <c r="S178" s="988"/>
      <c r="T178" s="989"/>
      <c r="U178" s="497"/>
      <c r="V178" s="496"/>
      <c r="W178" s="496"/>
      <c r="Y178" s="4"/>
      <c r="Z178" s="4"/>
      <c r="AA178" s="4"/>
      <c r="AC178" s="4"/>
    </row>
    <row r="179" spans="1:29" ht="21" hidden="1" customHeight="1" outlineLevel="1">
      <c r="A179" s="110"/>
      <c r="B179" s="1099">
        <v>165</v>
      </c>
      <c r="C179" s="1100"/>
      <c r="D179" s="1100"/>
      <c r="E179" s="1101" t="str">
        <f>IF(VLOOKUP(B179,'２.住戸一覧'!$B:$AM,3,0)="","",VLOOKUP(B179,'２.住戸一覧'!$B:$AM,3,0))</f>
        <v/>
      </c>
      <c r="F179" s="1101"/>
      <c r="G179" s="1101"/>
      <c r="H179" s="1101"/>
      <c r="I179" s="1101" t="str">
        <f>IF(VLOOKUP(B179,'２.住戸一覧'!$B:$AM,6,0)="","",VLOOKUP(B179,'２.住戸一覧'!$B:$AM,6,0))</f>
        <v/>
      </c>
      <c r="J179" s="1101"/>
      <c r="K179" s="1101"/>
      <c r="L179" s="987"/>
      <c r="M179" s="988"/>
      <c r="N179" s="989"/>
      <c r="O179" s="987"/>
      <c r="P179" s="988"/>
      <c r="Q179" s="989"/>
      <c r="R179" s="987"/>
      <c r="S179" s="988"/>
      <c r="T179" s="989"/>
      <c r="U179" s="497"/>
      <c r="V179" s="496"/>
      <c r="W179" s="496"/>
      <c r="Y179" s="4"/>
      <c r="Z179" s="4"/>
      <c r="AA179" s="4"/>
      <c r="AC179" s="4"/>
    </row>
    <row r="180" spans="1:29" ht="21" hidden="1" customHeight="1" outlineLevel="1">
      <c r="A180" s="110"/>
      <c r="B180" s="1099">
        <v>166</v>
      </c>
      <c r="C180" s="1100"/>
      <c r="D180" s="1100"/>
      <c r="E180" s="1101" t="str">
        <f>IF(VLOOKUP(B180,'２.住戸一覧'!$B:$AM,3,0)="","",VLOOKUP(B180,'２.住戸一覧'!$B:$AM,3,0))</f>
        <v/>
      </c>
      <c r="F180" s="1101"/>
      <c r="G180" s="1101"/>
      <c r="H180" s="1101"/>
      <c r="I180" s="1101" t="str">
        <f>IF(VLOOKUP(B180,'２.住戸一覧'!$B:$AM,6,0)="","",VLOOKUP(B180,'２.住戸一覧'!$B:$AM,6,0))</f>
        <v/>
      </c>
      <c r="J180" s="1101"/>
      <c r="K180" s="1101"/>
      <c r="L180" s="987"/>
      <c r="M180" s="988"/>
      <c r="N180" s="989"/>
      <c r="O180" s="987"/>
      <c r="P180" s="988"/>
      <c r="Q180" s="989"/>
      <c r="R180" s="987"/>
      <c r="S180" s="988"/>
      <c r="T180" s="989"/>
      <c r="U180" s="497"/>
      <c r="V180" s="496"/>
      <c r="W180" s="496"/>
      <c r="Y180" s="4"/>
      <c r="Z180" s="4"/>
      <c r="AA180" s="4"/>
      <c r="AC180" s="4"/>
    </row>
    <row r="181" spans="1:29" ht="21" hidden="1" customHeight="1" outlineLevel="1">
      <c r="A181" s="110"/>
      <c r="B181" s="1099">
        <v>167</v>
      </c>
      <c r="C181" s="1100"/>
      <c r="D181" s="1100"/>
      <c r="E181" s="1101" t="str">
        <f>IF(VLOOKUP(B181,'２.住戸一覧'!$B:$AM,3,0)="","",VLOOKUP(B181,'２.住戸一覧'!$B:$AM,3,0))</f>
        <v/>
      </c>
      <c r="F181" s="1101"/>
      <c r="G181" s="1101"/>
      <c r="H181" s="1101"/>
      <c r="I181" s="1101" t="str">
        <f>IF(VLOOKUP(B181,'２.住戸一覧'!$B:$AM,6,0)="","",VLOOKUP(B181,'２.住戸一覧'!$B:$AM,6,0))</f>
        <v/>
      </c>
      <c r="J181" s="1101"/>
      <c r="K181" s="1101"/>
      <c r="L181" s="987"/>
      <c r="M181" s="988"/>
      <c r="N181" s="989"/>
      <c r="O181" s="987"/>
      <c r="P181" s="988"/>
      <c r="Q181" s="989"/>
      <c r="R181" s="987"/>
      <c r="S181" s="988"/>
      <c r="T181" s="989"/>
      <c r="U181" s="497"/>
      <c r="V181" s="496"/>
      <c r="W181" s="496"/>
      <c r="Y181" s="4"/>
      <c r="Z181" s="4"/>
      <c r="AA181" s="4"/>
      <c r="AC181" s="4"/>
    </row>
    <row r="182" spans="1:29" ht="21" hidden="1" customHeight="1" outlineLevel="1">
      <c r="A182" s="110"/>
      <c r="B182" s="1099">
        <v>168</v>
      </c>
      <c r="C182" s="1100"/>
      <c r="D182" s="1100"/>
      <c r="E182" s="1101" t="str">
        <f>IF(VLOOKUP(B182,'２.住戸一覧'!$B:$AM,3,0)="","",VLOOKUP(B182,'２.住戸一覧'!$B:$AM,3,0))</f>
        <v/>
      </c>
      <c r="F182" s="1101"/>
      <c r="G182" s="1101"/>
      <c r="H182" s="1101"/>
      <c r="I182" s="1101" t="str">
        <f>IF(VLOOKUP(B182,'２.住戸一覧'!$B:$AM,6,0)="","",VLOOKUP(B182,'２.住戸一覧'!$B:$AM,6,0))</f>
        <v/>
      </c>
      <c r="J182" s="1101"/>
      <c r="K182" s="1101"/>
      <c r="L182" s="987"/>
      <c r="M182" s="988"/>
      <c r="N182" s="989"/>
      <c r="O182" s="987"/>
      <c r="P182" s="988"/>
      <c r="Q182" s="989"/>
      <c r="R182" s="987"/>
      <c r="S182" s="988"/>
      <c r="T182" s="989"/>
      <c r="U182" s="497"/>
      <c r="V182" s="496"/>
      <c r="W182" s="496"/>
      <c r="Y182" s="4"/>
      <c r="Z182" s="4"/>
      <c r="AA182" s="4"/>
      <c r="AC182" s="4"/>
    </row>
    <row r="183" spans="1:29" ht="21" hidden="1" customHeight="1" outlineLevel="1">
      <c r="A183" s="110"/>
      <c r="B183" s="1099">
        <v>169</v>
      </c>
      <c r="C183" s="1100"/>
      <c r="D183" s="1100"/>
      <c r="E183" s="1101" t="str">
        <f>IF(VLOOKUP(B183,'２.住戸一覧'!$B:$AM,3,0)="","",VLOOKUP(B183,'２.住戸一覧'!$B:$AM,3,0))</f>
        <v/>
      </c>
      <c r="F183" s="1101"/>
      <c r="G183" s="1101"/>
      <c r="H183" s="1101"/>
      <c r="I183" s="1101" t="str">
        <f>IF(VLOOKUP(B183,'２.住戸一覧'!$B:$AM,6,0)="","",VLOOKUP(B183,'２.住戸一覧'!$B:$AM,6,0))</f>
        <v/>
      </c>
      <c r="J183" s="1101"/>
      <c r="K183" s="1101"/>
      <c r="L183" s="987"/>
      <c r="M183" s="988"/>
      <c r="N183" s="989"/>
      <c r="O183" s="987"/>
      <c r="P183" s="988"/>
      <c r="Q183" s="989"/>
      <c r="R183" s="987"/>
      <c r="S183" s="988"/>
      <c r="T183" s="989"/>
      <c r="U183" s="497"/>
      <c r="V183" s="496"/>
      <c r="W183" s="496"/>
      <c r="Y183" s="4"/>
      <c r="Z183" s="4"/>
      <c r="AA183" s="4"/>
      <c r="AC183" s="4"/>
    </row>
    <row r="184" spans="1:29" ht="21" hidden="1" customHeight="1" outlineLevel="1">
      <c r="A184" s="110"/>
      <c r="B184" s="1099">
        <v>170</v>
      </c>
      <c r="C184" s="1100"/>
      <c r="D184" s="1100"/>
      <c r="E184" s="1101" t="str">
        <f>IF(VLOOKUP(B184,'２.住戸一覧'!$B:$AM,3,0)="","",VLOOKUP(B184,'２.住戸一覧'!$B:$AM,3,0))</f>
        <v/>
      </c>
      <c r="F184" s="1101"/>
      <c r="G184" s="1101"/>
      <c r="H184" s="1101"/>
      <c r="I184" s="1101" t="str">
        <f>IF(VLOOKUP(B184,'２.住戸一覧'!$B:$AM,6,0)="","",VLOOKUP(B184,'２.住戸一覧'!$B:$AM,6,0))</f>
        <v/>
      </c>
      <c r="J184" s="1101"/>
      <c r="K184" s="1101"/>
      <c r="L184" s="987"/>
      <c r="M184" s="988"/>
      <c r="N184" s="989"/>
      <c r="O184" s="987"/>
      <c r="P184" s="988"/>
      <c r="Q184" s="989"/>
      <c r="R184" s="987"/>
      <c r="S184" s="988"/>
      <c r="T184" s="989"/>
      <c r="U184" s="497"/>
      <c r="V184" s="496"/>
      <c r="W184" s="496"/>
      <c r="Y184" s="4"/>
      <c r="Z184" s="4"/>
      <c r="AA184" s="4"/>
      <c r="AC184" s="4"/>
    </row>
    <row r="185" spans="1:29" ht="21" hidden="1" customHeight="1" outlineLevel="1">
      <c r="A185" s="110"/>
      <c r="B185" s="1099">
        <v>171</v>
      </c>
      <c r="C185" s="1100"/>
      <c r="D185" s="1100"/>
      <c r="E185" s="1101" t="str">
        <f>IF(VLOOKUP(B185,'２.住戸一覧'!$B:$AM,3,0)="","",VLOOKUP(B185,'２.住戸一覧'!$B:$AM,3,0))</f>
        <v/>
      </c>
      <c r="F185" s="1101"/>
      <c r="G185" s="1101"/>
      <c r="H185" s="1101"/>
      <c r="I185" s="1101" t="str">
        <f>IF(VLOOKUP(B185,'２.住戸一覧'!$B:$AM,6,0)="","",VLOOKUP(B185,'２.住戸一覧'!$B:$AM,6,0))</f>
        <v/>
      </c>
      <c r="J185" s="1101"/>
      <c r="K185" s="1101"/>
      <c r="L185" s="987"/>
      <c r="M185" s="988"/>
      <c r="N185" s="989"/>
      <c r="O185" s="987"/>
      <c r="P185" s="988"/>
      <c r="Q185" s="989"/>
      <c r="R185" s="987"/>
      <c r="S185" s="988"/>
      <c r="T185" s="989"/>
      <c r="U185" s="497"/>
      <c r="V185" s="496"/>
      <c r="W185" s="496"/>
      <c r="Y185" s="4"/>
      <c r="Z185" s="4"/>
      <c r="AA185" s="4"/>
      <c r="AC185" s="4"/>
    </row>
    <row r="186" spans="1:29" ht="21" hidden="1" customHeight="1" outlineLevel="1">
      <c r="A186" s="110"/>
      <c r="B186" s="1099">
        <v>172</v>
      </c>
      <c r="C186" s="1100"/>
      <c r="D186" s="1100"/>
      <c r="E186" s="1101" t="str">
        <f>IF(VLOOKUP(B186,'２.住戸一覧'!$B:$AM,3,0)="","",VLOOKUP(B186,'２.住戸一覧'!$B:$AM,3,0))</f>
        <v/>
      </c>
      <c r="F186" s="1101"/>
      <c r="G186" s="1101"/>
      <c r="H186" s="1101"/>
      <c r="I186" s="1101" t="str">
        <f>IF(VLOOKUP(B186,'２.住戸一覧'!$B:$AM,6,0)="","",VLOOKUP(B186,'２.住戸一覧'!$B:$AM,6,0))</f>
        <v/>
      </c>
      <c r="J186" s="1101"/>
      <c r="K186" s="1101"/>
      <c r="L186" s="987"/>
      <c r="M186" s="988"/>
      <c r="N186" s="989"/>
      <c r="O186" s="987"/>
      <c r="P186" s="988"/>
      <c r="Q186" s="989"/>
      <c r="R186" s="987"/>
      <c r="S186" s="988"/>
      <c r="T186" s="989"/>
      <c r="U186" s="497"/>
      <c r="V186" s="496"/>
      <c r="W186" s="496"/>
      <c r="Y186" s="4"/>
      <c r="Z186" s="4"/>
      <c r="AA186" s="4"/>
      <c r="AC186" s="4"/>
    </row>
    <row r="187" spans="1:29" ht="21" hidden="1" customHeight="1" outlineLevel="1">
      <c r="A187" s="110"/>
      <c r="B187" s="1099">
        <v>173</v>
      </c>
      <c r="C187" s="1100"/>
      <c r="D187" s="1100"/>
      <c r="E187" s="1101" t="str">
        <f>IF(VLOOKUP(B187,'２.住戸一覧'!$B:$AM,3,0)="","",VLOOKUP(B187,'２.住戸一覧'!$B:$AM,3,0))</f>
        <v/>
      </c>
      <c r="F187" s="1101"/>
      <c r="G187" s="1101"/>
      <c r="H187" s="1101"/>
      <c r="I187" s="1101" t="str">
        <f>IF(VLOOKUP(B187,'２.住戸一覧'!$B:$AM,6,0)="","",VLOOKUP(B187,'２.住戸一覧'!$B:$AM,6,0))</f>
        <v/>
      </c>
      <c r="J187" s="1101"/>
      <c r="K187" s="1101"/>
      <c r="L187" s="987"/>
      <c r="M187" s="988"/>
      <c r="N187" s="989"/>
      <c r="O187" s="987"/>
      <c r="P187" s="988"/>
      <c r="Q187" s="989"/>
      <c r="R187" s="987"/>
      <c r="S187" s="988"/>
      <c r="T187" s="989"/>
      <c r="U187" s="497"/>
      <c r="V187" s="496"/>
      <c r="W187" s="496"/>
      <c r="Y187" s="4"/>
      <c r="Z187" s="4"/>
      <c r="AA187" s="4"/>
      <c r="AC187" s="4"/>
    </row>
    <row r="188" spans="1:29" ht="21" hidden="1" customHeight="1" outlineLevel="1">
      <c r="A188" s="110"/>
      <c r="B188" s="1099">
        <v>174</v>
      </c>
      <c r="C188" s="1100"/>
      <c r="D188" s="1100"/>
      <c r="E188" s="1101" t="str">
        <f>IF(VLOOKUP(B188,'２.住戸一覧'!$B:$AM,3,0)="","",VLOOKUP(B188,'２.住戸一覧'!$B:$AM,3,0))</f>
        <v/>
      </c>
      <c r="F188" s="1101"/>
      <c r="G188" s="1101"/>
      <c r="H188" s="1101"/>
      <c r="I188" s="1101" t="str">
        <f>IF(VLOOKUP(B188,'２.住戸一覧'!$B:$AM,6,0)="","",VLOOKUP(B188,'２.住戸一覧'!$B:$AM,6,0))</f>
        <v/>
      </c>
      <c r="J188" s="1101"/>
      <c r="K188" s="1101"/>
      <c r="L188" s="987"/>
      <c r="M188" s="988"/>
      <c r="N188" s="989"/>
      <c r="O188" s="987"/>
      <c r="P188" s="988"/>
      <c r="Q188" s="989"/>
      <c r="R188" s="987"/>
      <c r="S188" s="988"/>
      <c r="T188" s="989"/>
      <c r="U188" s="497"/>
      <c r="V188" s="496"/>
      <c r="W188" s="496"/>
      <c r="Y188" s="4"/>
      <c r="Z188" s="4"/>
      <c r="AA188" s="4"/>
      <c r="AC188" s="4"/>
    </row>
    <row r="189" spans="1:29" ht="21" hidden="1" customHeight="1" outlineLevel="1">
      <c r="A189" s="110"/>
      <c r="B189" s="1099">
        <v>175</v>
      </c>
      <c r="C189" s="1100"/>
      <c r="D189" s="1100"/>
      <c r="E189" s="1101" t="str">
        <f>IF(VLOOKUP(B189,'２.住戸一覧'!$B:$AM,3,0)="","",VLOOKUP(B189,'２.住戸一覧'!$B:$AM,3,0))</f>
        <v/>
      </c>
      <c r="F189" s="1101"/>
      <c r="G189" s="1101"/>
      <c r="H189" s="1101"/>
      <c r="I189" s="1101" t="str">
        <f>IF(VLOOKUP(B189,'２.住戸一覧'!$B:$AM,6,0)="","",VLOOKUP(B189,'２.住戸一覧'!$B:$AM,6,0))</f>
        <v/>
      </c>
      <c r="J189" s="1101"/>
      <c r="K189" s="1101"/>
      <c r="L189" s="987"/>
      <c r="M189" s="988"/>
      <c r="N189" s="989"/>
      <c r="O189" s="987"/>
      <c r="P189" s="988"/>
      <c r="Q189" s="989"/>
      <c r="R189" s="987"/>
      <c r="S189" s="988"/>
      <c r="T189" s="989"/>
      <c r="U189" s="497"/>
      <c r="V189" s="496"/>
      <c r="W189" s="496"/>
      <c r="Y189" s="4"/>
      <c r="Z189" s="4"/>
      <c r="AA189" s="4"/>
      <c r="AC189" s="4"/>
    </row>
    <row r="190" spans="1:29" ht="21" hidden="1" customHeight="1" outlineLevel="1">
      <c r="A190" s="110"/>
      <c r="B190" s="1099">
        <v>176</v>
      </c>
      <c r="C190" s="1100"/>
      <c r="D190" s="1100"/>
      <c r="E190" s="1101" t="str">
        <f>IF(VLOOKUP(B190,'２.住戸一覧'!$B:$AM,3,0)="","",VLOOKUP(B190,'２.住戸一覧'!$B:$AM,3,0))</f>
        <v/>
      </c>
      <c r="F190" s="1101"/>
      <c r="G190" s="1101"/>
      <c r="H190" s="1101"/>
      <c r="I190" s="1101" t="str">
        <f>IF(VLOOKUP(B190,'２.住戸一覧'!$B:$AM,6,0)="","",VLOOKUP(B190,'２.住戸一覧'!$B:$AM,6,0))</f>
        <v/>
      </c>
      <c r="J190" s="1101"/>
      <c r="K190" s="1101"/>
      <c r="L190" s="987"/>
      <c r="M190" s="988"/>
      <c r="N190" s="989"/>
      <c r="O190" s="987"/>
      <c r="P190" s="988"/>
      <c r="Q190" s="989"/>
      <c r="R190" s="987"/>
      <c r="S190" s="988"/>
      <c r="T190" s="989"/>
      <c r="U190" s="497"/>
      <c r="V190" s="496"/>
      <c r="W190" s="496"/>
      <c r="Y190" s="4"/>
      <c r="Z190" s="4"/>
      <c r="AA190" s="4"/>
      <c r="AC190" s="4"/>
    </row>
    <row r="191" spans="1:29" ht="21" hidden="1" customHeight="1" outlineLevel="1">
      <c r="A191" s="110"/>
      <c r="B191" s="1099">
        <v>177</v>
      </c>
      <c r="C191" s="1100"/>
      <c r="D191" s="1100"/>
      <c r="E191" s="1101" t="str">
        <f>IF(VLOOKUP(B191,'２.住戸一覧'!$B:$AM,3,0)="","",VLOOKUP(B191,'２.住戸一覧'!$B:$AM,3,0))</f>
        <v/>
      </c>
      <c r="F191" s="1101"/>
      <c r="G191" s="1101"/>
      <c r="H191" s="1101"/>
      <c r="I191" s="1101" t="str">
        <f>IF(VLOOKUP(B191,'２.住戸一覧'!$B:$AM,6,0)="","",VLOOKUP(B191,'２.住戸一覧'!$B:$AM,6,0))</f>
        <v/>
      </c>
      <c r="J191" s="1101"/>
      <c r="K191" s="1101"/>
      <c r="L191" s="987"/>
      <c r="M191" s="988"/>
      <c r="N191" s="989"/>
      <c r="O191" s="987"/>
      <c r="P191" s="988"/>
      <c r="Q191" s="989"/>
      <c r="R191" s="987"/>
      <c r="S191" s="988"/>
      <c r="T191" s="989"/>
      <c r="U191" s="497"/>
      <c r="V191" s="496"/>
      <c r="W191" s="496"/>
      <c r="Y191" s="4"/>
      <c r="Z191" s="4"/>
      <c r="AA191" s="4"/>
      <c r="AC191" s="4"/>
    </row>
    <row r="192" spans="1:29" ht="21" hidden="1" customHeight="1" outlineLevel="1">
      <c r="A192" s="110"/>
      <c r="B192" s="1099">
        <v>178</v>
      </c>
      <c r="C192" s="1100"/>
      <c r="D192" s="1100"/>
      <c r="E192" s="1101" t="str">
        <f>IF(VLOOKUP(B192,'２.住戸一覧'!$B:$AM,3,0)="","",VLOOKUP(B192,'２.住戸一覧'!$B:$AM,3,0))</f>
        <v/>
      </c>
      <c r="F192" s="1101"/>
      <c r="G192" s="1101"/>
      <c r="H192" s="1101"/>
      <c r="I192" s="1101" t="str">
        <f>IF(VLOOKUP(B192,'２.住戸一覧'!$B:$AM,6,0)="","",VLOOKUP(B192,'２.住戸一覧'!$B:$AM,6,0))</f>
        <v/>
      </c>
      <c r="J192" s="1101"/>
      <c r="K192" s="1101"/>
      <c r="L192" s="987"/>
      <c r="M192" s="988"/>
      <c r="N192" s="989"/>
      <c r="O192" s="987"/>
      <c r="P192" s="988"/>
      <c r="Q192" s="989"/>
      <c r="R192" s="987"/>
      <c r="S192" s="988"/>
      <c r="T192" s="989"/>
      <c r="U192" s="497"/>
      <c r="V192" s="496"/>
      <c r="W192" s="496"/>
      <c r="Y192" s="4"/>
      <c r="Z192" s="4"/>
      <c r="AA192" s="4"/>
      <c r="AC192" s="4"/>
    </row>
    <row r="193" spans="1:29" ht="21" hidden="1" customHeight="1" outlineLevel="1">
      <c r="A193" s="110"/>
      <c r="B193" s="1099">
        <v>179</v>
      </c>
      <c r="C193" s="1100"/>
      <c r="D193" s="1100"/>
      <c r="E193" s="1101" t="str">
        <f>IF(VLOOKUP(B193,'２.住戸一覧'!$B:$AM,3,0)="","",VLOOKUP(B193,'２.住戸一覧'!$B:$AM,3,0))</f>
        <v/>
      </c>
      <c r="F193" s="1101"/>
      <c r="G193" s="1101"/>
      <c r="H193" s="1101"/>
      <c r="I193" s="1101" t="str">
        <f>IF(VLOOKUP(B193,'２.住戸一覧'!$B:$AM,6,0)="","",VLOOKUP(B193,'２.住戸一覧'!$B:$AM,6,0))</f>
        <v/>
      </c>
      <c r="J193" s="1101"/>
      <c r="K193" s="1101"/>
      <c r="L193" s="987"/>
      <c r="M193" s="988"/>
      <c r="N193" s="989"/>
      <c r="O193" s="987"/>
      <c r="P193" s="988"/>
      <c r="Q193" s="989"/>
      <c r="R193" s="987"/>
      <c r="S193" s="988"/>
      <c r="T193" s="989"/>
      <c r="U193" s="497"/>
      <c r="V193" s="496"/>
      <c r="W193" s="496"/>
      <c r="Y193" s="4"/>
      <c r="Z193" s="4"/>
      <c r="AA193" s="4"/>
      <c r="AC193" s="4"/>
    </row>
    <row r="194" spans="1:29" ht="21" hidden="1" customHeight="1" outlineLevel="1">
      <c r="A194" s="110"/>
      <c r="B194" s="1099">
        <v>180</v>
      </c>
      <c r="C194" s="1100"/>
      <c r="D194" s="1100"/>
      <c r="E194" s="1101" t="str">
        <f>IF(VLOOKUP(B194,'２.住戸一覧'!$B:$AM,3,0)="","",VLOOKUP(B194,'２.住戸一覧'!$B:$AM,3,0))</f>
        <v/>
      </c>
      <c r="F194" s="1101"/>
      <c r="G194" s="1101"/>
      <c r="H194" s="1101"/>
      <c r="I194" s="1101" t="str">
        <f>IF(VLOOKUP(B194,'２.住戸一覧'!$B:$AM,6,0)="","",VLOOKUP(B194,'２.住戸一覧'!$B:$AM,6,0))</f>
        <v/>
      </c>
      <c r="J194" s="1101"/>
      <c r="K194" s="1101"/>
      <c r="L194" s="987"/>
      <c r="M194" s="988"/>
      <c r="N194" s="989"/>
      <c r="O194" s="987"/>
      <c r="P194" s="988"/>
      <c r="Q194" s="989"/>
      <c r="R194" s="987"/>
      <c r="S194" s="988"/>
      <c r="T194" s="989"/>
      <c r="U194" s="497"/>
      <c r="V194" s="496"/>
      <c r="W194" s="496"/>
      <c r="Y194" s="4"/>
      <c r="Z194" s="4"/>
      <c r="AA194" s="4"/>
      <c r="AC194" s="4"/>
    </row>
    <row r="195" spans="1:29" ht="21" hidden="1" customHeight="1" outlineLevel="1">
      <c r="A195" s="110"/>
      <c r="B195" s="1099">
        <v>181</v>
      </c>
      <c r="C195" s="1100"/>
      <c r="D195" s="1100"/>
      <c r="E195" s="1101" t="str">
        <f>IF(VLOOKUP(B195,'２.住戸一覧'!$B:$AM,3,0)="","",VLOOKUP(B195,'２.住戸一覧'!$B:$AM,3,0))</f>
        <v/>
      </c>
      <c r="F195" s="1101"/>
      <c r="G195" s="1101"/>
      <c r="H195" s="1101"/>
      <c r="I195" s="1101" t="str">
        <f>IF(VLOOKUP(B195,'２.住戸一覧'!$B:$AM,6,0)="","",VLOOKUP(B195,'２.住戸一覧'!$B:$AM,6,0))</f>
        <v/>
      </c>
      <c r="J195" s="1101"/>
      <c r="K195" s="1101"/>
      <c r="L195" s="987"/>
      <c r="M195" s="988"/>
      <c r="N195" s="989"/>
      <c r="O195" s="987"/>
      <c r="P195" s="988"/>
      <c r="Q195" s="989"/>
      <c r="R195" s="987"/>
      <c r="S195" s="988"/>
      <c r="T195" s="989"/>
      <c r="U195" s="497"/>
      <c r="V195" s="496"/>
      <c r="W195" s="496"/>
      <c r="Y195" s="4"/>
      <c r="Z195" s="4"/>
      <c r="AA195" s="4"/>
      <c r="AC195" s="4"/>
    </row>
    <row r="196" spans="1:29" ht="21" hidden="1" customHeight="1" outlineLevel="1">
      <c r="A196" s="110"/>
      <c r="B196" s="1099">
        <v>182</v>
      </c>
      <c r="C196" s="1100"/>
      <c r="D196" s="1100"/>
      <c r="E196" s="1101" t="str">
        <f>IF(VLOOKUP(B196,'２.住戸一覧'!$B:$AM,3,0)="","",VLOOKUP(B196,'２.住戸一覧'!$B:$AM,3,0))</f>
        <v/>
      </c>
      <c r="F196" s="1101"/>
      <c r="G196" s="1101"/>
      <c r="H196" s="1101"/>
      <c r="I196" s="1101" t="str">
        <f>IF(VLOOKUP(B196,'２.住戸一覧'!$B:$AM,6,0)="","",VLOOKUP(B196,'２.住戸一覧'!$B:$AM,6,0))</f>
        <v/>
      </c>
      <c r="J196" s="1101"/>
      <c r="K196" s="1101"/>
      <c r="L196" s="987"/>
      <c r="M196" s="988"/>
      <c r="N196" s="989"/>
      <c r="O196" s="987"/>
      <c r="P196" s="988"/>
      <c r="Q196" s="989"/>
      <c r="R196" s="987"/>
      <c r="S196" s="988"/>
      <c r="T196" s="989"/>
      <c r="U196" s="497"/>
      <c r="V196" s="496"/>
      <c r="W196" s="496"/>
      <c r="Y196" s="4"/>
      <c r="Z196" s="4"/>
      <c r="AA196" s="4"/>
      <c r="AC196" s="4"/>
    </row>
    <row r="197" spans="1:29" ht="21" hidden="1" customHeight="1" outlineLevel="1">
      <c r="A197" s="110"/>
      <c r="B197" s="1099">
        <v>183</v>
      </c>
      <c r="C197" s="1100"/>
      <c r="D197" s="1100"/>
      <c r="E197" s="1101" t="str">
        <f>IF(VLOOKUP(B197,'２.住戸一覧'!$B:$AM,3,0)="","",VLOOKUP(B197,'２.住戸一覧'!$B:$AM,3,0))</f>
        <v/>
      </c>
      <c r="F197" s="1101"/>
      <c r="G197" s="1101"/>
      <c r="H197" s="1101"/>
      <c r="I197" s="1101" t="str">
        <f>IF(VLOOKUP(B197,'２.住戸一覧'!$B:$AM,6,0)="","",VLOOKUP(B197,'２.住戸一覧'!$B:$AM,6,0))</f>
        <v/>
      </c>
      <c r="J197" s="1101"/>
      <c r="K197" s="1101"/>
      <c r="L197" s="987"/>
      <c r="M197" s="988"/>
      <c r="N197" s="989"/>
      <c r="O197" s="987"/>
      <c r="P197" s="988"/>
      <c r="Q197" s="989"/>
      <c r="R197" s="987"/>
      <c r="S197" s="988"/>
      <c r="T197" s="989"/>
      <c r="U197" s="497"/>
      <c r="V197" s="496"/>
      <c r="W197" s="496"/>
      <c r="Y197" s="4"/>
      <c r="Z197" s="4"/>
      <c r="AA197" s="4"/>
      <c r="AC197" s="4"/>
    </row>
    <row r="198" spans="1:29" ht="21" hidden="1" customHeight="1" outlineLevel="1">
      <c r="A198" s="110"/>
      <c r="B198" s="1099">
        <v>184</v>
      </c>
      <c r="C198" s="1100"/>
      <c r="D198" s="1100"/>
      <c r="E198" s="1101" t="str">
        <f>IF(VLOOKUP(B198,'２.住戸一覧'!$B:$AM,3,0)="","",VLOOKUP(B198,'２.住戸一覧'!$B:$AM,3,0))</f>
        <v/>
      </c>
      <c r="F198" s="1101"/>
      <c r="G198" s="1101"/>
      <c r="H198" s="1101"/>
      <c r="I198" s="1101" t="str">
        <f>IF(VLOOKUP(B198,'２.住戸一覧'!$B:$AM,6,0)="","",VLOOKUP(B198,'２.住戸一覧'!$B:$AM,6,0))</f>
        <v/>
      </c>
      <c r="J198" s="1101"/>
      <c r="K198" s="1101"/>
      <c r="L198" s="987"/>
      <c r="M198" s="988"/>
      <c r="N198" s="989"/>
      <c r="O198" s="987"/>
      <c r="P198" s="988"/>
      <c r="Q198" s="989"/>
      <c r="R198" s="987"/>
      <c r="S198" s="988"/>
      <c r="T198" s="989"/>
      <c r="U198" s="497"/>
      <c r="V198" s="496"/>
      <c r="W198" s="496"/>
      <c r="Y198" s="4"/>
      <c r="Z198" s="4"/>
      <c r="AA198" s="4"/>
      <c r="AC198" s="4"/>
    </row>
    <row r="199" spans="1:29" ht="21" hidden="1" customHeight="1" outlineLevel="1">
      <c r="A199" s="110"/>
      <c r="B199" s="1099">
        <v>185</v>
      </c>
      <c r="C199" s="1100"/>
      <c r="D199" s="1100"/>
      <c r="E199" s="1101" t="str">
        <f>IF(VLOOKUP(B199,'２.住戸一覧'!$B:$AM,3,0)="","",VLOOKUP(B199,'２.住戸一覧'!$B:$AM,3,0))</f>
        <v/>
      </c>
      <c r="F199" s="1101"/>
      <c r="G199" s="1101"/>
      <c r="H199" s="1101"/>
      <c r="I199" s="1101" t="str">
        <f>IF(VLOOKUP(B199,'２.住戸一覧'!$B:$AM,6,0)="","",VLOOKUP(B199,'２.住戸一覧'!$B:$AM,6,0))</f>
        <v/>
      </c>
      <c r="J199" s="1101"/>
      <c r="K199" s="1101"/>
      <c r="L199" s="987"/>
      <c r="M199" s="988"/>
      <c r="N199" s="989"/>
      <c r="O199" s="987"/>
      <c r="P199" s="988"/>
      <c r="Q199" s="989"/>
      <c r="R199" s="987"/>
      <c r="S199" s="988"/>
      <c r="T199" s="989"/>
      <c r="U199" s="497"/>
      <c r="V199" s="496"/>
      <c r="W199" s="496"/>
      <c r="Y199" s="4"/>
      <c r="Z199" s="4"/>
      <c r="AA199" s="4"/>
      <c r="AC199" s="4"/>
    </row>
    <row r="200" spans="1:29" ht="21" hidden="1" customHeight="1" outlineLevel="1">
      <c r="A200" s="110"/>
      <c r="B200" s="1099">
        <v>186</v>
      </c>
      <c r="C200" s="1100"/>
      <c r="D200" s="1100"/>
      <c r="E200" s="1101" t="str">
        <f>IF(VLOOKUP(B200,'２.住戸一覧'!$B:$AM,3,0)="","",VLOOKUP(B200,'２.住戸一覧'!$B:$AM,3,0))</f>
        <v/>
      </c>
      <c r="F200" s="1101"/>
      <c r="G200" s="1101"/>
      <c r="H200" s="1101"/>
      <c r="I200" s="1101" t="str">
        <f>IF(VLOOKUP(B200,'２.住戸一覧'!$B:$AM,6,0)="","",VLOOKUP(B200,'２.住戸一覧'!$B:$AM,6,0))</f>
        <v/>
      </c>
      <c r="J200" s="1101"/>
      <c r="K200" s="1101"/>
      <c r="L200" s="987"/>
      <c r="M200" s="988"/>
      <c r="N200" s="989"/>
      <c r="O200" s="987"/>
      <c r="P200" s="988"/>
      <c r="Q200" s="989"/>
      <c r="R200" s="987"/>
      <c r="S200" s="988"/>
      <c r="T200" s="989"/>
      <c r="U200" s="497"/>
      <c r="V200" s="496"/>
      <c r="W200" s="496"/>
      <c r="Y200" s="4"/>
      <c r="Z200" s="4"/>
      <c r="AA200" s="4"/>
      <c r="AC200" s="4"/>
    </row>
    <row r="201" spans="1:29" ht="21" hidden="1" customHeight="1" outlineLevel="1">
      <c r="A201" s="110"/>
      <c r="B201" s="1099">
        <v>187</v>
      </c>
      <c r="C201" s="1100"/>
      <c r="D201" s="1100"/>
      <c r="E201" s="1101" t="str">
        <f>IF(VLOOKUP(B201,'２.住戸一覧'!$B:$AM,3,0)="","",VLOOKUP(B201,'２.住戸一覧'!$B:$AM,3,0))</f>
        <v/>
      </c>
      <c r="F201" s="1101"/>
      <c r="G201" s="1101"/>
      <c r="H201" s="1101"/>
      <c r="I201" s="1101" t="str">
        <f>IF(VLOOKUP(B201,'２.住戸一覧'!$B:$AM,6,0)="","",VLOOKUP(B201,'２.住戸一覧'!$B:$AM,6,0))</f>
        <v/>
      </c>
      <c r="J201" s="1101"/>
      <c r="K201" s="1101"/>
      <c r="L201" s="987"/>
      <c r="M201" s="988"/>
      <c r="N201" s="989"/>
      <c r="O201" s="987"/>
      <c r="P201" s="988"/>
      <c r="Q201" s="989"/>
      <c r="R201" s="987"/>
      <c r="S201" s="988"/>
      <c r="T201" s="989"/>
      <c r="U201" s="497"/>
      <c r="V201" s="496"/>
      <c r="W201" s="496"/>
      <c r="Y201" s="4"/>
      <c r="Z201" s="4"/>
      <c r="AA201" s="4"/>
      <c r="AC201" s="4"/>
    </row>
    <row r="202" spans="1:29" ht="21" hidden="1" customHeight="1" outlineLevel="1">
      <c r="A202" s="110"/>
      <c r="B202" s="1099">
        <v>188</v>
      </c>
      <c r="C202" s="1100"/>
      <c r="D202" s="1100"/>
      <c r="E202" s="1101" t="str">
        <f>IF(VLOOKUP(B202,'２.住戸一覧'!$B:$AM,3,0)="","",VLOOKUP(B202,'２.住戸一覧'!$B:$AM,3,0))</f>
        <v/>
      </c>
      <c r="F202" s="1101"/>
      <c r="G202" s="1101"/>
      <c r="H202" s="1101"/>
      <c r="I202" s="1101" t="str">
        <f>IF(VLOOKUP(B202,'２.住戸一覧'!$B:$AM,6,0)="","",VLOOKUP(B202,'２.住戸一覧'!$B:$AM,6,0))</f>
        <v/>
      </c>
      <c r="J202" s="1101"/>
      <c r="K202" s="1101"/>
      <c r="L202" s="987"/>
      <c r="M202" s="988"/>
      <c r="N202" s="989"/>
      <c r="O202" s="987"/>
      <c r="P202" s="988"/>
      <c r="Q202" s="989"/>
      <c r="R202" s="987"/>
      <c r="S202" s="988"/>
      <c r="T202" s="989"/>
      <c r="U202" s="497"/>
      <c r="V202" s="496"/>
      <c r="W202" s="496"/>
      <c r="Y202" s="4"/>
      <c r="Z202" s="4"/>
      <c r="AA202" s="4"/>
      <c r="AC202" s="4"/>
    </row>
    <row r="203" spans="1:29" ht="21" hidden="1" customHeight="1" outlineLevel="1">
      <c r="A203" s="110"/>
      <c r="B203" s="1099">
        <v>189</v>
      </c>
      <c r="C203" s="1100"/>
      <c r="D203" s="1100"/>
      <c r="E203" s="1101" t="str">
        <f>IF(VLOOKUP(B203,'２.住戸一覧'!$B:$AM,3,0)="","",VLOOKUP(B203,'２.住戸一覧'!$B:$AM,3,0))</f>
        <v/>
      </c>
      <c r="F203" s="1101"/>
      <c r="G203" s="1101"/>
      <c r="H203" s="1101"/>
      <c r="I203" s="1101" t="str">
        <f>IF(VLOOKUP(B203,'２.住戸一覧'!$B:$AM,6,0)="","",VLOOKUP(B203,'２.住戸一覧'!$B:$AM,6,0))</f>
        <v/>
      </c>
      <c r="J203" s="1101"/>
      <c r="K203" s="1101"/>
      <c r="L203" s="987"/>
      <c r="M203" s="988"/>
      <c r="N203" s="989"/>
      <c r="O203" s="987"/>
      <c r="P203" s="988"/>
      <c r="Q203" s="989"/>
      <c r="R203" s="987"/>
      <c r="S203" s="988"/>
      <c r="T203" s="989"/>
      <c r="U203" s="497"/>
      <c r="V203" s="496"/>
      <c r="W203" s="496"/>
      <c r="Y203" s="4"/>
      <c r="Z203" s="4"/>
      <c r="AA203" s="4"/>
      <c r="AC203" s="4"/>
    </row>
    <row r="204" spans="1:29" ht="21" hidden="1" customHeight="1" outlineLevel="1">
      <c r="A204" s="110"/>
      <c r="B204" s="1099">
        <v>190</v>
      </c>
      <c r="C204" s="1100"/>
      <c r="D204" s="1100"/>
      <c r="E204" s="1101" t="str">
        <f>IF(VLOOKUP(B204,'２.住戸一覧'!$B:$AM,3,0)="","",VLOOKUP(B204,'２.住戸一覧'!$B:$AM,3,0))</f>
        <v/>
      </c>
      <c r="F204" s="1101"/>
      <c r="G204" s="1101"/>
      <c r="H204" s="1101"/>
      <c r="I204" s="1101" t="str">
        <f>IF(VLOOKUP(B204,'２.住戸一覧'!$B:$AM,6,0)="","",VLOOKUP(B204,'２.住戸一覧'!$B:$AM,6,0))</f>
        <v/>
      </c>
      <c r="J204" s="1101"/>
      <c r="K204" s="1101"/>
      <c r="L204" s="987"/>
      <c r="M204" s="988"/>
      <c r="N204" s="989"/>
      <c r="O204" s="987"/>
      <c r="P204" s="988"/>
      <c r="Q204" s="989"/>
      <c r="R204" s="987"/>
      <c r="S204" s="988"/>
      <c r="T204" s="989"/>
      <c r="U204" s="497"/>
      <c r="V204" s="496"/>
      <c r="W204" s="496"/>
      <c r="Y204" s="4"/>
      <c r="Z204" s="4"/>
      <c r="AA204" s="4"/>
      <c r="AC204" s="4"/>
    </row>
    <row r="205" spans="1:29" ht="21" hidden="1" customHeight="1" outlineLevel="1">
      <c r="A205" s="110"/>
      <c r="B205" s="1099">
        <v>191</v>
      </c>
      <c r="C205" s="1100"/>
      <c r="D205" s="1100"/>
      <c r="E205" s="1101" t="str">
        <f>IF(VLOOKUP(B205,'２.住戸一覧'!$B:$AM,3,0)="","",VLOOKUP(B205,'２.住戸一覧'!$B:$AM,3,0))</f>
        <v/>
      </c>
      <c r="F205" s="1101"/>
      <c r="G205" s="1101"/>
      <c r="H205" s="1101"/>
      <c r="I205" s="1101" t="str">
        <f>IF(VLOOKUP(B205,'２.住戸一覧'!$B:$AM,6,0)="","",VLOOKUP(B205,'２.住戸一覧'!$B:$AM,6,0))</f>
        <v/>
      </c>
      <c r="J205" s="1101"/>
      <c r="K205" s="1101"/>
      <c r="L205" s="987"/>
      <c r="M205" s="988"/>
      <c r="N205" s="989"/>
      <c r="O205" s="987"/>
      <c r="P205" s="988"/>
      <c r="Q205" s="989"/>
      <c r="R205" s="987"/>
      <c r="S205" s="988"/>
      <c r="T205" s="989"/>
      <c r="U205" s="497"/>
      <c r="V205" s="496"/>
      <c r="W205" s="496"/>
      <c r="Y205" s="4"/>
      <c r="Z205" s="4"/>
      <c r="AA205" s="4"/>
      <c r="AC205" s="4"/>
    </row>
    <row r="206" spans="1:29" ht="21" hidden="1" customHeight="1" outlineLevel="1">
      <c r="A206" s="110"/>
      <c r="B206" s="1099">
        <v>192</v>
      </c>
      <c r="C206" s="1100"/>
      <c r="D206" s="1100"/>
      <c r="E206" s="1101" t="str">
        <f>IF(VLOOKUP(B206,'２.住戸一覧'!$B:$AM,3,0)="","",VLOOKUP(B206,'２.住戸一覧'!$B:$AM,3,0))</f>
        <v/>
      </c>
      <c r="F206" s="1101"/>
      <c r="G206" s="1101"/>
      <c r="H206" s="1101"/>
      <c r="I206" s="1101" t="str">
        <f>IF(VLOOKUP(B206,'２.住戸一覧'!$B:$AM,6,0)="","",VLOOKUP(B206,'２.住戸一覧'!$B:$AM,6,0))</f>
        <v/>
      </c>
      <c r="J206" s="1101"/>
      <c r="K206" s="1101"/>
      <c r="L206" s="987"/>
      <c r="M206" s="988"/>
      <c r="N206" s="989"/>
      <c r="O206" s="987"/>
      <c r="P206" s="988"/>
      <c r="Q206" s="989"/>
      <c r="R206" s="987"/>
      <c r="S206" s="988"/>
      <c r="T206" s="989"/>
      <c r="U206" s="497"/>
      <c r="V206" s="496"/>
      <c r="W206" s="496"/>
      <c r="Y206" s="4"/>
      <c r="Z206" s="4"/>
      <c r="AA206" s="4"/>
      <c r="AC206" s="4"/>
    </row>
    <row r="207" spans="1:29" ht="21" hidden="1" customHeight="1" outlineLevel="1">
      <c r="A207" s="110"/>
      <c r="B207" s="1099">
        <v>193</v>
      </c>
      <c r="C207" s="1100"/>
      <c r="D207" s="1100"/>
      <c r="E207" s="1101" t="str">
        <f>IF(VLOOKUP(B207,'２.住戸一覧'!$B:$AM,3,0)="","",VLOOKUP(B207,'２.住戸一覧'!$B:$AM,3,0))</f>
        <v/>
      </c>
      <c r="F207" s="1101"/>
      <c r="G207" s="1101"/>
      <c r="H207" s="1101"/>
      <c r="I207" s="1101" t="str">
        <f>IF(VLOOKUP(B207,'２.住戸一覧'!$B:$AM,6,0)="","",VLOOKUP(B207,'２.住戸一覧'!$B:$AM,6,0))</f>
        <v/>
      </c>
      <c r="J207" s="1101"/>
      <c r="K207" s="1101"/>
      <c r="L207" s="987"/>
      <c r="M207" s="988"/>
      <c r="N207" s="989"/>
      <c r="O207" s="987"/>
      <c r="P207" s="988"/>
      <c r="Q207" s="989"/>
      <c r="R207" s="987"/>
      <c r="S207" s="988"/>
      <c r="T207" s="989"/>
      <c r="U207" s="497"/>
      <c r="V207" s="496"/>
      <c r="W207" s="496"/>
      <c r="Y207" s="4"/>
      <c r="Z207" s="4"/>
      <c r="AA207" s="4"/>
      <c r="AC207" s="4"/>
    </row>
    <row r="208" spans="1:29" ht="21" hidden="1" customHeight="1" outlineLevel="1">
      <c r="A208" s="110"/>
      <c r="B208" s="1099">
        <v>194</v>
      </c>
      <c r="C208" s="1100"/>
      <c r="D208" s="1100"/>
      <c r="E208" s="1101" t="str">
        <f>IF(VLOOKUP(B208,'２.住戸一覧'!$B:$AM,3,0)="","",VLOOKUP(B208,'２.住戸一覧'!$B:$AM,3,0))</f>
        <v/>
      </c>
      <c r="F208" s="1101"/>
      <c r="G208" s="1101"/>
      <c r="H208" s="1101"/>
      <c r="I208" s="1101" t="str">
        <f>IF(VLOOKUP(B208,'２.住戸一覧'!$B:$AM,6,0)="","",VLOOKUP(B208,'２.住戸一覧'!$B:$AM,6,0))</f>
        <v/>
      </c>
      <c r="J208" s="1101"/>
      <c r="K208" s="1101"/>
      <c r="L208" s="987"/>
      <c r="M208" s="988"/>
      <c r="N208" s="989"/>
      <c r="O208" s="987"/>
      <c r="P208" s="988"/>
      <c r="Q208" s="989"/>
      <c r="R208" s="987"/>
      <c r="S208" s="988"/>
      <c r="T208" s="989"/>
      <c r="U208" s="497"/>
      <c r="V208" s="496"/>
      <c r="W208" s="496"/>
      <c r="Y208" s="4"/>
      <c r="Z208" s="4"/>
      <c r="AA208" s="4"/>
      <c r="AC208" s="4"/>
    </row>
    <row r="209" spans="1:29" ht="21" hidden="1" customHeight="1" outlineLevel="1">
      <c r="A209" s="110"/>
      <c r="B209" s="1099">
        <v>195</v>
      </c>
      <c r="C209" s="1100"/>
      <c r="D209" s="1100"/>
      <c r="E209" s="1101" t="str">
        <f>IF(VLOOKUP(B209,'２.住戸一覧'!$B:$AM,3,0)="","",VLOOKUP(B209,'２.住戸一覧'!$B:$AM,3,0))</f>
        <v/>
      </c>
      <c r="F209" s="1101"/>
      <c r="G209" s="1101"/>
      <c r="H209" s="1101"/>
      <c r="I209" s="1101" t="str">
        <f>IF(VLOOKUP(B209,'２.住戸一覧'!$B:$AM,6,0)="","",VLOOKUP(B209,'２.住戸一覧'!$B:$AM,6,0))</f>
        <v/>
      </c>
      <c r="J209" s="1101"/>
      <c r="K209" s="1101"/>
      <c r="L209" s="987"/>
      <c r="M209" s="988"/>
      <c r="N209" s="989"/>
      <c r="O209" s="987"/>
      <c r="P209" s="988"/>
      <c r="Q209" s="989"/>
      <c r="R209" s="987"/>
      <c r="S209" s="988"/>
      <c r="T209" s="989"/>
      <c r="U209" s="497"/>
      <c r="V209" s="496"/>
      <c r="W209" s="496"/>
      <c r="Y209" s="4"/>
      <c r="Z209" s="4"/>
      <c r="AA209" s="4"/>
      <c r="AC209" s="4"/>
    </row>
    <row r="210" spans="1:29" ht="21" hidden="1" customHeight="1" outlineLevel="1">
      <c r="A210" s="110"/>
      <c r="B210" s="1099">
        <v>196</v>
      </c>
      <c r="C210" s="1100"/>
      <c r="D210" s="1100"/>
      <c r="E210" s="1101" t="str">
        <f>IF(VLOOKUP(B210,'２.住戸一覧'!$B:$AM,3,0)="","",VLOOKUP(B210,'２.住戸一覧'!$B:$AM,3,0))</f>
        <v/>
      </c>
      <c r="F210" s="1101"/>
      <c r="G210" s="1101"/>
      <c r="H210" s="1101"/>
      <c r="I210" s="1101" t="str">
        <f>IF(VLOOKUP(B210,'２.住戸一覧'!$B:$AM,6,0)="","",VLOOKUP(B210,'２.住戸一覧'!$B:$AM,6,0))</f>
        <v/>
      </c>
      <c r="J210" s="1101"/>
      <c r="K210" s="1101"/>
      <c r="L210" s="987"/>
      <c r="M210" s="988"/>
      <c r="N210" s="989"/>
      <c r="O210" s="987"/>
      <c r="P210" s="988"/>
      <c r="Q210" s="989"/>
      <c r="R210" s="987"/>
      <c r="S210" s="988"/>
      <c r="T210" s="989"/>
      <c r="U210" s="497"/>
      <c r="V210" s="496"/>
      <c r="W210" s="496"/>
      <c r="Y210" s="4"/>
      <c r="Z210" s="4"/>
      <c r="AA210" s="4"/>
      <c r="AC210" s="4"/>
    </row>
    <row r="211" spans="1:29" ht="21" hidden="1" customHeight="1" outlineLevel="1">
      <c r="A211" s="110"/>
      <c r="B211" s="1099">
        <v>197</v>
      </c>
      <c r="C211" s="1100"/>
      <c r="D211" s="1100"/>
      <c r="E211" s="1101" t="str">
        <f>IF(VLOOKUP(B211,'２.住戸一覧'!$B:$AM,3,0)="","",VLOOKUP(B211,'２.住戸一覧'!$B:$AM,3,0))</f>
        <v/>
      </c>
      <c r="F211" s="1101"/>
      <c r="G211" s="1101"/>
      <c r="H211" s="1101"/>
      <c r="I211" s="1101" t="str">
        <f>IF(VLOOKUP(B211,'２.住戸一覧'!$B:$AM,6,0)="","",VLOOKUP(B211,'２.住戸一覧'!$B:$AM,6,0))</f>
        <v/>
      </c>
      <c r="J211" s="1101"/>
      <c r="K211" s="1101"/>
      <c r="L211" s="987"/>
      <c r="M211" s="988"/>
      <c r="N211" s="989"/>
      <c r="O211" s="987"/>
      <c r="P211" s="988"/>
      <c r="Q211" s="989"/>
      <c r="R211" s="987"/>
      <c r="S211" s="988"/>
      <c r="T211" s="989"/>
      <c r="U211" s="497"/>
      <c r="V211" s="496"/>
      <c r="W211" s="496"/>
      <c r="Y211" s="4"/>
      <c r="Z211" s="4"/>
      <c r="AA211" s="4"/>
      <c r="AC211" s="4"/>
    </row>
    <row r="212" spans="1:29" ht="21" hidden="1" customHeight="1" outlineLevel="1">
      <c r="A212" s="110"/>
      <c r="B212" s="1099">
        <v>198</v>
      </c>
      <c r="C212" s="1100"/>
      <c r="D212" s="1100"/>
      <c r="E212" s="1101" t="str">
        <f>IF(VLOOKUP(B212,'２.住戸一覧'!$B:$AM,3,0)="","",VLOOKUP(B212,'２.住戸一覧'!$B:$AM,3,0))</f>
        <v/>
      </c>
      <c r="F212" s="1101"/>
      <c r="G212" s="1101"/>
      <c r="H212" s="1101"/>
      <c r="I212" s="1101" t="str">
        <f>IF(VLOOKUP(B212,'２.住戸一覧'!$B:$AM,6,0)="","",VLOOKUP(B212,'２.住戸一覧'!$B:$AM,6,0))</f>
        <v/>
      </c>
      <c r="J212" s="1101"/>
      <c r="K212" s="1101"/>
      <c r="L212" s="987"/>
      <c r="M212" s="988"/>
      <c r="N212" s="989"/>
      <c r="O212" s="987"/>
      <c r="P212" s="988"/>
      <c r="Q212" s="989"/>
      <c r="R212" s="987"/>
      <c r="S212" s="988"/>
      <c r="T212" s="989"/>
      <c r="U212" s="497"/>
      <c r="V212" s="496"/>
      <c r="W212" s="496"/>
      <c r="Y212" s="4"/>
      <c r="Z212" s="4"/>
      <c r="AA212" s="4"/>
      <c r="AC212" s="4"/>
    </row>
    <row r="213" spans="1:29" ht="21" hidden="1" customHeight="1" outlineLevel="1">
      <c r="A213" s="110"/>
      <c r="B213" s="1099">
        <v>199</v>
      </c>
      <c r="C213" s="1100"/>
      <c r="D213" s="1100"/>
      <c r="E213" s="1101" t="str">
        <f>IF(VLOOKUP(B213,'２.住戸一覧'!$B:$AM,3,0)="","",VLOOKUP(B213,'２.住戸一覧'!$B:$AM,3,0))</f>
        <v/>
      </c>
      <c r="F213" s="1101"/>
      <c r="G213" s="1101"/>
      <c r="H213" s="1101"/>
      <c r="I213" s="1101" t="str">
        <f>IF(VLOOKUP(B213,'２.住戸一覧'!$B:$AM,6,0)="","",VLOOKUP(B213,'２.住戸一覧'!$B:$AM,6,0))</f>
        <v/>
      </c>
      <c r="J213" s="1101"/>
      <c r="K213" s="1101"/>
      <c r="L213" s="987"/>
      <c r="M213" s="988"/>
      <c r="N213" s="989"/>
      <c r="O213" s="987"/>
      <c r="P213" s="988"/>
      <c r="Q213" s="989"/>
      <c r="R213" s="987"/>
      <c r="S213" s="988"/>
      <c r="T213" s="989"/>
      <c r="U213" s="497"/>
      <c r="V213" s="496"/>
      <c r="W213" s="496"/>
      <c r="Y213" s="4"/>
      <c r="Z213" s="4"/>
      <c r="AA213" s="4"/>
      <c r="AC213" s="4"/>
    </row>
    <row r="214" spans="1:29" ht="21" hidden="1" customHeight="1" outlineLevel="1">
      <c r="A214" s="110"/>
      <c r="B214" s="1099">
        <v>200</v>
      </c>
      <c r="C214" s="1100"/>
      <c r="D214" s="1100"/>
      <c r="E214" s="1101" t="str">
        <f>IF(VLOOKUP(B214,'２.住戸一覧'!$B:$AM,3,0)="","",VLOOKUP(B214,'２.住戸一覧'!$B:$AM,3,0))</f>
        <v/>
      </c>
      <c r="F214" s="1101"/>
      <c r="G214" s="1101"/>
      <c r="H214" s="1101"/>
      <c r="I214" s="1101" t="str">
        <f>IF(VLOOKUP(B214,'２.住戸一覧'!$B:$AM,6,0)="","",VLOOKUP(B214,'２.住戸一覧'!$B:$AM,6,0))</f>
        <v/>
      </c>
      <c r="J214" s="1101"/>
      <c r="K214" s="1101"/>
      <c r="L214" s="987"/>
      <c r="M214" s="988"/>
      <c r="N214" s="989"/>
      <c r="O214" s="987"/>
      <c r="P214" s="988"/>
      <c r="Q214" s="989"/>
      <c r="R214" s="987"/>
      <c r="S214" s="988"/>
      <c r="T214" s="989"/>
      <c r="U214" s="497"/>
      <c r="V214" s="496"/>
      <c r="W214" s="496"/>
      <c r="Y214" s="4"/>
      <c r="Z214" s="4"/>
      <c r="AA214" s="4"/>
      <c r="AC214" s="4"/>
    </row>
    <row r="215" spans="1:29" ht="21" hidden="1" customHeight="1" outlineLevel="1">
      <c r="A215" s="110"/>
      <c r="B215" s="1099">
        <v>201</v>
      </c>
      <c r="C215" s="1100"/>
      <c r="D215" s="1100"/>
      <c r="E215" s="1101" t="str">
        <f>IF(VLOOKUP(B215,'２.住戸一覧'!$B:$AM,3,0)="","",VLOOKUP(B215,'２.住戸一覧'!$B:$AM,3,0))</f>
        <v/>
      </c>
      <c r="F215" s="1101"/>
      <c r="G215" s="1101"/>
      <c r="H215" s="1101"/>
      <c r="I215" s="1101" t="str">
        <f>IF(VLOOKUP(B215,'２.住戸一覧'!$B:$AM,6,0)="","",VLOOKUP(B215,'２.住戸一覧'!$B:$AM,6,0))</f>
        <v/>
      </c>
      <c r="J215" s="1101"/>
      <c r="K215" s="1101"/>
      <c r="L215" s="987"/>
      <c r="M215" s="988"/>
      <c r="N215" s="989"/>
      <c r="O215" s="987"/>
      <c r="P215" s="988"/>
      <c r="Q215" s="989"/>
      <c r="R215" s="987"/>
      <c r="S215" s="988"/>
      <c r="T215" s="989"/>
      <c r="U215" s="497"/>
      <c r="V215" s="496"/>
      <c r="W215" s="496"/>
      <c r="Y215" s="4"/>
      <c r="Z215" s="4"/>
      <c r="AA215" s="4"/>
      <c r="AC215" s="4"/>
    </row>
    <row r="216" spans="1:29" ht="21" hidden="1" customHeight="1" outlineLevel="1">
      <c r="A216" s="110"/>
      <c r="B216" s="1099">
        <v>202</v>
      </c>
      <c r="C216" s="1100"/>
      <c r="D216" s="1100"/>
      <c r="E216" s="1101" t="str">
        <f>IF(VLOOKUP(B216,'２.住戸一覧'!$B:$AM,3,0)="","",VLOOKUP(B216,'２.住戸一覧'!$B:$AM,3,0))</f>
        <v/>
      </c>
      <c r="F216" s="1101"/>
      <c r="G216" s="1101"/>
      <c r="H216" s="1101"/>
      <c r="I216" s="1101" t="str">
        <f>IF(VLOOKUP(B216,'２.住戸一覧'!$B:$AM,6,0)="","",VLOOKUP(B216,'２.住戸一覧'!$B:$AM,6,0))</f>
        <v/>
      </c>
      <c r="J216" s="1101"/>
      <c r="K216" s="1101"/>
      <c r="L216" s="987"/>
      <c r="M216" s="988"/>
      <c r="N216" s="989"/>
      <c r="O216" s="987"/>
      <c r="P216" s="988"/>
      <c r="Q216" s="989"/>
      <c r="R216" s="987"/>
      <c r="S216" s="988"/>
      <c r="T216" s="989"/>
      <c r="U216" s="497"/>
      <c r="V216" s="496"/>
      <c r="W216" s="496"/>
      <c r="Y216" s="4"/>
      <c r="Z216" s="4"/>
      <c r="AA216" s="4"/>
      <c r="AC216" s="4"/>
    </row>
    <row r="217" spans="1:29" ht="21" hidden="1" customHeight="1" outlineLevel="1">
      <c r="A217" s="110"/>
      <c r="B217" s="1099">
        <v>203</v>
      </c>
      <c r="C217" s="1100"/>
      <c r="D217" s="1100"/>
      <c r="E217" s="1101" t="str">
        <f>IF(VLOOKUP(B217,'２.住戸一覧'!$B:$AM,3,0)="","",VLOOKUP(B217,'２.住戸一覧'!$B:$AM,3,0))</f>
        <v/>
      </c>
      <c r="F217" s="1101"/>
      <c r="G217" s="1101"/>
      <c r="H217" s="1101"/>
      <c r="I217" s="1101" t="str">
        <f>IF(VLOOKUP(B217,'２.住戸一覧'!$B:$AM,6,0)="","",VLOOKUP(B217,'２.住戸一覧'!$B:$AM,6,0))</f>
        <v/>
      </c>
      <c r="J217" s="1101"/>
      <c r="K217" s="1101"/>
      <c r="L217" s="987"/>
      <c r="M217" s="988"/>
      <c r="N217" s="989"/>
      <c r="O217" s="987"/>
      <c r="P217" s="988"/>
      <c r="Q217" s="989"/>
      <c r="R217" s="987"/>
      <c r="S217" s="988"/>
      <c r="T217" s="989"/>
      <c r="U217" s="497"/>
      <c r="V217" s="496"/>
      <c r="W217" s="496"/>
      <c r="Y217" s="4"/>
      <c r="Z217" s="4"/>
      <c r="AA217" s="4"/>
      <c r="AC217" s="4"/>
    </row>
    <row r="218" spans="1:29" ht="21" hidden="1" customHeight="1" outlineLevel="1">
      <c r="A218" s="110"/>
      <c r="B218" s="1099">
        <v>204</v>
      </c>
      <c r="C218" s="1100"/>
      <c r="D218" s="1100"/>
      <c r="E218" s="1101" t="str">
        <f>IF(VLOOKUP(B218,'２.住戸一覧'!$B:$AM,3,0)="","",VLOOKUP(B218,'２.住戸一覧'!$B:$AM,3,0))</f>
        <v/>
      </c>
      <c r="F218" s="1101"/>
      <c r="G218" s="1101"/>
      <c r="H218" s="1101"/>
      <c r="I218" s="1101" t="str">
        <f>IF(VLOOKUP(B218,'２.住戸一覧'!$B:$AM,6,0)="","",VLOOKUP(B218,'２.住戸一覧'!$B:$AM,6,0))</f>
        <v/>
      </c>
      <c r="J218" s="1101"/>
      <c r="K218" s="1101"/>
      <c r="L218" s="987"/>
      <c r="M218" s="988"/>
      <c r="N218" s="989"/>
      <c r="O218" s="987"/>
      <c r="P218" s="988"/>
      <c r="Q218" s="989"/>
      <c r="R218" s="987"/>
      <c r="S218" s="988"/>
      <c r="T218" s="989"/>
      <c r="U218" s="497"/>
      <c r="V218" s="496"/>
      <c r="W218" s="496"/>
      <c r="Y218" s="4"/>
      <c r="Z218" s="4"/>
      <c r="AA218" s="4"/>
      <c r="AC218" s="4"/>
    </row>
    <row r="219" spans="1:29" ht="21" hidden="1" customHeight="1" outlineLevel="1">
      <c r="A219" s="110"/>
      <c r="B219" s="1099">
        <v>205</v>
      </c>
      <c r="C219" s="1100"/>
      <c r="D219" s="1100"/>
      <c r="E219" s="1101" t="str">
        <f>IF(VLOOKUP(B219,'２.住戸一覧'!$B:$AM,3,0)="","",VLOOKUP(B219,'２.住戸一覧'!$B:$AM,3,0))</f>
        <v/>
      </c>
      <c r="F219" s="1101"/>
      <c r="G219" s="1101"/>
      <c r="H219" s="1101"/>
      <c r="I219" s="1101" t="str">
        <f>IF(VLOOKUP(B219,'２.住戸一覧'!$B:$AM,6,0)="","",VLOOKUP(B219,'２.住戸一覧'!$B:$AM,6,0))</f>
        <v/>
      </c>
      <c r="J219" s="1101"/>
      <c r="K219" s="1101"/>
      <c r="L219" s="987"/>
      <c r="M219" s="988"/>
      <c r="N219" s="989"/>
      <c r="O219" s="987"/>
      <c r="P219" s="988"/>
      <c r="Q219" s="989"/>
      <c r="R219" s="987"/>
      <c r="S219" s="988"/>
      <c r="T219" s="989"/>
      <c r="U219" s="497"/>
      <c r="V219" s="496"/>
      <c r="W219" s="496"/>
      <c r="Y219" s="4"/>
      <c r="Z219" s="4"/>
      <c r="AA219" s="4"/>
      <c r="AC219" s="4"/>
    </row>
    <row r="220" spans="1:29" ht="21" hidden="1" customHeight="1" outlineLevel="1">
      <c r="A220" s="110"/>
      <c r="B220" s="1099">
        <v>206</v>
      </c>
      <c r="C220" s="1100"/>
      <c r="D220" s="1100"/>
      <c r="E220" s="1101" t="str">
        <f>IF(VLOOKUP(B220,'２.住戸一覧'!$B:$AM,3,0)="","",VLOOKUP(B220,'２.住戸一覧'!$B:$AM,3,0))</f>
        <v/>
      </c>
      <c r="F220" s="1101"/>
      <c r="G220" s="1101"/>
      <c r="H220" s="1101"/>
      <c r="I220" s="1101" t="str">
        <f>IF(VLOOKUP(B220,'２.住戸一覧'!$B:$AM,6,0)="","",VLOOKUP(B220,'２.住戸一覧'!$B:$AM,6,0))</f>
        <v/>
      </c>
      <c r="J220" s="1101"/>
      <c r="K220" s="1101"/>
      <c r="L220" s="987"/>
      <c r="M220" s="988"/>
      <c r="N220" s="989"/>
      <c r="O220" s="987"/>
      <c r="P220" s="988"/>
      <c r="Q220" s="989"/>
      <c r="R220" s="987"/>
      <c r="S220" s="988"/>
      <c r="T220" s="989"/>
      <c r="U220" s="497"/>
      <c r="V220" s="496"/>
      <c r="W220" s="496"/>
      <c r="Y220" s="4"/>
      <c r="Z220" s="4"/>
      <c r="AA220" s="4"/>
      <c r="AC220" s="4"/>
    </row>
    <row r="221" spans="1:29" ht="21" hidden="1" customHeight="1" outlineLevel="1">
      <c r="A221" s="110"/>
      <c r="B221" s="1099">
        <v>207</v>
      </c>
      <c r="C221" s="1100"/>
      <c r="D221" s="1100"/>
      <c r="E221" s="1101" t="str">
        <f>IF(VLOOKUP(B221,'２.住戸一覧'!$B:$AM,3,0)="","",VLOOKUP(B221,'２.住戸一覧'!$B:$AM,3,0))</f>
        <v/>
      </c>
      <c r="F221" s="1101"/>
      <c r="G221" s="1101"/>
      <c r="H221" s="1101"/>
      <c r="I221" s="1101" t="str">
        <f>IF(VLOOKUP(B221,'２.住戸一覧'!$B:$AM,6,0)="","",VLOOKUP(B221,'２.住戸一覧'!$B:$AM,6,0))</f>
        <v/>
      </c>
      <c r="J221" s="1101"/>
      <c r="K221" s="1101"/>
      <c r="L221" s="987"/>
      <c r="M221" s="988"/>
      <c r="N221" s="989"/>
      <c r="O221" s="987"/>
      <c r="P221" s="988"/>
      <c r="Q221" s="989"/>
      <c r="R221" s="987"/>
      <c r="S221" s="988"/>
      <c r="T221" s="989"/>
      <c r="U221" s="497"/>
      <c r="V221" s="496"/>
      <c r="W221" s="496"/>
      <c r="Y221" s="4"/>
      <c r="Z221" s="4"/>
      <c r="AA221" s="4"/>
      <c r="AC221" s="4"/>
    </row>
    <row r="222" spans="1:29" ht="21" hidden="1" customHeight="1" outlineLevel="1">
      <c r="A222" s="110"/>
      <c r="B222" s="1099">
        <v>208</v>
      </c>
      <c r="C222" s="1100"/>
      <c r="D222" s="1100"/>
      <c r="E222" s="1101" t="str">
        <f>IF(VLOOKUP(B222,'２.住戸一覧'!$B:$AM,3,0)="","",VLOOKUP(B222,'２.住戸一覧'!$B:$AM,3,0))</f>
        <v/>
      </c>
      <c r="F222" s="1101"/>
      <c r="G222" s="1101"/>
      <c r="H222" s="1101"/>
      <c r="I222" s="1101" t="str">
        <f>IF(VLOOKUP(B222,'２.住戸一覧'!$B:$AM,6,0)="","",VLOOKUP(B222,'２.住戸一覧'!$B:$AM,6,0))</f>
        <v/>
      </c>
      <c r="J222" s="1101"/>
      <c r="K222" s="1101"/>
      <c r="L222" s="987"/>
      <c r="M222" s="988"/>
      <c r="N222" s="989"/>
      <c r="O222" s="987"/>
      <c r="P222" s="988"/>
      <c r="Q222" s="989"/>
      <c r="R222" s="987"/>
      <c r="S222" s="988"/>
      <c r="T222" s="989"/>
      <c r="U222" s="497"/>
      <c r="V222" s="496"/>
      <c r="W222" s="496"/>
      <c r="Y222" s="4"/>
      <c r="Z222" s="4"/>
      <c r="AA222" s="4"/>
      <c r="AC222" s="4"/>
    </row>
    <row r="223" spans="1:29" ht="21" hidden="1" customHeight="1" outlineLevel="1">
      <c r="A223" s="110"/>
      <c r="B223" s="1099">
        <v>209</v>
      </c>
      <c r="C223" s="1100"/>
      <c r="D223" s="1100"/>
      <c r="E223" s="1101" t="str">
        <f>IF(VLOOKUP(B223,'２.住戸一覧'!$B:$AM,3,0)="","",VLOOKUP(B223,'２.住戸一覧'!$B:$AM,3,0))</f>
        <v/>
      </c>
      <c r="F223" s="1101"/>
      <c r="G223" s="1101"/>
      <c r="H223" s="1101"/>
      <c r="I223" s="1101" t="str">
        <f>IF(VLOOKUP(B223,'２.住戸一覧'!$B:$AM,6,0)="","",VLOOKUP(B223,'２.住戸一覧'!$B:$AM,6,0))</f>
        <v/>
      </c>
      <c r="J223" s="1101"/>
      <c r="K223" s="1101"/>
      <c r="L223" s="987"/>
      <c r="M223" s="988"/>
      <c r="N223" s="989"/>
      <c r="O223" s="987"/>
      <c r="P223" s="988"/>
      <c r="Q223" s="989"/>
      <c r="R223" s="987"/>
      <c r="S223" s="988"/>
      <c r="T223" s="989"/>
      <c r="U223" s="497"/>
      <c r="V223" s="496"/>
      <c r="W223" s="496"/>
      <c r="Y223" s="4"/>
      <c r="Z223" s="4"/>
      <c r="AA223" s="4"/>
      <c r="AC223" s="4"/>
    </row>
    <row r="224" spans="1:29" ht="21" hidden="1" customHeight="1" outlineLevel="1">
      <c r="A224" s="110"/>
      <c r="B224" s="1099">
        <v>210</v>
      </c>
      <c r="C224" s="1100"/>
      <c r="D224" s="1100"/>
      <c r="E224" s="1101" t="str">
        <f>IF(VLOOKUP(B224,'２.住戸一覧'!$B:$AM,3,0)="","",VLOOKUP(B224,'２.住戸一覧'!$B:$AM,3,0))</f>
        <v/>
      </c>
      <c r="F224" s="1101"/>
      <c r="G224" s="1101"/>
      <c r="H224" s="1101"/>
      <c r="I224" s="1101" t="str">
        <f>IF(VLOOKUP(B224,'２.住戸一覧'!$B:$AM,6,0)="","",VLOOKUP(B224,'２.住戸一覧'!$B:$AM,6,0))</f>
        <v/>
      </c>
      <c r="J224" s="1101"/>
      <c r="K224" s="1101"/>
      <c r="L224" s="987"/>
      <c r="M224" s="988"/>
      <c r="N224" s="989"/>
      <c r="O224" s="987"/>
      <c r="P224" s="988"/>
      <c r="Q224" s="989"/>
      <c r="R224" s="987"/>
      <c r="S224" s="988"/>
      <c r="T224" s="989"/>
      <c r="U224" s="497"/>
      <c r="V224" s="496"/>
      <c r="W224" s="496"/>
      <c r="Y224" s="4"/>
      <c r="Z224" s="4"/>
      <c r="AA224" s="4"/>
      <c r="AC224" s="4"/>
    </row>
    <row r="225" spans="1:29" ht="21" hidden="1" customHeight="1" outlineLevel="1">
      <c r="A225" s="110"/>
      <c r="B225" s="1099">
        <v>211</v>
      </c>
      <c r="C225" s="1100"/>
      <c r="D225" s="1100"/>
      <c r="E225" s="1101" t="str">
        <f>IF(VLOOKUP(B225,'２.住戸一覧'!$B:$AM,3,0)="","",VLOOKUP(B225,'２.住戸一覧'!$B:$AM,3,0))</f>
        <v/>
      </c>
      <c r="F225" s="1101"/>
      <c r="G225" s="1101"/>
      <c r="H225" s="1101"/>
      <c r="I225" s="1101" t="str">
        <f>IF(VLOOKUP(B225,'２.住戸一覧'!$B:$AM,6,0)="","",VLOOKUP(B225,'２.住戸一覧'!$B:$AM,6,0))</f>
        <v/>
      </c>
      <c r="J225" s="1101"/>
      <c r="K225" s="1101"/>
      <c r="L225" s="987"/>
      <c r="M225" s="988"/>
      <c r="N225" s="989"/>
      <c r="O225" s="987"/>
      <c r="P225" s="988"/>
      <c r="Q225" s="989"/>
      <c r="R225" s="987"/>
      <c r="S225" s="988"/>
      <c r="T225" s="989"/>
      <c r="U225" s="497"/>
      <c r="V225" s="496"/>
      <c r="W225" s="496"/>
      <c r="Y225" s="4"/>
      <c r="Z225" s="4"/>
      <c r="AA225" s="4"/>
      <c r="AC225" s="4"/>
    </row>
    <row r="226" spans="1:29" ht="21" hidden="1" customHeight="1" outlineLevel="1">
      <c r="A226" s="110"/>
      <c r="B226" s="1099">
        <v>212</v>
      </c>
      <c r="C226" s="1100"/>
      <c r="D226" s="1100"/>
      <c r="E226" s="1101" t="str">
        <f>IF(VLOOKUP(B226,'２.住戸一覧'!$B:$AM,3,0)="","",VLOOKUP(B226,'２.住戸一覧'!$B:$AM,3,0))</f>
        <v/>
      </c>
      <c r="F226" s="1101"/>
      <c r="G226" s="1101"/>
      <c r="H226" s="1101"/>
      <c r="I226" s="1101" t="str">
        <f>IF(VLOOKUP(B226,'２.住戸一覧'!$B:$AM,6,0)="","",VLOOKUP(B226,'２.住戸一覧'!$B:$AM,6,0))</f>
        <v/>
      </c>
      <c r="J226" s="1101"/>
      <c r="K226" s="1101"/>
      <c r="L226" s="987"/>
      <c r="M226" s="988"/>
      <c r="N226" s="989"/>
      <c r="O226" s="987"/>
      <c r="P226" s="988"/>
      <c r="Q226" s="989"/>
      <c r="R226" s="987"/>
      <c r="S226" s="988"/>
      <c r="T226" s="989"/>
      <c r="U226" s="497"/>
      <c r="V226" s="496"/>
      <c r="W226" s="496"/>
      <c r="Y226" s="4"/>
      <c r="Z226" s="4"/>
      <c r="AA226" s="4"/>
      <c r="AC226" s="4"/>
    </row>
    <row r="227" spans="1:29" ht="21" hidden="1" customHeight="1" outlineLevel="1">
      <c r="A227" s="110"/>
      <c r="B227" s="1099">
        <v>213</v>
      </c>
      <c r="C227" s="1100"/>
      <c r="D227" s="1100"/>
      <c r="E227" s="1101" t="str">
        <f>IF(VLOOKUP(B227,'２.住戸一覧'!$B:$AM,3,0)="","",VLOOKUP(B227,'２.住戸一覧'!$B:$AM,3,0))</f>
        <v/>
      </c>
      <c r="F227" s="1101"/>
      <c r="G227" s="1101"/>
      <c r="H227" s="1101"/>
      <c r="I227" s="1101" t="str">
        <f>IF(VLOOKUP(B227,'２.住戸一覧'!$B:$AM,6,0)="","",VLOOKUP(B227,'２.住戸一覧'!$B:$AM,6,0))</f>
        <v/>
      </c>
      <c r="J227" s="1101"/>
      <c r="K227" s="1101"/>
      <c r="L227" s="987"/>
      <c r="M227" s="988"/>
      <c r="N227" s="989"/>
      <c r="O227" s="987"/>
      <c r="P227" s="988"/>
      <c r="Q227" s="989"/>
      <c r="R227" s="987"/>
      <c r="S227" s="988"/>
      <c r="T227" s="989"/>
      <c r="U227" s="497"/>
      <c r="V227" s="496"/>
      <c r="W227" s="496"/>
      <c r="Y227" s="4"/>
      <c r="Z227" s="4"/>
      <c r="AA227" s="4"/>
      <c r="AC227" s="4"/>
    </row>
    <row r="228" spans="1:29" ht="21" hidden="1" customHeight="1" outlineLevel="1">
      <c r="A228" s="110"/>
      <c r="B228" s="1099">
        <v>214</v>
      </c>
      <c r="C228" s="1100"/>
      <c r="D228" s="1100"/>
      <c r="E228" s="1101" t="str">
        <f>IF(VLOOKUP(B228,'２.住戸一覧'!$B:$AM,3,0)="","",VLOOKUP(B228,'２.住戸一覧'!$B:$AM,3,0))</f>
        <v/>
      </c>
      <c r="F228" s="1101"/>
      <c r="G228" s="1101"/>
      <c r="H228" s="1101"/>
      <c r="I228" s="1101" t="str">
        <f>IF(VLOOKUP(B228,'２.住戸一覧'!$B:$AM,6,0)="","",VLOOKUP(B228,'２.住戸一覧'!$B:$AM,6,0))</f>
        <v/>
      </c>
      <c r="J228" s="1101"/>
      <c r="K228" s="1101"/>
      <c r="L228" s="987"/>
      <c r="M228" s="988"/>
      <c r="N228" s="989"/>
      <c r="O228" s="987"/>
      <c r="P228" s="988"/>
      <c r="Q228" s="989"/>
      <c r="R228" s="987"/>
      <c r="S228" s="988"/>
      <c r="T228" s="989"/>
      <c r="U228" s="497"/>
      <c r="V228" s="496"/>
      <c r="W228" s="496"/>
      <c r="Y228" s="4"/>
      <c r="Z228" s="4"/>
      <c r="AA228" s="4"/>
      <c r="AC228" s="4"/>
    </row>
    <row r="229" spans="1:29" ht="21" hidden="1" customHeight="1" outlineLevel="1">
      <c r="A229" s="110"/>
      <c r="B229" s="1099">
        <v>215</v>
      </c>
      <c r="C229" s="1100"/>
      <c r="D229" s="1100"/>
      <c r="E229" s="1101" t="str">
        <f>IF(VLOOKUP(B229,'２.住戸一覧'!$B:$AM,3,0)="","",VLOOKUP(B229,'２.住戸一覧'!$B:$AM,3,0))</f>
        <v/>
      </c>
      <c r="F229" s="1101"/>
      <c r="G229" s="1101"/>
      <c r="H229" s="1101"/>
      <c r="I229" s="1101" t="str">
        <f>IF(VLOOKUP(B229,'２.住戸一覧'!$B:$AM,6,0)="","",VLOOKUP(B229,'２.住戸一覧'!$B:$AM,6,0))</f>
        <v/>
      </c>
      <c r="J229" s="1101"/>
      <c r="K229" s="1101"/>
      <c r="L229" s="987"/>
      <c r="M229" s="988"/>
      <c r="N229" s="989"/>
      <c r="O229" s="987"/>
      <c r="P229" s="988"/>
      <c r="Q229" s="989"/>
      <c r="R229" s="987"/>
      <c r="S229" s="988"/>
      <c r="T229" s="989"/>
      <c r="U229" s="497"/>
      <c r="V229" s="496"/>
      <c r="W229" s="496"/>
      <c r="Y229" s="4"/>
      <c r="Z229" s="4"/>
      <c r="AA229" s="4"/>
      <c r="AC229" s="4"/>
    </row>
    <row r="230" spans="1:29" ht="21" hidden="1" customHeight="1" outlineLevel="1">
      <c r="A230" s="110"/>
      <c r="B230" s="1099">
        <v>216</v>
      </c>
      <c r="C230" s="1100"/>
      <c r="D230" s="1100"/>
      <c r="E230" s="1101" t="str">
        <f>IF(VLOOKUP(B230,'２.住戸一覧'!$B:$AM,3,0)="","",VLOOKUP(B230,'２.住戸一覧'!$B:$AM,3,0))</f>
        <v/>
      </c>
      <c r="F230" s="1101"/>
      <c r="G230" s="1101"/>
      <c r="H230" s="1101"/>
      <c r="I230" s="1101" t="str">
        <f>IF(VLOOKUP(B230,'２.住戸一覧'!$B:$AM,6,0)="","",VLOOKUP(B230,'２.住戸一覧'!$B:$AM,6,0))</f>
        <v/>
      </c>
      <c r="J230" s="1101"/>
      <c r="K230" s="1101"/>
      <c r="L230" s="987"/>
      <c r="M230" s="988"/>
      <c r="N230" s="989"/>
      <c r="O230" s="987"/>
      <c r="P230" s="988"/>
      <c r="Q230" s="989"/>
      <c r="R230" s="987"/>
      <c r="S230" s="988"/>
      <c r="T230" s="989"/>
      <c r="U230" s="497"/>
      <c r="V230" s="496"/>
      <c r="W230" s="496"/>
      <c r="Y230" s="4"/>
      <c r="Z230" s="4"/>
      <c r="AA230" s="4"/>
      <c r="AC230" s="4"/>
    </row>
    <row r="231" spans="1:29" ht="21" hidden="1" customHeight="1" outlineLevel="1">
      <c r="A231" s="110"/>
      <c r="B231" s="1099">
        <v>217</v>
      </c>
      <c r="C231" s="1100"/>
      <c r="D231" s="1100"/>
      <c r="E231" s="1101" t="str">
        <f>IF(VLOOKUP(B231,'２.住戸一覧'!$B:$AM,3,0)="","",VLOOKUP(B231,'２.住戸一覧'!$B:$AM,3,0))</f>
        <v/>
      </c>
      <c r="F231" s="1101"/>
      <c r="G231" s="1101"/>
      <c r="H231" s="1101"/>
      <c r="I231" s="1101" t="str">
        <f>IF(VLOOKUP(B231,'２.住戸一覧'!$B:$AM,6,0)="","",VLOOKUP(B231,'２.住戸一覧'!$B:$AM,6,0))</f>
        <v/>
      </c>
      <c r="J231" s="1101"/>
      <c r="K231" s="1101"/>
      <c r="L231" s="987"/>
      <c r="M231" s="988"/>
      <c r="N231" s="989"/>
      <c r="O231" s="987"/>
      <c r="P231" s="988"/>
      <c r="Q231" s="989"/>
      <c r="R231" s="987"/>
      <c r="S231" s="988"/>
      <c r="T231" s="989"/>
      <c r="U231" s="497"/>
      <c r="V231" s="496"/>
      <c r="W231" s="496"/>
      <c r="Y231" s="4"/>
      <c r="Z231" s="4"/>
      <c r="AA231" s="4"/>
      <c r="AC231" s="4"/>
    </row>
    <row r="232" spans="1:29" ht="21" hidden="1" customHeight="1" outlineLevel="1">
      <c r="A232" s="110"/>
      <c r="B232" s="1099">
        <v>218</v>
      </c>
      <c r="C232" s="1100"/>
      <c r="D232" s="1100"/>
      <c r="E232" s="1101" t="str">
        <f>IF(VLOOKUP(B232,'２.住戸一覧'!$B:$AM,3,0)="","",VLOOKUP(B232,'２.住戸一覧'!$B:$AM,3,0))</f>
        <v/>
      </c>
      <c r="F232" s="1101"/>
      <c r="G232" s="1101"/>
      <c r="H232" s="1101"/>
      <c r="I232" s="1101" t="str">
        <f>IF(VLOOKUP(B232,'２.住戸一覧'!$B:$AM,6,0)="","",VLOOKUP(B232,'２.住戸一覧'!$B:$AM,6,0))</f>
        <v/>
      </c>
      <c r="J232" s="1101"/>
      <c r="K232" s="1101"/>
      <c r="L232" s="987"/>
      <c r="M232" s="988"/>
      <c r="N232" s="989"/>
      <c r="O232" s="987"/>
      <c r="P232" s="988"/>
      <c r="Q232" s="989"/>
      <c r="R232" s="987"/>
      <c r="S232" s="988"/>
      <c r="T232" s="989"/>
      <c r="U232" s="497"/>
      <c r="V232" s="496"/>
      <c r="W232" s="496"/>
      <c r="Y232" s="4"/>
      <c r="Z232" s="4"/>
      <c r="AA232" s="4"/>
      <c r="AC232" s="4"/>
    </row>
    <row r="233" spans="1:29" ht="21" hidden="1" customHeight="1" outlineLevel="1">
      <c r="A233" s="110"/>
      <c r="B233" s="1099">
        <v>219</v>
      </c>
      <c r="C233" s="1100"/>
      <c r="D233" s="1100"/>
      <c r="E233" s="1101" t="str">
        <f>IF(VLOOKUP(B233,'２.住戸一覧'!$B:$AM,3,0)="","",VLOOKUP(B233,'２.住戸一覧'!$B:$AM,3,0))</f>
        <v/>
      </c>
      <c r="F233" s="1101"/>
      <c r="G233" s="1101"/>
      <c r="H233" s="1101"/>
      <c r="I233" s="1101" t="str">
        <f>IF(VLOOKUP(B233,'２.住戸一覧'!$B:$AM,6,0)="","",VLOOKUP(B233,'２.住戸一覧'!$B:$AM,6,0))</f>
        <v/>
      </c>
      <c r="J233" s="1101"/>
      <c r="K233" s="1101"/>
      <c r="L233" s="987"/>
      <c r="M233" s="988"/>
      <c r="N233" s="989"/>
      <c r="O233" s="987"/>
      <c r="P233" s="988"/>
      <c r="Q233" s="989"/>
      <c r="R233" s="987"/>
      <c r="S233" s="988"/>
      <c r="T233" s="989"/>
      <c r="U233" s="497"/>
      <c r="V233" s="496"/>
      <c r="W233" s="496"/>
      <c r="Y233" s="4"/>
      <c r="Z233" s="4"/>
      <c r="AA233" s="4"/>
      <c r="AC233" s="4"/>
    </row>
    <row r="234" spans="1:29" ht="21" hidden="1" customHeight="1" outlineLevel="1">
      <c r="A234" s="110"/>
      <c r="B234" s="1099">
        <v>220</v>
      </c>
      <c r="C234" s="1100"/>
      <c r="D234" s="1100"/>
      <c r="E234" s="1101" t="str">
        <f>IF(VLOOKUP(B234,'２.住戸一覧'!$B:$AM,3,0)="","",VLOOKUP(B234,'２.住戸一覧'!$B:$AM,3,0))</f>
        <v/>
      </c>
      <c r="F234" s="1101"/>
      <c r="G234" s="1101"/>
      <c r="H234" s="1101"/>
      <c r="I234" s="1101" t="str">
        <f>IF(VLOOKUP(B234,'２.住戸一覧'!$B:$AM,6,0)="","",VLOOKUP(B234,'２.住戸一覧'!$B:$AM,6,0))</f>
        <v/>
      </c>
      <c r="J234" s="1101"/>
      <c r="K234" s="1101"/>
      <c r="L234" s="987"/>
      <c r="M234" s="988"/>
      <c r="N234" s="989"/>
      <c r="O234" s="987"/>
      <c r="P234" s="988"/>
      <c r="Q234" s="989"/>
      <c r="R234" s="987"/>
      <c r="S234" s="988"/>
      <c r="T234" s="989"/>
      <c r="U234" s="497"/>
      <c r="V234" s="496"/>
      <c r="W234" s="496"/>
      <c r="Y234" s="4"/>
      <c r="Z234" s="4"/>
      <c r="AA234" s="4"/>
      <c r="AC234" s="4"/>
    </row>
    <row r="235" spans="1:29" ht="21" hidden="1" customHeight="1" outlineLevel="1">
      <c r="A235" s="110"/>
      <c r="B235" s="1099">
        <v>221</v>
      </c>
      <c r="C235" s="1100"/>
      <c r="D235" s="1100"/>
      <c r="E235" s="1101" t="str">
        <f>IF(VLOOKUP(B235,'２.住戸一覧'!$B:$AM,3,0)="","",VLOOKUP(B235,'２.住戸一覧'!$B:$AM,3,0))</f>
        <v/>
      </c>
      <c r="F235" s="1101"/>
      <c r="G235" s="1101"/>
      <c r="H235" s="1101"/>
      <c r="I235" s="1101" t="str">
        <f>IF(VLOOKUP(B235,'２.住戸一覧'!$B:$AM,6,0)="","",VLOOKUP(B235,'２.住戸一覧'!$B:$AM,6,0))</f>
        <v/>
      </c>
      <c r="J235" s="1101"/>
      <c r="K235" s="1101"/>
      <c r="L235" s="987"/>
      <c r="M235" s="988"/>
      <c r="N235" s="989"/>
      <c r="O235" s="987"/>
      <c r="P235" s="988"/>
      <c r="Q235" s="989"/>
      <c r="R235" s="987"/>
      <c r="S235" s="988"/>
      <c r="T235" s="989"/>
      <c r="U235" s="497"/>
      <c r="V235" s="496"/>
      <c r="W235" s="496"/>
      <c r="Y235" s="4"/>
      <c r="Z235" s="4"/>
      <c r="AA235" s="4"/>
      <c r="AC235" s="4"/>
    </row>
    <row r="236" spans="1:29" ht="21" hidden="1" customHeight="1" outlineLevel="1">
      <c r="A236" s="110"/>
      <c r="B236" s="1099">
        <v>222</v>
      </c>
      <c r="C236" s="1100"/>
      <c r="D236" s="1100"/>
      <c r="E236" s="1101" t="str">
        <f>IF(VLOOKUP(B236,'２.住戸一覧'!$B:$AM,3,0)="","",VLOOKUP(B236,'２.住戸一覧'!$B:$AM,3,0))</f>
        <v/>
      </c>
      <c r="F236" s="1101"/>
      <c r="G236" s="1101"/>
      <c r="H236" s="1101"/>
      <c r="I236" s="1101" t="str">
        <f>IF(VLOOKUP(B236,'２.住戸一覧'!$B:$AM,6,0)="","",VLOOKUP(B236,'２.住戸一覧'!$B:$AM,6,0))</f>
        <v/>
      </c>
      <c r="J236" s="1101"/>
      <c r="K236" s="1101"/>
      <c r="L236" s="987"/>
      <c r="M236" s="988"/>
      <c r="N236" s="989"/>
      <c r="O236" s="987"/>
      <c r="P236" s="988"/>
      <c r="Q236" s="989"/>
      <c r="R236" s="987"/>
      <c r="S236" s="988"/>
      <c r="T236" s="989"/>
      <c r="U236" s="497"/>
      <c r="V236" s="496"/>
      <c r="W236" s="496"/>
      <c r="Y236" s="4"/>
      <c r="Z236" s="4"/>
      <c r="AA236" s="4"/>
      <c r="AC236" s="4"/>
    </row>
    <row r="237" spans="1:29" ht="21" hidden="1" customHeight="1" outlineLevel="1">
      <c r="A237" s="110"/>
      <c r="B237" s="1099">
        <v>223</v>
      </c>
      <c r="C237" s="1100"/>
      <c r="D237" s="1100"/>
      <c r="E237" s="1101" t="str">
        <f>IF(VLOOKUP(B237,'２.住戸一覧'!$B:$AM,3,0)="","",VLOOKUP(B237,'２.住戸一覧'!$B:$AM,3,0))</f>
        <v/>
      </c>
      <c r="F237" s="1101"/>
      <c r="G237" s="1101"/>
      <c r="H237" s="1101"/>
      <c r="I237" s="1101" t="str">
        <f>IF(VLOOKUP(B237,'２.住戸一覧'!$B:$AM,6,0)="","",VLOOKUP(B237,'２.住戸一覧'!$B:$AM,6,0))</f>
        <v/>
      </c>
      <c r="J237" s="1101"/>
      <c r="K237" s="1101"/>
      <c r="L237" s="987"/>
      <c r="M237" s="988"/>
      <c r="N237" s="989"/>
      <c r="O237" s="987"/>
      <c r="P237" s="988"/>
      <c r="Q237" s="989"/>
      <c r="R237" s="987"/>
      <c r="S237" s="988"/>
      <c r="T237" s="989"/>
      <c r="U237" s="497"/>
      <c r="V237" s="496"/>
      <c r="W237" s="496"/>
      <c r="Y237" s="4"/>
      <c r="Z237" s="4"/>
      <c r="AA237" s="4"/>
      <c r="AC237" s="4"/>
    </row>
    <row r="238" spans="1:29" ht="21" hidden="1" customHeight="1" outlineLevel="1">
      <c r="A238" s="110"/>
      <c r="B238" s="1099">
        <v>224</v>
      </c>
      <c r="C238" s="1100"/>
      <c r="D238" s="1100"/>
      <c r="E238" s="1101" t="str">
        <f>IF(VLOOKUP(B238,'２.住戸一覧'!$B:$AM,3,0)="","",VLOOKUP(B238,'２.住戸一覧'!$B:$AM,3,0))</f>
        <v/>
      </c>
      <c r="F238" s="1101"/>
      <c r="G238" s="1101"/>
      <c r="H238" s="1101"/>
      <c r="I238" s="1101" t="str">
        <f>IF(VLOOKUP(B238,'２.住戸一覧'!$B:$AM,6,0)="","",VLOOKUP(B238,'２.住戸一覧'!$B:$AM,6,0))</f>
        <v/>
      </c>
      <c r="J238" s="1101"/>
      <c r="K238" s="1101"/>
      <c r="L238" s="987"/>
      <c r="M238" s="988"/>
      <c r="N238" s="989"/>
      <c r="O238" s="987"/>
      <c r="P238" s="988"/>
      <c r="Q238" s="989"/>
      <c r="R238" s="987"/>
      <c r="S238" s="988"/>
      <c r="T238" s="989"/>
      <c r="U238" s="497"/>
      <c r="V238" s="496"/>
      <c r="W238" s="496"/>
      <c r="Y238" s="4"/>
      <c r="Z238" s="4"/>
      <c r="AA238" s="4"/>
      <c r="AC238" s="4"/>
    </row>
    <row r="239" spans="1:29" ht="21" hidden="1" customHeight="1" outlineLevel="1">
      <c r="A239" s="110"/>
      <c r="B239" s="1099">
        <v>225</v>
      </c>
      <c r="C239" s="1100"/>
      <c r="D239" s="1100"/>
      <c r="E239" s="1101" t="str">
        <f>IF(VLOOKUP(B239,'２.住戸一覧'!$B:$AM,3,0)="","",VLOOKUP(B239,'２.住戸一覧'!$B:$AM,3,0))</f>
        <v/>
      </c>
      <c r="F239" s="1101"/>
      <c r="G239" s="1101"/>
      <c r="H239" s="1101"/>
      <c r="I239" s="1101" t="str">
        <f>IF(VLOOKUP(B239,'２.住戸一覧'!$B:$AM,6,0)="","",VLOOKUP(B239,'２.住戸一覧'!$B:$AM,6,0))</f>
        <v/>
      </c>
      <c r="J239" s="1101"/>
      <c r="K239" s="1101"/>
      <c r="L239" s="987"/>
      <c r="M239" s="988"/>
      <c r="N239" s="989"/>
      <c r="O239" s="987"/>
      <c r="P239" s="988"/>
      <c r="Q239" s="989"/>
      <c r="R239" s="987"/>
      <c r="S239" s="988"/>
      <c r="T239" s="989"/>
      <c r="U239" s="497"/>
      <c r="V239" s="496"/>
      <c r="W239" s="496"/>
      <c r="Y239" s="4"/>
      <c r="Z239" s="4"/>
      <c r="AA239" s="4"/>
      <c r="AC239" s="4"/>
    </row>
    <row r="240" spans="1:29" ht="21" hidden="1" customHeight="1" outlineLevel="1">
      <c r="A240" s="110"/>
      <c r="B240" s="1099">
        <v>226</v>
      </c>
      <c r="C240" s="1100"/>
      <c r="D240" s="1100"/>
      <c r="E240" s="1101" t="str">
        <f>IF(VLOOKUP(B240,'２.住戸一覧'!$B:$AM,3,0)="","",VLOOKUP(B240,'２.住戸一覧'!$B:$AM,3,0))</f>
        <v/>
      </c>
      <c r="F240" s="1101"/>
      <c r="G240" s="1101"/>
      <c r="H240" s="1101"/>
      <c r="I240" s="1101" t="str">
        <f>IF(VLOOKUP(B240,'２.住戸一覧'!$B:$AM,6,0)="","",VLOOKUP(B240,'２.住戸一覧'!$B:$AM,6,0))</f>
        <v/>
      </c>
      <c r="J240" s="1101"/>
      <c r="K240" s="1101"/>
      <c r="L240" s="987"/>
      <c r="M240" s="988"/>
      <c r="N240" s="989"/>
      <c r="O240" s="987"/>
      <c r="P240" s="988"/>
      <c r="Q240" s="989"/>
      <c r="R240" s="987"/>
      <c r="S240" s="988"/>
      <c r="T240" s="989"/>
      <c r="U240" s="497"/>
      <c r="V240" s="496"/>
      <c r="W240" s="496"/>
      <c r="Y240" s="4"/>
      <c r="Z240" s="4"/>
      <c r="AA240" s="4"/>
      <c r="AC240" s="4"/>
    </row>
    <row r="241" spans="1:29" ht="21" hidden="1" customHeight="1" outlineLevel="1">
      <c r="A241" s="110"/>
      <c r="B241" s="1099">
        <v>227</v>
      </c>
      <c r="C241" s="1100"/>
      <c r="D241" s="1100"/>
      <c r="E241" s="1101" t="str">
        <f>IF(VLOOKUP(B241,'２.住戸一覧'!$B:$AM,3,0)="","",VLOOKUP(B241,'２.住戸一覧'!$B:$AM,3,0))</f>
        <v/>
      </c>
      <c r="F241" s="1101"/>
      <c r="G241" s="1101"/>
      <c r="H241" s="1101"/>
      <c r="I241" s="1101" t="str">
        <f>IF(VLOOKUP(B241,'２.住戸一覧'!$B:$AM,6,0)="","",VLOOKUP(B241,'２.住戸一覧'!$B:$AM,6,0))</f>
        <v/>
      </c>
      <c r="J241" s="1101"/>
      <c r="K241" s="1101"/>
      <c r="L241" s="987"/>
      <c r="M241" s="988"/>
      <c r="N241" s="989"/>
      <c r="O241" s="987"/>
      <c r="P241" s="988"/>
      <c r="Q241" s="989"/>
      <c r="R241" s="987"/>
      <c r="S241" s="988"/>
      <c r="T241" s="989"/>
      <c r="U241" s="497"/>
      <c r="V241" s="496"/>
      <c r="W241" s="496"/>
      <c r="Y241" s="4"/>
      <c r="Z241" s="4"/>
      <c r="AA241" s="4"/>
      <c r="AC241" s="4"/>
    </row>
    <row r="242" spans="1:29" ht="21" hidden="1" customHeight="1" outlineLevel="1">
      <c r="A242" s="110"/>
      <c r="B242" s="1099">
        <v>228</v>
      </c>
      <c r="C242" s="1100"/>
      <c r="D242" s="1100"/>
      <c r="E242" s="1101" t="str">
        <f>IF(VLOOKUP(B242,'２.住戸一覧'!$B:$AM,3,0)="","",VLOOKUP(B242,'２.住戸一覧'!$B:$AM,3,0))</f>
        <v/>
      </c>
      <c r="F242" s="1101"/>
      <c r="G242" s="1101"/>
      <c r="H242" s="1101"/>
      <c r="I242" s="1101" t="str">
        <f>IF(VLOOKUP(B242,'２.住戸一覧'!$B:$AM,6,0)="","",VLOOKUP(B242,'２.住戸一覧'!$B:$AM,6,0))</f>
        <v/>
      </c>
      <c r="J242" s="1101"/>
      <c r="K242" s="1101"/>
      <c r="L242" s="987"/>
      <c r="M242" s="988"/>
      <c r="N242" s="989"/>
      <c r="O242" s="987"/>
      <c r="P242" s="988"/>
      <c r="Q242" s="989"/>
      <c r="R242" s="987"/>
      <c r="S242" s="988"/>
      <c r="T242" s="989"/>
      <c r="U242" s="497"/>
      <c r="V242" s="496"/>
      <c r="W242" s="496"/>
      <c r="Y242" s="4"/>
      <c r="Z242" s="4"/>
      <c r="AA242" s="4"/>
      <c r="AC242" s="4"/>
    </row>
    <row r="243" spans="1:29" ht="21" hidden="1" customHeight="1" outlineLevel="1">
      <c r="A243" s="110"/>
      <c r="B243" s="1099">
        <v>229</v>
      </c>
      <c r="C243" s="1100"/>
      <c r="D243" s="1100"/>
      <c r="E243" s="1101" t="str">
        <f>IF(VLOOKUP(B243,'２.住戸一覧'!$B:$AM,3,0)="","",VLOOKUP(B243,'２.住戸一覧'!$B:$AM,3,0))</f>
        <v/>
      </c>
      <c r="F243" s="1101"/>
      <c r="G243" s="1101"/>
      <c r="H243" s="1101"/>
      <c r="I243" s="1101" t="str">
        <f>IF(VLOOKUP(B243,'２.住戸一覧'!$B:$AM,6,0)="","",VLOOKUP(B243,'２.住戸一覧'!$B:$AM,6,0))</f>
        <v/>
      </c>
      <c r="J243" s="1101"/>
      <c r="K243" s="1101"/>
      <c r="L243" s="987"/>
      <c r="M243" s="988"/>
      <c r="N243" s="989"/>
      <c r="O243" s="987"/>
      <c r="P243" s="988"/>
      <c r="Q243" s="989"/>
      <c r="R243" s="987"/>
      <c r="S243" s="988"/>
      <c r="T243" s="989"/>
      <c r="U243" s="497"/>
      <c r="V243" s="496"/>
      <c r="W243" s="496"/>
      <c r="Y243" s="4"/>
      <c r="Z243" s="4"/>
      <c r="AA243" s="4"/>
      <c r="AC243" s="4"/>
    </row>
    <row r="244" spans="1:29" ht="21" hidden="1" customHeight="1" outlineLevel="1">
      <c r="A244" s="110"/>
      <c r="B244" s="1099">
        <v>230</v>
      </c>
      <c r="C244" s="1100"/>
      <c r="D244" s="1100"/>
      <c r="E244" s="1101" t="str">
        <f>IF(VLOOKUP(B244,'２.住戸一覧'!$B:$AM,3,0)="","",VLOOKUP(B244,'２.住戸一覧'!$B:$AM,3,0))</f>
        <v/>
      </c>
      <c r="F244" s="1101"/>
      <c r="G244" s="1101"/>
      <c r="H244" s="1101"/>
      <c r="I244" s="1101" t="str">
        <f>IF(VLOOKUP(B244,'２.住戸一覧'!$B:$AM,6,0)="","",VLOOKUP(B244,'２.住戸一覧'!$B:$AM,6,0))</f>
        <v/>
      </c>
      <c r="J244" s="1101"/>
      <c r="K244" s="1101"/>
      <c r="L244" s="987"/>
      <c r="M244" s="988"/>
      <c r="N244" s="989"/>
      <c r="O244" s="987"/>
      <c r="P244" s="988"/>
      <c r="Q244" s="989"/>
      <c r="R244" s="987"/>
      <c r="S244" s="988"/>
      <c r="T244" s="989"/>
      <c r="U244" s="497"/>
      <c r="V244" s="496"/>
      <c r="W244" s="496"/>
      <c r="Y244" s="4"/>
      <c r="Z244" s="4"/>
      <c r="AA244" s="4"/>
      <c r="AC244" s="4"/>
    </row>
    <row r="245" spans="1:29">
      <c r="V245" s="496"/>
      <c r="W245" s="496"/>
    </row>
    <row r="246" spans="1:29">
      <c r="U246" s="497"/>
      <c r="V246" s="496"/>
      <c r="W246" s="496"/>
    </row>
    <row r="247" spans="1:29">
      <c r="U247" s="497"/>
      <c r="V247" s="496"/>
      <c r="W247" s="496"/>
    </row>
    <row r="248" spans="1:29">
      <c r="U248" s="497"/>
      <c r="V248" s="496"/>
      <c r="W248" s="496"/>
    </row>
    <row r="249" spans="1:29">
      <c r="U249" s="497"/>
      <c r="V249" s="496"/>
      <c r="W249" s="496"/>
    </row>
    <row r="250" spans="1:29">
      <c r="U250" s="497"/>
      <c r="V250" s="496"/>
      <c r="W250" s="496"/>
    </row>
    <row r="251" spans="1:29">
      <c r="U251" s="497"/>
      <c r="V251" s="496"/>
      <c r="W251" s="496"/>
    </row>
    <row r="252" spans="1:29">
      <c r="U252" s="497"/>
      <c r="V252" s="496"/>
      <c r="W252" s="496"/>
    </row>
    <row r="253" spans="1:29">
      <c r="U253" s="497"/>
      <c r="V253" s="496"/>
      <c r="W253" s="496"/>
    </row>
    <row r="254" spans="1:29">
      <c r="U254" s="497"/>
      <c r="V254" s="496"/>
      <c r="W254" s="496"/>
    </row>
  </sheetData>
  <sheetProtection algorithmName="SHA-512" hashValue="f2zzwpr1Vib5/eCtmfMbZpZRk7VFbZlTCundnq1DnW4rFX5BBc4NLlNJNwGNXFQqdoT6kYHUPdt2D8V8CO3CkQ==" saltValue="IHTwLCYNvCazMe5eBg42EA==" spinCount="100000" sheet="1" formatCells="0" formatRows="0" insertRows="0" selectLockedCells="1" autoFilter="0" pivotTables="0"/>
  <mergeCells count="1440">
    <mergeCell ref="R30:T30"/>
    <mergeCell ref="R32:T32"/>
    <mergeCell ref="R42:T42"/>
    <mergeCell ref="O42:Q42"/>
    <mergeCell ref="L42:N42"/>
    <mergeCell ref="R41:T41"/>
    <mergeCell ref="O41:Q41"/>
    <mergeCell ref="L41:N41"/>
    <mergeCell ref="R40:T40"/>
    <mergeCell ref="O35:Q35"/>
    <mergeCell ref="L35:N35"/>
    <mergeCell ref="O40:Q40"/>
    <mergeCell ref="L40:N40"/>
    <mergeCell ref="R39:T39"/>
    <mergeCell ref="O39:Q39"/>
    <mergeCell ref="L39:N39"/>
    <mergeCell ref="R38:T38"/>
    <mergeCell ref="O38:Q38"/>
    <mergeCell ref="L38:N38"/>
    <mergeCell ref="R37:T37"/>
    <mergeCell ref="O37:Q37"/>
    <mergeCell ref="L37:N37"/>
    <mergeCell ref="R36:T36"/>
    <mergeCell ref="O36:Q36"/>
    <mergeCell ref="L36:N36"/>
    <mergeCell ref="R35:T35"/>
    <mergeCell ref="R29:T29"/>
    <mergeCell ref="L29:N29"/>
    <mergeCell ref="R28:T28"/>
    <mergeCell ref="O28:Q28"/>
    <mergeCell ref="L28:N28"/>
    <mergeCell ref="R27:T27"/>
    <mergeCell ref="O27:Q27"/>
    <mergeCell ref="L27:N27"/>
    <mergeCell ref="R26:T26"/>
    <mergeCell ref="O26:Q26"/>
    <mergeCell ref="L26:N26"/>
    <mergeCell ref="R25:T25"/>
    <mergeCell ref="B13:D14"/>
    <mergeCell ref="O29:Q29"/>
    <mergeCell ref="E23:H23"/>
    <mergeCell ref="E22:H22"/>
    <mergeCell ref="E21:H21"/>
    <mergeCell ref="B17:D17"/>
    <mergeCell ref="B18:D18"/>
    <mergeCell ref="B19:D19"/>
    <mergeCell ref="B20:D20"/>
    <mergeCell ref="B21:D21"/>
    <mergeCell ref="B15:D15"/>
    <mergeCell ref="B16:D16"/>
    <mergeCell ref="B26:D26"/>
    <mergeCell ref="B27:D27"/>
    <mergeCell ref="B28:D28"/>
    <mergeCell ref="B29:D29"/>
    <mergeCell ref="O20:Q20"/>
    <mergeCell ref="L20:N20"/>
    <mergeCell ref="R24:T24"/>
    <mergeCell ref="O24:Q24"/>
    <mergeCell ref="I31:K31"/>
    <mergeCell ref="I30:K30"/>
    <mergeCell ref="I32:K32"/>
    <mergeCell ref="I29:K29"/>
    <mergeCell ref="I28:K28"/>
    <mergeCell ref="I23:K23"/>
    <mergeCell ref="I22:K22"/>
    <mergeCell ref="I27:K27"/>
    <mergeCell ref="E15:H15"/>
    <mergeCell ref="L17:N17"/>
    <mergeCell ref="I20:K20"/>
    <mergeCell ref="E20:H20"/>
    <mergeCell ref="E19:H19"/>
    <mergeCell ref="E18:H18"/>
    <mergeCell ref="E17:H17"/>
    <mergeCell ref="E16:H16"/>
    <mergeCell ref="O22:Q22"/>
    <mergeCell ref="L22:N22"/>
    <mergeCell ref="O21:Q21"/>
    <mergeCell ref="L21:N21"/>
    <mergeCell ref="O32:Q32"/>
    <mergeCell ref="L32:N32"/>
    <mergeCell ref="O25:Q25"/>
    <mergeCell ref="L25:N25"/>
    <mergeCell ref="O31:Q31"/>
    <mergeCell ref="L31:N31"/>
    <mergeCell ref="Y5:AA5"/>
    <mergeCell ref="L240:N240"/>
    <mergeCell ref="O240:Q240"/>
    <mergeCell ref="R240:T240"/>
    <mergeCell ref="L241:N241"/>
    <mergeCell ref="O241:Q241"/>
    <mergeCell ref="R241:T241"/>
    <mergeCell ref="L242:N242"/>
    <mergeCell ref="O242:Q242"/>
    <mergeCell ref="R242:T242"/>
    <mergeCell ref="L243:N243"/>
    <mergeCell ref="O243:Q243"/>
    <mergeCell ref="R243:T243"/>
    <mergeCell ref="L244:N244"/>
    <mergeCell ref="O244:Q244"/>
    <mergeCell ref="R244:T244"/>
    <mergeCell ref="U13:W13"/>
    <mergeCell ref="L229:N229"/>
    <mergeCell ref="O229:Q229"/>
    <mergeCell ref="R229:T229"/>
    <mergeCell ref="L230:N230"/>
    <mergeCell ref="O230:Q230"/>
    <mergeCell ref="R230:T230"/>
    <mergeCell ref="L231:N231"/>
    <mergeCell ref="O231:Q231"/>
    <mergeCell ref="R231:T231"/>
    <mergeCell ref="L232:N232"/>
    <mergeCell ref="O232:Q232"/>
    <mergeCell ref="R232:T232"/>
    <mergeCell ref="L233:N233"/>
    <mergeCell ref="O233:Q233"/>
    <mergeCell ref="R233:T233"/>
    <mergeCell ref="L239:N239"/>
    <mergeCell ref="O239:Q239"/>
    <mergeCell ref="R239:T239"/>
    <mergeCell ref="R238:T238"/>
    <mergeCell ref="L234:N234"/>
    <mergeCell ref="O234:Q234"/>
    <mergeCell ref="R234:T234"/>
    <mergeCell ref="L235:N235"/>
    <mergeCell ref="O235:Q235"/>
    <mergeCell ref="R235:T235"/>
    <mergeCell ref="L236:N236"/>
    <mergeCell ref="O236:Q236"/>
    <mergeCell ref="R236:T236"/>
    <mergeCell ref="L237:N237"/>
    <mergeCell ref="O237:Q237"/>
    <mergeCell ref="R237:T237"/>
    <mergeCell ref="O223:Q223"/>
    <mergeCell ref="R223:T223"/>
    <mergeCell ref="L224:N224"/>
    <mergeCell ref="O224:Q224"/>
    <mergeCell ref="R224:T224"/>
    <mergeCell ref="L216:N216"/>
    <mergeCell ref="O216:Q216"/>
    <mergeCell ref="R216:T216"/>
    <mergeCell ref="L217:N217"/>
    <mergeCell ref="O217:Q217"/>
    <mergeCell ref="R217:T217"/>
    <mergeCell ref="L218:N218"/>
    <mergeCell ref="O218:Q218"/>
    <mergeCell ref="R218:T218"/>
    <mergeCell ref="L219:N219"/>
    <mergeCell ref="L228:N228"/>
    <mergeCell ref="O228:Q228"/>
    <mergeCell ref="R228:T228"/>
    <mergeCell ref="L223:N223"/>
    <mergeCell ref="L206:N206"/>
    <mergeCell ref="O206:Q206"/>
    <mergeCell ref="R206:T206"/>
    <mergeCell ref="L207:N207"/>
    <mergeCell ref="O207:Q207"/>
    <mergeCell ref="R207:T207"/>
    <mergeCell ref="L208:N208"/>
    <mergeCell ref="O208:Q208"/>
    <mergeCell ref="R208:T208"/>
    <mergeCell ref="L209:N209"/>
    <mergeCell ref="O209:Q209"/>
    <mergeCell ref="R209:T209"/>
    <mergeCell ref="L210:N210"/>
    <mergeCell ref="O210:Q210"/>
    <mergeCell ref="R210:T210"/>
    <mergeCell ref="L211:N211"/>
    <mergeCell ref="O211:Q211"/>
    <mergeCell ref="R211:T211"/>
    <mergeCell ref="L200:N200"/>
    <mergeCell ref="O200:Q200"/>
    <mergeCell ref="R200:T200"/>
    <mergeCell ref="L201:N201"/>
    <mergeCell ref="O201:Q201"/>
    <mergeCell ref="R201:T201"/>
    <mergeCell ref="L202:N202"/>
    <mergeCell ref="O202:Q202"/>
    <mergeCell ref="R202:T202"/>
    <mergeCell ref="L203:N203"/>
    <mergeCell ref="O203:Q203"/>
    <mergeCell ref="R203:T203"/>
    <mergeCell ref="L204:N204"/>
    <mergeCell ref="O204:Q204"/>
    <mergeCell ref="R204:T204"/>
    <mergeCell ref="L205:N205"/>
    <mergeCell ref="O205:Q205"/>
    <mergeCell ref="R205:T205"/>
    <mergeCell ref="L182:N182"/>
    <mergeCell ref="O182:Q182"/>
    <mergeCell ref="L194:N194"/>
    <mergeCell ref="O194:Q194"/>
    <mergeCell ref="R194:T194"/>
    <mergeCell ref="L197:N197"/>
    <mergeCell ref="O197:Q197"/>
    <mergeCell ref="R197:T197"/>
    <mergeCell ref="L198:N198"/>
    <mergeCell ref="O198:Q198"/>
    <mergeCell ref="R198:T198"/>
    <mergeCell ref="L199:N199"/>
    <mergeCell ref="O199:Q199"/>
    <mergeCell ref="R199:T199"/>
    <mergeCell ref="L195:N195"/>
    <mergeCell ref="O195:Q195"/>
    <mergeCell ref="R195:T195"/>
    <mergeCell ref="L196:N196"/>
    <mergeCell ref="O196:Q196"/>
    <mergeCell ref="R196:T196"/>
    <mergeCell ref="L192:N192"/>
    <mergeCell ref="O192:Q192"/>
    <mergeCell ref="R192:T192"/>
    <mergeCell ref="L193:N193"/>
    <mergeCell ref="O193:Q193"/>
    <mergeCell ref="R193:T193"/>
    <mergeCell ref="R183:T183"/>
    <mergeCell ref="L191:N191"/>
    <mergeCell ref="O191:Q191"/>
    <mergeCell ref="R191:T191"/>
    <mergeCell ref="L189:N189"/>
    <mergeCell ref="O189:Q189"/>
    <mergeCell ref="L190:N190"/>
    <mergeCell ref="R187:T187"/>
    <mergeCell ref="R188:T188"/>
    <mergeCell ref="R189:T189"/>
    <mergeCell ref="O190:Q190"/>
    <mergeCell ref="R190:T190"/>
    <mergeCell ref="L183:N183"/>
    <mergeCell ref="O183:Q183"/>
    <mergeCell ref="L184:N184"/>
    <mergeCell ref="O184:Q184"/>
    <mergeCell ref="L185:N185"/>
    <mergeCell ref="O185:Q185"/>
    <mergeCell ref="L186:N186"/>
    <mergeCell ref="O186:Q186"/>
    <mergeCell ref="L187:N187"/>
    <mergeCell ref="O187:Q187"/>
    <mergeCell ref="L188:N188"/>
    <mergeCell ref="O188:Q188"/>
    <mergeCell ref="R184:T184"/>
    <mergeCell ref="R185:T185"/>
    <mergeCell ref="R186:T186"/>
    <mergeCell ref="O156:Q156"/>
    <mergeCell ref="L157:N157"/>
    <mergeCell ref="O157:Q157"/>
    <mergeCell ref="L163:N163"/>
    <mergeCell ref="O163:Q163"/>
    <mergeCell ref="L160:N160"/>
    <mergeCell ref="O160:Q160"/>
    <mergeCell ref="L161:N161"/>
    <mergeCell ref="L181:N181"/>
    <mergeCell ref="O181:Q181"/>
    <mergeCell ref="R181:T181"/>
    <mergeCell ref="L174:N174"/>
    <mergeCell ref="O174:Q174"/>
    <mergeCell ref="L175:N175"/>
    <mergeCell ref="L180:N180"/>
    <mergeCell ref="O180:Q180"/>
    <mergeCell ref="L179:N179"/>
    <mergeCell ref="O179:Q179"/>
    <mergeCell ref="R166:T166"/>
    <mergeCell ref="O167:Q167"/>
    <mergeCell ref="R167:T167"/>
    <mergeCell ref="L177:N177"/>
    <mergeCell ref="O177:Q177"/>
    <mergeCell ref="R177:T177"/>
    <mergeCell ref="L178:N178"/>
    <mergeCell ref="O178:Q178"/>
    <mergeCell ref="R178:T178"/>
    <mergeCell ref="L168:N168"/>
    <mergeCell ref="O168:Q168"/>
    <mergeCell ref="L169:N169"/>
    <mergeCell ref="O169:Q169"/>
    <mergeCell ref="L170:N170"/>
    <mergeCell ref="L113:N113"/>
    <mergeCell ref="L148:N148"/>
    <mergeCell ref="O148:Q148"/>
    <mergeCell ref="R148:T148"/>
    <mergeCell ref="L149:N149"/>
    <mergeCell ref="R149:T149"/>
    <mergeCell ref="L150:N150"/>
    <mergeCell ref="O150:Q150"/>
    <mergeCell ref="R150:T150"/>
    <mergeCell ref="L158:N158"/>
    <mergeCell ref="O158:Q158"/>
    <mergeCell ref="L165:N165"/>
    <mergeCell ref="O165:Q165"/>
    <mergeCell ref="L151:N151"/>
    <mergeCell ref="O151:Q151"/>
    <mergeCell ref="L152:N152"/>
    <mergeCell ref="O152:Q152"/>
    <mergeCell ref="L153:N153"/>
    <mergeCell ref="O153:Q153"/>
    <mergeCell ref="L154:N154"/>
    <mergeCell ref="O154:Q154"/>
    <mergeCell ref="L159:N159"/>
    <mergeCell ref="O159:Q159"/>
    <mergeCell ref="L155:N155"/>
    <mergeCell ref="O155:Q155"/>
    <mergeCell ref="L156:N156"/>
    <mergeCell ref="O161:Q161"/>
    <mergeCell ref="L162:N162"/>
    <mergeCell ref="O162:Q162"/>
    <mergeCell ref="L164:N164"/>
    <mergeCell ref="O164:Q164"/>
    <mergeCell ref="R151:T151"/>
    <mergeCell ref="L95:N95"/>
    <mergeCell ref="L92:N92"/>
    <mergeCell ref="O81:Q81"/>
    <mergeCell ref="O74:Q74"/>
    <mergeCell ref="O109:Q109"/>
    <mergeCell ref="R109:T109"/>
    <mergeCell ref="L104:N104"/>
    <mergeCell ref="O104:Q104"/>
    <mergeCell ref="L105:N105"/>
    <mergeCell ref="O105:Q105"/>
    <mergeCell ref="L106:N106"/>
    <mergeCell ref="O106:Q106"/>
    <mergeCell ref="R139:T139"/>
    <mergeCell ref="R134:T134"/>
    <mergeCell ref="R135:T135"/>
    <mergeCell ref="R136:T136"/>
    <mergeCell ref="R137:T137"/>
    <mergeCell ref="L114:N114"/>
    <mergeCell ref="O114:Q114"/>
    <mergeCell ref="O123:Q123"/>
    <mergeCell ref="L124:N124"/>
    <mergeCell ref="O124:Q124"/>
    <mergeCell ref="L115:N115"/>
    <mergeCell ref="O115:Q115"/>
    <mergeCell ref="L116:N116"/>
    <mergeCell ref="O116:Q116"/>
    <mergeCell ref="L117:N117"/>
    <mergeCell ref="O117:Q117"/>
    <mergeCell ref="L118:N118"/>
    <mergeCell ref="R115:T115"/>
    <mergeCell ref="R112:T112"/>
    <mergeCell ref="R113:T113"/>
    <mergeCell ref="L69:N69"/>
    <mergeCell ref="O69:Q69"/>
    <mergeCell ref="L70:N70"/>
    <mergeCell ref="O70:Q70"/>
    <mergeCell ref="L71:N71"/>
    <mergeCell ref="L72:N72"/>
    <mergeCell ref="O72:Q72"/>
    <mergeCell ref="L73:N73"/>
    <mergeCell ref="O73:Q73"/>
    <mergeCell ref="L62:N62"/>
    <mergeCell ref="O62:Q62"/>
    <mergeCell ref="L85:N85"/>
    <mergeCell ref="R88:T88"/>
    <mergeCell ref="L108:N108"/>
    <mergeCell ref="O108:Q108"/>
    <mergeCell ref="O95:Q95"/>
    <mergeCell ref="L96:N96"/>
    <mergeCell ref="O96:Q96"/>
    <mergeCell ref="L97:N97"/>
    <mergeCell ref="O97:Q97"/>
    <mergeCell ref="L90:N90"/>
    <mergeCell ref="O90:Q90"/>
    <mergeCell ref="L91:N91"/>
    <mergeCell ref="O91:Q91"/>
    <mergeCell ref="L100:N100"/>
    <mergeCell ref="O100:Q100"/>
    <mergeCell ref="L101:N101"/>
    <mergeCell ref="L87:N87"/>
    <mergeCell ref="L98:N98"/>
    <mergeCell ref="O98:Q98"/>
    <mergeCell ref="R104:T104"/>
    <mergeCell ref="R105:T105"/>
    <mergeCell ref="B239:D239"/>
    <mergeCell ref="E239:H239"/>
    <mergeCell ref="I239:K239"/>
    <mergeCell ref="B244:D244"/>
    <mergeCell ref="E244:H244"/>
    <mergeCell ref="I244:K244"/>
    <mergeCell ref="B240:D240"/>
    <mergeCell ref="E240:H240"/>
    <mergeCell ref="I240:K240"/>
    <mergeCell ref="B241:D241"/>
    <mergeCell ref="E241:H241"/>
    <mergeCell ref="I241:K241"/>
    <mergeCell ref="B242:D242"/>
    <mergeCell ref="E242:H242"/>
    <mergeCell ref="I242:K242"/>
    <mergeCell ref="B243:D243"/>
    <mergeCell ref="E243:H243"/>
    <mergeCell ref="I243:K243"/>
    <mergeCell ref="E237:H237"/>
    <mergeCell ref="B235:D235"/>
    <mergeCell ref="E235:H235"/>
    <mergeCell ref="I235:K235"/>
    <mergeCell ref="B236:D236"/>
    <mergeCell ref="E236:H236"/>
    <mergeCell ref="I236:K236"/>
    <mergeCell ref="L67:N67"/>
    <mergeCell ref="O67:Q67"/>
    <mergeCell ref="L57:N57"/>
    <mergeCell ref="O57:Q57"/>
    <mergeCell ref="B238:D238"/>
    <mergeCell ref="E238:H238"/>
    <mergeCell ref="I238:K238"/>
    <mergeCell ref="B234:D234"/>
    <mergeCell ref="E234:H234"/>
    <mergeCell ref="I234:K234"/>
    <mergeCell ref="I237:K237"/>
    <mergeCell ref="L238:N238"/>
    <mergeCell ref="O238:Q238"/>
    <mergeCell ref="B225:D225"/>
    <mergeCell ref="E225:H225"/>
    <mergeCell ref="I225:K225"/>
    <mergeCell ref="B226:D226"/>
    <mergeCell ref="E226:H226"/>
    <mergeCell ref="I226:K226"/>
    <mergeCell ref="B227:D227"/>
    <mergeCell ref="E227:H227"/>
    <mergeCell ref="I227:K227"/>
    <mergeCell ref="L225:N225"/>
    <mergeCell ref="O225:Q225"/>
    <mergeCell ref="L58:N58"/>
    <mergeCell ref="I228:K228"/>
    <mergeCell ref="B229:D229"/>
    <mergeCell ref="E229:H229"/>
    <mergeCell ref="I229:K229"/>
    <mergeCell ref="B230:D230"/>
    <mergeCell ref="E230:H230"/>
    <mergeCell ref="I230:K230"/>
    <mergeCell ref="B232:D232"/>
    <mergeCell ref="E232:H232"/>
    <mergeCell ref="I232:K232"/>
    <mergeCell ref="B233:D233"/>
    <mergeCell ref="E233:H233"/>
    <mergeCell ref="I233:K233"/>
    <mergeCell ref="B231:D231"/>
    <mergeCell ref="E231:H231"/>
    <mergeCell ref="I231:K231"/>
    <mergeCell ref="B228:D228"/>
    <mergeCell ref="E228:H228"/>
    <mergeCell ref="B237:D237"/>
    <mergeCell ref="R225:T225"/>
    <mergeCell ref="L226:N226"/>
    <mergeCell ref="O226:Q226"/>
    <mergeCell ref="R226:T226"/>
    <mergeCell ref="L227:N227"/>
    <mergeCell ref="O227:Q227"/>
    <mergeCell ref="R227:T227"/>
    <mergeCell ref="B220:D220"/>
    <mergeCell ref="E220:H220"/>
    <mergeCell ref="I220:K220"/>
    <mergeCell ref="B221:D221"/>
    <mergeCell ref="E221:H221"/>
    <mergeCell ref="I221:K221"/>
    <mergeCell ref="B222:D222"/>
    <mergeCell ref="E222:H222"/>
    <mergeCell ref="I222:K222"/>
    <mergeCell ref="B223:D223"/>
    <mergeCell ref="E223:H223"/>
    <mergeCell ref="I223:K223"/>
    <mergeCell ref="B224:D224"/>
    <mergeCell ref="E224:H224"/>
    <mergeCell ref="I224:K224"/>
    <mergeCell ref="L220:N220"/>
    <mergeCell ref="O220:Q220"/>
    <mergeCell ref="R220:T220"/>
    <mergeCell ref="L221:N221"/>
    <mergeCell ref="O221:Q221"/>
    <mergeCell ref="R221:T221"/>
    <mergeCell ref="L222:N222"/>
    <mergeCell ref="O222:Q222"/>
    <mergeCell ref="R222:T222"/>
    <mergeCell ref="B217:D217"/>
    <mergeCell ref="E217:H217"/>
    <mergeCell ref="I217:K217"/>
    <mergeCell ref="B218:D218"/>
    <mergeCell ref="E218:H218"/>
    <mergeCell ref="I218:K218"/>
    <mergeCell ref="B219:D219"/>
    <mergeCell ref="E219:H219"/>
    <mergeCell ref="I219:K219"/>
    <mergeCell ref="B212:D212"/>
    <mergeCell ref="E212:H212"/>
    <mergeCell ref="I212:K212"/>
    <mergeCell ref="B213:D213"/>
    <mergeCell ref="E213:H213"/>
    <mergeCell ref="I213:K213"/>
    <mergeCell ref="B214:D214"/>
    <mergeCell ref="E214:H214"/>
    <mergeCell ref="I214:K214"/>
    <mergeCell ref="B215:D215"/>
    <mergeCell ref="E215:H215"/>
    <mergeCell ref="I215:K215"/>
    <mergeCell ref="L215:N215"/>
    <mergeCell ref="O215:Q215"/>
    <mergeCell ref="R215:T215"/>
    <mergeCell ref="O219:Q219"/>
    <mergeCell ref="R219:T219"/>
    <mergeCell ref="L212:N212"/>
    <mergeCell ref="O212:Q212"/>
    <mergeCell ref="R212:T212"/>
    <mergeCell ref="L213:N213"/>
    <mergeCell ref="O213:Q213"/>
    <mergeCell ref="R213:T213"/>
    <mergeCell ref="L214:N214"/>
    <mergeCell ref="O214:Q214"/>
    <mergeCell ref="R214:T214"/>
    <mergeCell ref="B207:D207"/>
    <mergeCell ref="E207:H207"/>
    <mergeCell ref="I207:K207"/>
    <mergeCell ref="B208:D208"/>
    <mergeCell ref="E208:H208"/>
    <mergeCell ref="I208:K208"/>
    <mergeCell ref="B209:D209"/>
    <mergeCell ref="E209:H209"/>
    <mergeCell ref="I209:K209"/>
    <mergeCell ref="B210:D210"/>
    <mergeCell ref="E210:H210"/>
    <mergeCell ref="I210:K210"/>
    <mergeCell ref="B211:D211"/>
    <mergeCell ref="E211:H211"/>
    <mergeCell ref="I211:K211"/>
    <mergeCell ref="B216:D216"/>
    <mergeCell ref="E216:H216"/>
    <mergeCell ref="I216:K216"/>
    <mergeCell ref="B203:D203"/>
    <mergeCell ref="E203:H203"/>
    <mergeCell ref="I203:K203"/>
    <mergeCell ref="B204:D204"/>
    <mergeCell ref="E204:H204"/>
    <mergeCell ref="I204:K204"/>
    <mergeCell ref="B205:D205"/>
    <mergeCell ref="E205:H205"/>
    <mergeCell ref="I205:K205"/>
    <mergeCell ref="B206:D206"/>
    <mergeCell ref="E206:H206"/>
    <mergeCell ref="I206:K206"/>
    <mergeCell ref="B199:D199"/>
    <mergeCell ref="E199:H199"/>
    <mergeCell ref="I199:K199"/>
    <mergeCell ref="B200:D200"/>
    <mergeCell ref="E200:H200"/>
    <mergeCell ref="I200:K200"/>
    <mergeCell ref="B201:D201"/>
    <mergeCell ref="E201:H201"/>
    <mergeCell ref="I201:K201"/>
    <mergeCell ref="B202:D202"/>
    <mergeCell ref="E202:H202"/>
    <mergeCell ref="I202:K202"/>
    <mergeCell ref="B196:D196"/>
    <mergeCell ref="E196:H196"/>
    <mergeCell ref="I196:K196"/>
    <mergeCell ref="B197:D197"/>
    <mergeCell ref="E197:H197"/>
    <mergeCell ref="I197:K197"/>
    <mergeCell ref="B198:D198"/>
    <mergeCell ref="E198:H198"/>
    <mergeCell ref="I198:K198"/>
    <mergeCell ref="E190:H190"/>
    <mergeCell ref="I190:K190"/>
    <mergeCell ref="B191:D191"/>
    <mergeCell ref="E191:H191"/>
    <mergeCell ref="I191:K191"/>
    <mergeCell ref="B192:D192"/>
    <mergeCell ref="E192:H192"/>
    <mergeCell ref="I192:K192"/>
    <mergeCell ref="B193:D193"/>
    <mergeCell ref="E193:H193"/>
    <mergeCell ref="I193:K193"/>
    <mergeCell ref="B194:D194"/>
    <mergeCell ref="E194:H194"/>
    <mergeCell ref="I194:K194"/>
    <mergeCell ref="B195:D195"/>
    <mergeCell ref="E195:H195"/>
    <mergeCell ref="I195:K195"/>
    <mergeCell ref="B190:D190"/>
    <mergeCell ref="B185:D185"/>
    <mergeCell ref="E185:H185"/>
    <mergeCell ref="I185:K185"/>
    <mergeCell ref="B165:D165"/>
    <mergeCell ref="E165:H165"/>
    <mergeCell ref="I165:K165"/>
    <mergeCell ref="B167:D167"/>
    <mergeCell ref="E167:H167"/>
    <mergeCell ref="I167:K167"/>
    <mergeCell ref="I183:K183"/>
    <mergeCell ref="I184:K184"/>
    <mergeCell ref="B188:D188"/>
    <mergeCell ref="E188:H188"/>
    <mergeCell ref="I188:K188"/>
    <mergeCell ref="B189:D189"/>
    <mergeCell ref="E189:H189"/>
    <mergeCell ref="I189:K189"/>
    <mergeCell ref="B186:D186"/>
    <mergeCell ref="E186:H186"/>
    <mergeCell ref="I186:K186"/>
    <mergeCell ref="B187:D187"/>
    <mergeCell ref="E187:H187"/>
    <mergeCell ref="I187:K187"/>
    <mergeCell ref="I182:K182"/>
    <mergeCell ref="B184:D184"/>
    <mergeCell ref="E184:H184"/>
    <mergeCell ref="B182:D182"/>
    <mergeCell ref="E182:H182"/>
    <mergeCell ref="B183:D183"/>
    <mergeCell ref="E183:H183"/>
    <mergeCell ref="B179:D179"/>
    <mergeCell ref="E179:H179"/>
    <mergeCell ref="B176:D176"/>
    <mergeCell ref="E176:H176"/>
    <mergeCell ref="B171:D171"/>
    <mergeCell ref="E171:H171"/>
    <mergeCell ref="B172:D172"/>
    <mergeCell ref="B173:D173"/>
    <mergeCell ref="B174:D174"/>
    <mergeCell ref="E172:H172"/>
    <mergeCell ref="E173:H173"/>
    <mergeCell ref="E174:H174"/>
    <mergeCell ref="B169:D169"/>
    <mergeCell ref="E169:H169"/>
    <mergeCell ref="B157:D157"/>
    <mergeCell ref="E157:H157"/>
    <mergeCell ref="B180:D180"/>
    <mergeCell ref="B181:D181"/>
    <mergeCell ref="E181:H181"/>
    <mergeCell ref="B175:D175"/>
    <mergeCell ref="E175:H175"/>
    <mergeCell ref="O142:Q142"/>
    <mergeCell ref="L144:N144"/>
    <mergeCell ref="L139:N139"/>
    <mergeCell ref="I121:K121"/>
    <mergeCell ref="I181:K181"/>
    <mergeCell ref="I180:K180"/>
    <mergeCell ref="I173:K173"/>
    <mergeCell ref="I175:K175"/>
    <mergeCell ref="I177:K177"/>
    <mergeCell ref="I158:K158"/>
    <mergeCell ref="I160:K160"/>
    <mergeCell ref="I157:K157"/>
    <mergeCell ref="I171:K171"/>
    <mergeCell ref="I168:K168"/>
    <mergeCell ref="I159:K159"/>
    <mergeCell ref="I170:K170"/>
    <mergeCell ref="I178:K178"/>
    <mergeCell ref="I179:K179"/>
    <mergeCell ref="I176:K176"/>
    <mergeCell ref="O170:Q170"/>
    <mergeCell ref="L171:N171"/>
    <mergeCell ref="O171:Q171"/>
    <mergeCell ref="L172:N172"/>
    <mergeCell ref="O172:Q172"/>
    <mergeCell ref="L173:N173"/>
    <mergeCell ref="O173:Q173"/>
    <mergeCell ref="O175:Q175"/>
    <mergeCell ref="L176:N176"/>
    <mergeCell ref="O176:Q176"/>
    <mergeCell ref="L166:N166"/>
    <mergeCell ref="O166:Q166"/>
    <mergeCell ref="L167:N167"/>
    <mergeCell ref="E92:H92"/>
    <mergeCell ref="E102:H102"/>
    <mergeCell ref="B104:D104"/>
    <mergeCell ref="E104:H104"/>
    <mergeCell ref="I139:K139"/>
    <mergeCell ref="I143:K143"/>
    <mergeCell ref="I145:K145"/>
    <mergeCell ref="L122:N122"/>
    <mergeCell ref="L133:N133"/>
    <mergeCell ref="O133:Q133"/>
    <mergeCell ref="L134:N134"/>
    <mergeCell ref="O134:Q134"/>
    <mergeCell ref="L135:N135"/>
    <mergeCell ref="O135:Q135"/>
    <mergeCell ref="L123:N123"/>
    <mergeCell ref="L119:N119"/>
    <mergeCell ref="O119:Q119"/>
    <mergeCell ref="L120:N120"/>
    <mergeCell ref="O120:Q120"/>
    <mergeCell ref="L121:N121"/>
    <mergeCell ref="I140:K140"/>
    <mergeCell ref="L140:N140"/>
    <mergeCell ref="O140:Q140"/>
    <mergeCell ref="L141:N141"/>
    <mergeCell ref="L126:N126"/>
    <mergeCell ref="L127:N127"/>
    <mergeCell ref="O127:Q127"/>
    <mergeCell ref="L128:N128"/>
    <mergeCell ref="O128:Q128"/>
    <mergeCell ref="L145:N145"/>
    <mergeCell ref="O145:Q145"/>
    <mergeCell ref="L142:N142"/>
    <mergeCell ref="L59:N59"/>
    <mergeCell ref="R44:T44"/>
    <mergeCell ref="R59:T59"/>
    <mergeCell ref="L45:N45"/>
    <mergeCell ref="O45:Q45"/>
    <mergeCell ref="L46:N46"/>
    <mergeCell ref="O46:Q46"/>
    <mergeCell ref="I119:K119"/>
    <mergeCell ref="E77:H77"/>
    <mergeCell ref="E78:H78"/>
    <mergeCell ref="E79:H79"/>
    <mergeCell ref="E75:H75"/>
    <mergeCell ref="E76:H76"/>
    <mergeCell ref="E89:H89"/>
    <mergeCell ref="E90:H90"/>
    <mergeCell ref="E91:H91"/>
    <mergeCell ref="B109:D109"/>
    <mergeCell ref="E109:H109"/>
    <mergeCell ref="B101:D101"/>
    <mergeCell ref="B97:D97"/>
    <mergeCell ref="B108:D108"/>
    <mergeCell ref="E108:H108"/>
    <mergeCell ref="I80:K80"/>
    <mergeCell ref="I108:K108"/>
    <mergeCell ref="I109:K109"/>
    <mergeCell ref="I118:K118"/>
    <mergeCell ref="I101:K101"/>
    <mergeCell ref="I102:K102"/>
    <mergeCell ref="I107:K107"/>
    <mergeCell ref="I98:K98"/>
    <mergeCell ref="I95:K95"/>
    <mergeCell ref="I96:K96"/>
    <mergeCell ref="R48:T48"/>
    <mergeCell ref="R49:T49"/>
    <mergeCell ref="L54:N54"/>
    <mergeCell ref="O54:Q54"/>
    <mergeCell ref="L55:N55"/>
    <mergeCell ref="O55:Q55"/>
    <mergeCell ref="L53:N53"/>
    <mergeCell ref="O53:Q53"/>
    <mergeCell ref="O58:Q58"/>
    <mergeCell ref="L49:N49"/>
    <mergeCell ref="O49:Q49"/>
    <mergeCell ref="L50:N50"/>
    <mergeCell ref="O50:Q50"/>
    <mergeCell ref="L51:N51"/>
    <mergeCell ref="L56:N56"/>
    <mergeCell ref="R45:T45"/>
    <mergeCell ref="E39:H39"/>
    <mergeCell ref="L47:N47"/>
    <mergeCell ref="O47:Q47"/>
    <mergeCell ref="L48:N48"/>
    <mergeCell ref="O48:Q48"/>
    <mergeCell ref="I56:K56"/>
    <mergeCell ref="R50:T50"/>
    <mergeCell ref="R56:T56"/>
    <mergeCell ref="L52:N52"/>
    <mergeCell ref="O52:Q52"/>
    <mergeCell ref="O44:Q44"/>
    <mergeCell ref="I48:K48"/>
    <mergeCell ref="I49:K49"/>
    <mergeCell ref="I54:K54"/>
    <mergeCell ref="E52:H52"/>
    <mergeCell ref="I40:K40"/>
    <mergeCell ref="R60:T60"/>
    <mergeCell ref="L81:N81"/>
    <mergeCell ref="L23:N23"/>
    <mergeCell ref="O23:Q23"/>
    <mergeCell ref="R23:T23"/>
    <mergeCell ref="L24:N24"/>
    <mergeCell ref="L33:N33"/>
    <mergeCell ref="O33:Q33"/>
    <mergeCell ref="R33:T33"/>
    <mergeCell ref="L34:N34"/>
    <mergeCell ref="O34:Q34"/>
    <mergeCell ref="R34:T34"/>
    <mergeCell ref="L30:N30"/>
    <mergeCell ref="O30:Q30"/>
    <mergeCell ref="I24:K24"/>
    <mergeCell ref="I25:K25"/>
    <mergeCell ref="I26:K26"/>
    <mergeCell ref="L75:N75"/>
    <mergeCell ref="O75:Q75"/>
    <mergeCell ref="L76:N76"/>
    <mergeCell ref="O76:Q76"/>
    <mergeCell ref="L77:N77"/>
    <mergeCell ref="O77:Q77"/>
    <mergeCell ref="L78:N78"/>
    <mergeCell ref="O78:Q78"/>
    <mergeCell ref="L79:N79"/>
    <mergeCell ref="O79:Q79"/>
    <mergeCell ref="L68:N68"/>
    <mergeCell ref="L43:N43"/>
    <mergeCell ref="O43:Q43"/>
    <mergeCell ref="R43:T43"/>
    <mergeCell ref="L44:N44"/>
    <mergeCell ref="E10:H10"/>
    <mergeCell ref="E11:H11"/>
    <mergeCell ref="L18:N18"/>
    <mergeCell ref="O18:Q18"/>
    <mergeCell ref="R18:T18"/>
    <mergeCell ref="L19:N19"/>
    <mergeCell ref="O19:Q19"/>
    <mergeCell ref="R19:T19"/>
    <mergeCell ref="L13:N14"/>
    <mergeCell ref="R15:T15"/>
    <mergeCell ref="O15:Q15"/>
    <mergeCell ref="L15:N15"/>
    <mergeCell ref="R16:T16"/>
    <mergeCell ref="O16:Q16"/>
    <mergeCell ref="L16:N16"/>
    <mergeCell ref="O13:Q14"/>
    <mergeCell ref="E35:H35"/>
    <mergeCell ref="E24:H24"/>
    <mergeCell ref="E30:H30"/>
    <mergeCell ref="E31:H31"/>
    <mergeCell ref="E32:H32"/>
    <mergeCell ref="E33:H33"/>
    <mergeCell ref="E29:H29"/>
    <mergeCell ref="E28:H28"/>
    <mergeCell ref="E27:H27"/>
    <mergeCell ref="I34:K34"/>
    <mergeCell ref="I33:K33"/>
    <mergeCell ref="E13:H14"/>
    <mergeCell ref="R22:T22"/>
    <mergeCell ref="R21:T21"/>
    <mergeCell ref="R20:T20"/>
    <mergeCell ref="R31:T31"/>
    <mergeCell ref="I37:K37"/>
    <mergeCell ref="I38:K38"/>
    <mergeCell ref="I39:K39"/>
    <mergeCell ref="E38:H38"/>
    <mergeCell ref="E34:H34"/>
    <mergeCell ref="R46:T46"/>
    <mergeCell ref="R47:T47"/>
    <mergeCell ref="R9:T9"/>
    <mergeCell ref="R10:T10"/>
    <mergeCell ref="R11:T11"/>
    <mergeCell ref="O11:Q11"/>
    <mergeCell ref="R13:T14"/>
    <mergeCell ref="I18:K18"/>
    <mergeCell ref="I17:K17"/>
    <mergeCell ref="I35:K35"/>
    <mergeCell ref="I36:K36"/>
    <mergeCell ref="B4:I5"/>
    <mergeCell ref="L7:N7"/>
    <mergeCell ref="E8:H8"/>
    <mergeCell ref="L8:N8"/>
    <mergeCell ref="L9:N9"/>
    <mergeCell ref="L10:N10"/>
    <mergeCell ref="L11:N11"/>
    <mergeCell ref="K4:W5"/>
    <mergeCell ref="R7:T7"/>
    <mergeCell ref="O8:Q8"/>
    <mergeCell ref="R8:T8"/>
    <mergeCell ref="O7:Q7"/>
    <mergeCell ref="O9:Q9"/>
    <mergeCell ref="O10:Q10"/>
    <mergeCell ref="O17:Q17"/>
    <mergeCell ref="R17:T17"/>
    <mergeCell ref="I7:K7"/>
    <mergeCell ref="I8:K8"/>
    <mergeCell ref="I9:K9"/>
    <mergeCell ref="I10:K10"/>
    <mergeCell ref="I11:K11"/>
    <mergeCell ref="B7:D7"/>
    <mergeCell ref="B8:D8"/>
    <mergeCell ref="B9:D9"/>
    <mergeCell ref="B10:D10"/>
    <mergeCell ref="B11:D11"/>
    <mergeCell ref="E7:H7"/>
    <mergeCell ref="E9:H9"/>
    <mergeCell ref="I53:K53"/>
    <mergeCell ref="E42:H42"/>
    <mergeCell ref="B45:D45"/>
    <mergeCell ref="E45:H45"/>
    <mergeCell ref="B46:D46"/>
    <mergeCell ref="E26:H26"/>
    <mergeCell ref="E25:H25"/>
    <mergeCell ref="E41:H41"/>
    <mergeCell ref="I21:K21"/>
    <mergeCell ref="B40:D40"/>
    <mergeCell ref="B41:D41"/>
    <mergeCell ref="B39:D39"/>
    <mergeCell ref="I13:K14"/>
    <mergeCell ref="I19:K19"/>
    <mergeCell ref="I16:K16"/>
    <mergeCell ref="I15:K15"/>
    <mergeCell ref="B22:D22"/>
    <mergeCell ref="B23:D23"/>
    <mergeCell ref="B24:D24"/>
    <mergeCell ref="B25:D25"/>
    <mergeCell ref="B30:D30"/>
    <mergeCell ref="B31:D31"/>
    <mergeCell ref="B32:D32"/>
    <mergeCell ref="B33:D33"/>
    <mergeCell ref="B37:D37"/>
    <mergeCell ref="B36:D36"/>
    <mergeCell ref="B35:D35"/>
    <mergeCell ref="B34:D34"/>
    <mergeCell ref="E64:H64"/>
    <mergeCell ref="E59:H59"/>
    <mergeCell ref="E60:H60"/>
    <mergeCell ref="E61:H61"/>
    <mergeCell ref="B51:D51"/>
    <mergeCell ref="B38:D38"/>
    <mergeCell ref="I63:K63"/>
    <mergeCell ref="I61:K61"/>
    <mergeCell ref="E57:H57"/>
    <mergeCell ref="E58:H58"/>
    <mergeCell ref="E43:H43"/>
    <mergeCell ref="E44:H44"/>
    <mergeCell ref="B57:D57"/>
    <mergeCell ref="I41:K41"/>
    <mergeCell ref="I44:K44"/>
    <mergeCell ref="I45:K45"/>
    <mergeCell ref="I46:K46"/>
    <mergeCell ref="I43:K43"/>
    <mergeCell ref="I52:K52"/>
    <mergeCell ref="I47:K47"/>
    <mergeCell ref="B47:D47"/>
    <mergeCell ref="E47:H47"/>
    <mergeCell ref="B42:D42"/>
    <mergeCell ref="B52:D52"/>
    <mergeCell ref="I42:K42"/>
    <mergeCell ref="I57:K57"/>
    <mergeCell ref="I58:K58"/>
    <mergeCell ref="I60:K60"/>
    <mergeCell ref="E62:H62"/>
    <mergeCell ref="E63:H63"/>
    <mergeCell ref="B61:D61"/>
    <mergeCell ref="I62:K62"/>
    <mergeCell ref="I59:K59"/>
    <mergeCell ref="B74:D74"/>
    <mergeCell ref="E74:H74"/>
    <mergeCell ref="B80:D80"/>
    <mergeCell ref="B81:D81"/>
    <mergeCell ref="E46:H46"/>
    <mergeCell ref="B44:D44"/>
    <mergeCell ref="B43:D43"/>
    <mergeCell ref="I50:K50"/>
    <mergeCell ref="I51:K51"/>
    <mergeCell ref="E82:H82"/>
    <mergeCell ref="E83:H83"/>
    <mergeCell ref="E70:H70"/>
    <mergeCell ref="I81:K81"/>
    <mergeCell ref="I85:K85"/>
    <mergeCell ref="E65:H65"/>
    <mergeCell ref="I72:K72"/>
    <mergeCell ref="E85:H85"/>
    <mergeCell ref="E87:H87"/>
    <mergeCell ref="E88:H88"/>
    <mergeCell ref="B76:D76"/>
    <mergeCell ref="B75:D75"/>
    <mergeCell ref="B79:D79"/>
    <mergeCell ref="B78:D78"/>
    <mergeCell ref="I74:K74"/>
    <mergeCell ref="I68:K68"/>
    <mergeCell ref="B53:D53"/>
    <mergeCell ref="B62:D62"/>
    <mergeCell ref="B60:D60"/>
    <mergeCell ref="I55:K55"/>
    <mergeCell ref="E94:H94"/>
    <mergeCell ref="E95:H95"/>
    <mergeCell ref="B102:D102"/>
    <mergeCell ref="B84:D84"/>
    <mergeCell ref="E84:H84"/>
    <mergeCell ref="B77:D77"/>
    <mergeCell ref="B103:D103"/>
    <mergeCell ref="B119:D119"/>
    <mergeCell ref="B117:D117"/>
    <mergeCell ref="B121:D121"/>
    <mergeCell ref="E121:H121"/>
    <mergeCell ref="B113:D113"/>
    <mergeCell ref="E113:H113"/>
    <mergeCell ref="B106:D106"/>
    <mergeCell ref="E106:H106"/>
    <mergeCell ref="B96:D96"/>
    <mergeCell ref="B95:D95"/>
    <mergeCell ref="B94:D94"/>
    <mergeCell ref="B100:D100"/>
    <mergeCell ref="B118:D118"/>
    <mergeCell ref="E93:H93"/>
    <mergeCell ref="B107:D107"/>
    <mergeCell ref="B89:D89"/>
    <mergeCell ref="B90:D90"/>
    <mergeCell ref="B91:D91"/>
    <mergeCell ref="B110:D110"/>
    <mergeCell ref="B88:D88"/>
    <mergeCell ref="B82:D82"/>
    <mergeCell ref="B83:D83"/>
    <mergeCell ref="B86:D86"/>
    <mergeCell ref="E80:H80"/>
    <mergeCell ref="E81:H81"/>
    <mergeCell ref="I148:K148"/>
    <mergeCell ref="B124:D124"/>
    <mergeCell ref="B123:D123"/>
    <mergeCell ref="B114:D114"/>
    <mergeCell ref="E131:H131"/>
    <mergeCell ref="E122:H122"/>
    <mergeCell ref="E118:H118"/>
    <mergeCell ref="E101:H101"/>
    <mergeCell ref="E99:H99"/>
    <mergeCell ref="E100:H100"/>
    <mergeCell ref="B99:D99"/>
    <mergeCell ref="E120:H120"/>
    <mergeCell ref="B120:D120"/>
    <mergeCell ref="I138:K138"/>
    <mergeCell ref="B115:D115"/>
    <mergeCell ref="E115:H115"/>
    <mergeCell ref="B131:D131"/>
    <mergeCell ref="B112:D112"/>
    <mergeCell ref="B116:D116"/>
    <mergeCell ref="B140:D140"/>
    <mergeCell ref="E140:H140"/>
    <mergeCell ref="B141:D141"/>
    <mergeCell ref="E141:H141"/>
    <mergeCell ref="E143:H143"/>
    <mergeCell ref="I146:K146"/>
    <mergeCell ref="B133:D133"/>
    <mergeCell ref="E142:H142"/>
    <mergeCell ref="B138:D138"/>
    <mergeCell ref="E110:H110"/>
    <mergeCell ref="B111:D111"/>
    <mergeCell ref="E111:H111"/>
    <mergeCell ref="I104:K104"/>
    <mergeCell ref="I90:K90"/>
    <mergeCell ref="B105:D105"/>
    <mergeCell ref="E105:H105"/>
    <mergeCell ref="I149:K149"/>
    <mergeCell ref="B134:D134"/>
    <mergeCell ref="B135:D135"/>
    <mergeCell ref="B132:D132"/>
    <mergeCell ref="B127:D127"/>
    <mergeCell ref="I105:K105"/>
    <mergeCell ref="I106:K106"/>
    <mergeCell ref="I110:K110"/>
    <mergeCell ref="I120:K120"/>
    <mergeCell ref="I111:K111"/>
    <mergeCell ref="I112:K112"/>
    <mergeCell ref="I113:K113"/>
    <mergeCell ref="I116:K116"/>
    <mergeCell ref="I117:K117"/>
    <mergeCell ref="I141:K141"/>
    <mergeCell ref="I142:K142"/>
    <mergeCell ref="E125:H125"/>
    <mergeCell ref="I115:K115"/>
    <mergeCell ref="E114:H114"/>
    <mergeCell ref="I126:K126"/>
    <mergeCell ref="E132:H132"/>
    <mergeCell ref="E133:H133"/>
    <mergeCell ref="I132:K132"/>
    <mergeCell ref="B136:D136"/>
    <mergeCell ref="E136:H136"/>
    <mergeCell ref="B137:D137"/>
    <mergeCell ref="E137:H137"/>
    <mergeCell ref="I136:K136"/>
    <mergeCell ref="I133:K133"/>
    <mergeCell ref="I89:K89"/>
    <mergeCell ref="I128:K128"/>
    <mergeCell ref="I129:K129"/>
    <mergeCell ref="E97:H97"/>
    <mergeCell ref="E98:H98"/>
    <mergeCell ref="E86:H86"/>
    <mergeCell ref="E107:H107"/>
    <mergeCell ref="I99:K99"/>
    <mergeCell ref="E146:H146"/>
    <mergeCell ref="B130:D130"/>
    <mergeCell ref="E68:H68"/>
    <mergeCell ref="I65:K65"/>
    <mergeCell ref="I79:K79"/>
    <mergeCell ref="I83:K83"/>
    <mergeCell ref="I82:K82"/>
    <mergeCell ref="I84:K84"/>
    <mergeCell ref="I86:K86"/>
    <mergeCell ref="I87:K87"/>
    <mergeCell ref="I88:K88"/>
    <mergeCell ref="E124:H124"/>
    <mergeCell ref="E67:H67"/>
    <mergeCell ref="E134:H134"/>
    <mergeCell ref="E135:H135"/>
    <mergeCell ref="I127:K127"/>
    <mergeCell ref="I69:K69"/>
    <mergeCell ref="I66:K66"/>
    <mergeCell ref="I73:K73"/>
    <mergeCell ref="E117:H117"/>
    <mergeCell ref="E130:H130"/>
    <mergeCell ref="E112:H112"/>
    <mergeCell ref="E116:H116"/>
    <mergeCell ref="I125:K125"/>
    <mergeCell ref="I100:K100"/>
    <mergeCell ref="I67:K67"/>
    <mergeCell ref="B68:D68"/>
    <mergeCell ref="I75:K75"/>
    <mergeCell ref="I76:K76"/>
    <mergeCell ref="I77:K77"/>
    <mergeCell ref="I78:K78"/>
    <mergeCell ref="I70:K70"/>
    <mergeCell ref="I64:K64"/>
    <mergeCell ref="B98:D98"/>
    <mergeCell ref="B92:D92"/>
    <mergeCell ref="B93:D93"/>
    <mergeCell ref="B70:D70"/>
    <mergeCell ref="B69:D69"/>
    <mergeCell ref="E69:H69"/>
    <mergeCell ref="B73:D73"/>
    <mergeCell ref="E73:H73"/>
    <mergeCell ref="B71:D71"/>
    <mergeCell ref="E71:H71"/>
    <mergeCell ref="B72:D72"/>
    <mergeCell ref="E72:H72"/>
    <mergeCell ref="B85:D85"/>
    <mergeCell ref="I71:K71"/>
    <mergeCell ref="B66:D66"/>
    <mergeCell ref="E66:H66"/>
    <mergeCell ref="I91:K91"/>
    <mergeCell ref="I97:K97"/>
    <mergeCell ref="I92:K92"/>
    <mergeCell ref="I93:K93"/>
    <mergeCell ref="I94:K94"/>
    <mergeCell ref="E96:H96"/>
    <mergeCell ref="B87:D87"/>
    <mergeCell ref="E37:H37"/>
    <mergeCell ref="E36:H36"/>
    <mergeCell ref="B50:D50"/>
    <mergeCell ref="E51:H51"/>
    <mergeCell ref="E40:H40"/>
    <mergeCell ref="B48:D48"/>
    <mergeCell ref="E48:H48"/>
    <mergeCell ref="B49:D49"/>
    <mergeCell ref="E49:H49"/>
    <mergeCell ref="B67:D67"/>
    <mergeCell ref="B65:D65"/>
    <mergeCell ref="B56:D56"/>
    <mergeCell ref="B58:D58"/>
    <mergeCell ref="B59:D59"/>
    <mergeCell ref="E55:H55"/>
    <mergeCell ref="B54:D54"/>
    <mergeCell ref="B64:D64"/>
    <mergeCell ref="B63:D63"/>
    <mergeCell ref="E53:H53"/>
    <mergeCell ref="E56:H56"/>
    <mergeCell ref="E50:H50"/>
    <mergeCell ref="E54:H54"/>
    <mergeCell ref="B55:D55"/>
    <mergeCell ref="I174:K174"/>
    <mergeCell ref="I169:K169"/>
    <mergeCell ref="B161:D161"/>
    <mergeCell ref="E161:H161"/>
    <mergeCell ref="I161:K161"/>
    <mergeCell ref="B164:D164"/>
    <mergeCell ref="E164:H164"/>
    <mergeCell ref="I164:K164"/>
    <mergeCell ref="B168:D168"/>
    <mergeCell ref="E168:H168"/>
    <mergeCell ref="I172:K172"/>
    <mergeCell ref="B160:D160"/>
    <mergeCell ref="E160:H160"/>
    <mergeCell ref="B159:D159"/>
    <mergeCell ref="E159:H159"/>
    <mergeCell ref="B162:D162"/>
    <mergeCell ref="E162:H162"/>
    <mergeCell ref="I162:K162"/>
    <mergeCell ref="B163:D163"/>
    <mergeCell ref="E163:H163"/>
    <mergeCell ref="I163:K163"/>
    <mergeCell ref="E170:H170"/>
    <mergeCell ref="B166:D166"/>
    <mergeCell ref="E166:H166"/>
    <mergeCell ref="B145:D145"/>
    <mergeCell ref="E144:H144"/>
    <mergeCell ref="E145:H145"/>
    <mergeCell ref="I144:K144"/>
    <mergeCell ref="I122:K122"/>
    <mergeCell ref="I123:K123"/>
    <mergeCell ref="I124:K124"/>
    <mergeCell ref="B128:D128"/>
    <mergeCell ref="E128:H128"/>
    <mergeCell ref="B129:D129"/>
    <mergeCell ref="E129:H129"/>
    <mergeCell ref="I130:K130"/>
    <mergeCell ref="I131:K131"/>
    <mergeCell ref="B126:D126"/>
    <mergeCell ref="E126:H126"/>
    <mergeCell ref="E127:H127"/>
    <mergeCell ref="I137:K137"/>
    <mergeCell ref="E123:H123"/>
    <mergeCell ref="B122:D122"/>
    <mergeCell ref="B125:D125"/>
    <mergeCell ref="I134:K134"/>
    <mergeCell ref="I135:K135"/>
    <mergeCell ref="E138:H138"/>
    <mergeCell ref="B139:D139"/>
    <mergeCell ref="E139:H139"/>
    <mergeCell ref="O103:Q103"/>
    <mergeCell ref="I166:K166"/>
    <mergeCell ref="B150:D150"/>
    <mergeCell ref="B156:D156"/>
    <mergeCell ref="E156:H156"/>
    <mergeCell ref="B142:D142"/>
    <mergeCell ref="B143:D143"/>
    <mergeCell ref="B144:D144"/>
    <mergeCell ref="E154:H154"/>
    <mergeCell ref="B147:D147"/>
    <mergeCell ref="E147:H147"/>
    <mergeCell ref="B148:D148"/>
    <mergeCell ref="B149:D149"/>
    <mergeCell ref="E148:H148"/>
    <mergeCell ref="E149:H149"/>
    <mergeCell ref="I150:K150"/>
    <mergeCell ref="I151:K151"/>
    <mergeCell ref="I155:K155"/>
    <mergeCell ref="B158:D158"/>
    <mergeCell ref="B151:D151"/>
    <mergeCell ref="B152:D152"/>
    <mergeCell ref="B153:D153"/>
    <mergeCell ref="B154:D154"/>
    <mergeCell ref="B155:D155"/>
    <mergeCell ref="E155:H155"/>
    <mergeCell ref="E150:H150"/>
    <mergeCell ref="E151:H151"/>
    <mergeCell ref="I147:K147"/>
    <mergeCell ref="I153:K153"/>
    <mergeCell ref="I156:K156"/>
    <mergeCell ref="I152:K152"/>
    <mergeCell ref="I154:K154"/>
    <mergeCell ref="R71:T71"/>
    <mergeCell ref="R72:T72"/>
    <mergeCell ref="B146:D146"/>
    <mergeCell ref="B177:D177"/>
    <mergeCell ref="E177:H177"/>
    <mergeCell ref="B178:D178"/>
    <mergeCell ref="E178:H178"/>
    <mergeCell ref="E180:H180"/>
    <mergeCell ref="E158:H158"/>
    <mergeCell ref="R81:T81"/>
    <mergeCell ref="R82:T82"/>
    <mergeCell ref="R83:T83"/>
    <mergeCell ref="R84:T84"/>
    <mergeCell ref="R85:T85"/>
    <mergeCell ref="R86:T86"/>
    <mergeCell ref="R102:T102"/>
    <mergeCell ref="R103:T103"/>
    <mergeCell ref="L82:N82"/>
    <mergeCell ref="O82:Q82"/>
    <mergeCell ref="L83:N83"/>
    <mergeCell ref="O83:Q83"/>
    <mergeCell ref="L84:N84"/>
    <mergeCell ref="O84:Q84"/>
    <mergeCell ref="E152:H152"/>
    <mergeCell ref="E153:H153"/>
    <mergeCell ref="B170:D170"/>
    <mergeCell ref="E103:H103"/>
    <mergeCell ref="E119:H119"/>
    <mergeCell ref="I103:K103"/>
    <mergeCell ref="I114:K114"/>
    <mergeCell ref="L102:N102"/>
    <mergeCell ref="O102:Q102"/>
    <mergeCell ref="AE21:AG21"/>
    <mergeCell ref="AH21:AJ21"/>
    <mergeCell ref="AK21:AM21"/>
    <mergeCell ref="AN21:AP21"/>
    <mergeCell ref="AE22:AG22"/>
    <mergeCell ref="AH22:AJ22"/>
    <mergeCell ref="AK22:AM22"/>
    <mergeCell ref="AN22:AP22"/>
    <mergeCell ref="AE23:AG23"/>
    <mergeCell ref="AH23:AJ23"/>
    <mergeCell ref="AK23:AM23"/>
    <mergeCell ref="AN23:AP23"/>
    <mergeCell ref="AE24:AG24"/>
    <mergeCell ref="AH24:AJ24"/>
    <mergeCell ref="AK24:AM24"/>
    <mergeCell ref="AN24:AP24"/>
    <mergeCell ref="AE25:AG25"/>
    <mergeCell ref="AH25:AJ25"/>
    <mergeCell ref="AK25:AM25"/>
    <mergeCell ref="AN25:AP25"/>
    <mergeCell ref="L66:N66"/>
    <mergeCell ref="O66:Q66"/>
    <mergeCell ref="O56:Q56"/>
    <mergeCell ref="L60:N60"/>
    <mergeCell ref="O60:Q60"/>
    <mergeCell ref="L61:N61"/>
    <mergeCell ref="O61:Q61"/>
    <mergeCell ref="L80:N80"/>
    <mergeCell ref="L74:N74"/>
    <mergeCell ref="O80:Q80"/>
    <mergeCell ref="L107:N107"/>
    <mergeCell ref="O107:Q107"/>
    <mergeCell ref="O87:Q87"/>
    <mergeCell ref="L88:N88"/>
    <mergeCell ref="O88:Q88"/>
    <mergeCell ref="L89:N89"/>
    <mergeCell ref="O89:Q89"/>
    <mergeCell ref="L94:N94"/>
    <mergeCell ref="O94:Q94"/>
    <mergeCell ref="L99:N99"/>
    <mergeCell ref="O99:Q99"/>
    <mergeCell ref="O92:Q92"/>
    <mergeCell ref="L93:N93"/>
    <mergeCell ref="O93:Q93"/>
    <mergeCell ref="L86:N86"/>
    <mergeCell ref="O71:Q71"/>
    <mergeCell ref="L63:N63"/>
    <mergeCell ref="O63:Q63"/>
    <mergeCell ref="L64:N64"/>
    <mergeCell ref="O64:Q64"/>
    <mergeCell ref="L65:N65"/>
    <mergeCell ref="L103:N103"/>
    <mergeCell ref="L146:N146"/>
    <mergeCell ref="O146:Q146"/>
    <mergeCell ref="L147:N147"/>
    <mergeCell ref="O147:Q147"/>
    <mergeCell ref="O149:Q149"/>
    <mergeCell ref="O101:Q101"/>
    <mergeCell ref="L112:N112"/>
    <mergeCell ref="O112:Q112"/>
    <mergeCell ref="L136:N136"/>
    <mergeCell ref="O136:Q136"/>
    <mergeCell ref="L137:N137"/>
    <mergeCell ref="O137:Q137"/>
    <mergeCell ref="L138:N138"/>
    <mergeCell ref="O138:Q138"/>
    <mergeCell ref="L143:N143"/>
    <mergeCell ref="O143:Q143"/>
    <mergeCell ref="L110:N110"/>
    <mergeCell ref="O110:Q110"/>
    <mergeCell ref="L111:N111"/>
    <mergeCell ref="O111:Q111"/>
    <mergeCell ref="L129:N129"/>
    <mergeCell ref="O129:Q129"/>
    <mergeCell ref="L125:N125"/>
    <mergeCell ref="L130:N130"/>
    <mergeCell ref="O130:Q130"/>
    <mergeCell ref="L131:N131"/>
    <mergeCell ref="O131:Q131"/>
    <mergeCell ref="L132:N132"/>
    <mergeCell ref="O132:Q132"/>
    <mergeCell ref="O113:Q113"/>
    <mergeCell ref="O139:Q139"/>
    <mergeCell ref="L109:N109"/>
    <mergeCell ref="R67:T67"/>
    <mergeCell ref="R51:T51"/>
    <mergeCell ref="R52:T52"/>
    <mergeCell ref="R53:T53"/>
    <mergeCell ref="R54:T54"/>
    <mergeCell ref="R55:T55"/>
    <mergeCell ref="R57:T57"/>
    <mergeCell ref="R58:T58"/>
    <mergeCell ref="O59:Q59"/>
    <mergeCell ref="R62:T62"/>
    <mergeCell ref="O51:Q51"/>
    <mergeCell ref="R63:T63"/>
    <mergeCell ref="R64:T64"/>
    <mergeCell ref="R65:T65"/>
    <mergeCell ref="R66:T66"/>
    <mergeCell ref="R79:T79"/>
    <mergeCell ref="R87:T87"/>
    <mergeCell ref="O85:Q85"/>
    <mergeCell ref="O86:Q86"/>
    <mergeCell ref="R73:T73"/>
    <mergeCell ref="R74:T74"/>
    <mergeCell ref="R80:T80"/>
    <mergeCell ref="R75:T75"/>
    <mergeCell ref="R76:T76"/>
    <mergeCell ref="R77:T77"/>
    <mergeCell ref="R78:T78"/>
    <mergeCell ref="O68:Q68"/>
    <mergeCell ref="O65:Q65"/>
    <mergeCell ref="R61:T61"/>
    <mergeCell ref="R68:T68"/>
    <mergeCell ref="R69:T69"/>
    <mergeCell ref="R70:T70"/>
    <mergeCell ref="O144:Q144"/>
    <mergeCell ref="R89:T89"/>
    <mergeCell ref="R90:T90"/>
    <mergeCell ref="R91:T91"/>
    <mergeCell ref="R100:T100"/>
    <mergeCell ref="R101:T101"/>
    <mergeCell ref="R110:T110"/>
    <mergeCell ref="R111:T111"/>
    <mergeCell ref="R98:T98"/>
    <mergeCell ref="R99:T99"/>
    <mergeCell ref="R140:T140"/>
    <mergeCell ref="R92:T92"/>
    <mergeCell ref="R93:T93"/>
    <mergeCell ref="R94:T94"/>
    <mergeCell ref="R95:T95"/>
    <mergeCell ref="R141:T141"/>
    <mergeCell ref="R142:T142"/>
    <mergeCell ref="R143:T143"/>
    <mergeCell ref="R106:T106"/>
    <mergeCell ref="R107:T107"/>
    <mergeCell ref="R108:T108"/>
    <mergeCell ref="R96:T96"/>
    <mergeCell ref="R97:T97"/>
    <mergeCell ref="R114:T114"/>
    <mergeCell ref="R116:T116"/>
    <mergeCell ref="R117:T117"/>
    <mergeCell ref="R118:T118"/>
    <mergeCell ref="R119:T119"/>
    <mergeCell ref="R120:T120"/>
    <mergeCell ref="R121:T121"/>
    <mergeCell ref="O122:Q122"/>
    <mergeCell ref="R122:T122"/>
    <mergeCell ref="R133:T133"/>
    <mergeCell ref="R123:T123"/>
    <mergeCell ref="R124:T124"/>
    <mergeCell ref="O118:Q118"/>
    <mergeCell ref="O121:Q121"/>
    <mergeCell ref="O125:Q125"/>
    <mergeCell ref="R125:T125"/>
    <mergeCell ref="O141:Q141"/>
    <mergeCell ref="O126:Q126"/>
    <mergeCell ref="R126:T126"/>
    <mergeCell ref="R138:T138"/>
    <mergeCell ref="R127:T127"/>
    <mergeCell ref="R128:T128"/>
    <mergeCell ref="R129:T129"/>
    <mergeCell ref="R130:T130"/>
    <mergeCell ref="R131:T131"/>
    <mergeCell ref="R132:T132"/>
    <mergeCell ref="R153:T153"/>
    <mergeCell ref="R154:T154"/>
    <mergeCell ref="R155:T155"/>
    <mergeCell ref="R156:T156"/>
    <mergeCell ref="R157:T157"/>
    <mergeCell ref="R164:T164"/>
    <mergeCell ref="R165:T165"/>
    <mergeCell ref="R179:T179"/>
    <mergeCell ref="R180:T180"/>
    <mergeCell ref="R158:T158"/>
    <mergeCell ref="R159:T159"/>
    <mergeCell ref="R175:T175"/>
    <mergeCell ref="R182:T182"/>
    <mergeCell ref="R144:T144"/>
    <mergeCell ref="R145:T145"/>
    <mergeCell ref="R146:T146"/>
    <mergeCell ref="R147:T147"/>
    <mergeCell ref="R152:T152"/>
    <mergeCell ref="R176:T176"/>
    <mergeCell ref="R160:T160"/>
    <mergeCell ref="R161:T161"/>
    <mergeCell ref="R162:T162"/>
    <mergeCell ref="R163:T163"/>
    <mergeCell ref="R168:T168"/>
    <mergeCell ref="R169:T169"/>
    <mergeCell ref="R170:T170"/>
    <mergeCell ref="R171:T171"/>
    <mergeCell ref="R172:T172"/>
    <mergeCell ref="R173:T173"/>
    <mergeCell ref="R174:T174"/>
  </mergeCells>
  <phoneticPr fontId="3"/>
  <conditionalFormatting sqref="L15 O15 R15">
    <cfRule type="containsBlanks" dxfId="463" priority="475">
      <formula>LEN(TRIM(L15))=0</formula>
    </cfRule>
  </conditionalFormatting>
  <conditionalFormatting sqref="R8:T10">
    <cfRule type="expression" dxfId="462" priority="472">
      <formula>$R8&gt;300000000</formula>
    </cfRule>
  </conditionalFormatting>
  <conditionalFormatting sqref="R11:T11">
    <cfRule type="expression" dxfId="461" priority="471">
      <formula>$R$11&gt;600000000</formula>
    </cfRule>
  </conditionalFormatting>
  <conditionalFormatting sqref="Y5:XFD5 U44 Z245:XFD245">
    <cfRule type="expression" dxfId="460" priority="467">
      <formula>_xlfn.ISFORMULA(U5)=TRUE</formula>
    </cfRule>
  </conditionalFormatting>
  <conditionalFormatting sqref="AN22:AP24">
    <cfRule type="expression" dxfId="459" priority="470">
      <formula>#REF!&gt;300000000</formula>
    </cfRule>
  </conditionalFormatting>
  <conditionalFormatting sqref="AN25:AP25">
    <cfRule type="expression" dxfId="458" priority="469">
      <formula>$R$11&gt;600000000</formula>
    </cfRule>
  </conditionalFormatting>
  <conditionalFormatting sqref="L16:T16">
    <cfRule type="expression" dxfId="457" priority="458">
      <formula>$E$16&lt;&gt;""</formula>
    </cfRule>
    <cfRule type="notContainsBlanks" dxfId="456" priority="457">
      <formula>LEN(TRIM(L16))&gt;0</formula>
    </cfRule>
  </conditionalFormatting>
  <conditionalFormatting sqref="L17:T17">
    <cfRule type="notContainsBlanks" dxfId="455" priority="455">
      <formula>LEN(TRIM(L17))&gt;0</formula>
    </cfRule>
    <cfRule type="expression" dxfId="454" priority="456">
      <formula>$E$17&lt;&gt;""</formula>
    </cfRule>
  </conditionalFormatting>
  <conditionalFormatting sqref="L18:T18">
    <cfRule type="notContainsBlanks" dxfId="453" priority="453">
      <formula>LEN(TRIM(L18))&gt;0</formula>
    </cfRule>
    <cfRule type="expression" dxfId="452" priority="454">
      <formula>$E$18&lt;&gt;""</formula>
    </cfRule>
  </conditionalFormatting>
  <conditionalFormatting sqref="L19:T19">
    <cfRule type="notContainsBlanks" dxfId="451" priority="451">
      <formula>LEN(TRIM(L19))&gt;0</formula>
    </cfRule>
    <cfRule type="expression" dxfId="450" priority="452">
      <formula>$E$19&lt;&gt;""</formula>
    </cfRule>
  </conditionalFormatting>
  <conditionalFormatting sqref="L20:T20">
    <cfRule type="notContainsBlanks" dxfId="449" priority="449">
      <formula>LEN(TRIM(L20))&gt;0</formula>
    </cfRule>
    <cfRule type="expression" dxfId="448" priority="450">
      <formula>$E$20&lt;&gt;""</formula>
    </cfRule>
  </conditionalFormatting>
  <conditionalFormatting sqref="L21:T21">
    <cfRule type="notContainsBlanks" dxfId="447" priority="447">
      <formula>LEN(TRIM(L21))&gt;0</formula>
    </cfRule>
    <cfRule type="expression" dxfId="446" priority="448">
      <formula>$E$21&lt;&gt;""</formula>
    </cfRule>
  </conditionalFormatting>
  <conditionalFormatting sqref="L22:T22">
    <cfRule type="notContainsBlanks" dxfId="445" priority="445">
      <formula>LEN(TRIM(L22))&gt;0</formula>
    </cfRule>
    <cfRule type="expression" dxfId="444" priority="446">
      <formula>$E$22&lt;&gt;""</formula>
    </cfRule>
  </conditionalFormatting>
  <conditionalFormatting sqref="L23:T23">
    <cfRule type="notContainsBlanks" dxfId="443" priority="443">
      <formula>LEN(TRIM(L23))&gt;0</formula>
    </cfRule>
    <cfRule type="expression" dxfId="442" priority="444">
      <formula>$E$23&lt;&gt;""</formula>
    </cfRule>
  </conditionalFormatting>
  <conditionalFormatting sqref="L24:T24">
    <cfRule type="notContainsBlanks" dxfId="441" priority="441">
      <formula>LEN(TRIM(L24))&gt;0</formula>
    </cfRule>
    <cfRule type="expression" dxfId="440" priority="442">
      <formula>$E$24&lt;&gt;""</formula>
    </cfRule>
  </conditionalFormatting>
  <conditionalFormatting sqref="L25:T25">
    <cfRule type="notContainsBlanks" dxfId="439" priority="439">
      <formula>LEN(TRIM(L25))&gt;0</formula>
    </cfRule>
    <cfRule type="expression" dxfId="438" priority="440">
      <formula>$E$25&lt;&gt;""</formula>
    </cfRule>
  </conditionalFormatting>
  <conditionalFormatting sqref="L26:T26">
    <cfRule type="notContainsBlanks" dxfId="437" priority="437">
      <formula>LEN(TRIM(L26))&gt;0</formula>
    </cfRule>
    <cfRule type="expression" dxfId="436" priority="438">
      <formula>$E$26&lt;&gt;""</formula>
    </cfRule>
  </conditionalFormatting>
  <conditionalFormatting sqref="L27:T27">
    <cfRule type="notContainsBlanks" dxfId="435" priority="435">
      <formula>LEN(TRIM(L27))&gt;0</formula>
    </cfRule>
    <cfRule type="expression" dxfId="434" priority="436">
      <formula>$E$27&lt;&gt;""</formula>
    </cfRule>
  </conditionalFormatting>
  <conditionalFormatting sqref="L28:T28">
    <cfRule type="notContainsBlanks" dxfId="433" priority="433">
      <formula>LEN(TRIM(L28))&gt;0</formula>
    </cfRule>
    <cfRule type="expression" dxfId="432" priority="434">
      <formula>$E$28&lt;&gt;""</formula>
    </cfRule>
  </conditionalFormatting>
  <conditionalFormatting sqref="L29:T29">
    <cfRule type="notContainsBlanks" dxfId="431" priority="431">
      <formula>LEN(TRIM(L29))&gt;0</formula>
    </cfRule>
    <cfRule type="expression" dxfId="430" priority="432">
      <formula>$E$29&lt;&gt;""</formula>
    </cfRule>
  </conditionalFormatting>
  <conditionalFormatting sqref="L30:T30">
    <cfRule type="notContainsBlanks" dxfId="429" priority="429">
      <formula>LEN(TRIM(L30))&gt;0</formula>
    </cfRule>
    <cfRule type="expression" dxfId="428" priority="430">
      <formula>$E$30&lt;&gt;""</formula>
    </cfRule>
  </conditionalFormatting>
  <conditionalFormatting sqref="L31:T31">
    <cfRule type="notContainsBlanks" dxfId="427" priority="427">
      <formula>LEN(TRIM(L31))&gt;0</formula>
    </cfRule>
    <cfRule type="expression" dxfId="426" priority="428">
      <formula>$E$31&lt;&gt;""</formula>
    </cfRule>
  </conditionalFormatting>
  <conditionalFormatting sqref="L32:T32">
    <cfRule type="notContainsBlanks" dxfId="425" priority="425">
      <formula>LEN(TRIM(L32))&gt;0</formula>
    </cfRule>
    <cfRule type="expression" dxfId="424" priority="426">
      <formula>$E$32&lt;&gt;""</formula>
    </cfRule>
  </conditionalFormatting>
  <conditionalFormatting sqref="L33:T33">
    <cfRule type="notContainsBlanks" dxfId="423" priority="423">
      <formula>LEN(TRIM(L33))&gt;0</formula>
    </cfRule>
    <cfRule type="expression" dxfId="422" priority="424">
      <formula>$E$33&lt;&gt;""</formula>
    </cfRule>
  </conditionalFormatting>
  <conditionalFormatting sqref="L34:T34">
    <cfRule type="notContainsBlanks" dxfId="421" priority="421">
      <formula>LEN(TRIM(L34))&gt;0</formula>
    </cfRule>
    <cfRule type="expression" dxfId="420" priority="422">
      <formula>$E$34&lt;&gt;""</formula>
    </cfRule>
  </conditionalFormatting>
  <conditionalFormatting sqref="L35:T35">
    <cfRule type="notContainsBlanks" dxfId="419" priority="419">
      <formula>LEN(TRIM(L35))&gt;0</formula>
    </cfRule>
    <cfRule type="expression" dxfId="418" priority="420">
      <formula>$E$35&lt;&gt;""</formula>
    </cfRule>
  </conditionalFormatting>
  <conditionalFormatting sqref="L36:T36">
    <cfRule type="notContainsBlanks" dxfId="417" priority="417">
      <formula>LEN(TRIM(L36))&gt;0</formula>
    </cfRule>
    <cfRule type="expression" dxfId="416" priority="418">
      <formula>$E$36&lt;&gt;""</formula>
    </cfRule>
  </conditionalFormatting>
  <conditionalFormatting sqref="L37:T37">
    <cfRule type="notContainsBlanks" dxfId="415" priority="415">
      <formula>LEN(TRIM(L37))&gt;0</formula>
    </cfRule>
    <cfRule type="expression" dxfId="414" priority="416">
      <formula>$E$37&lt;&gt;""</formula>
    </cfRule>
  </conditionalFormatting>
  <conditionalFormatting sqref="L38:T38">
    <cfRule type="notContainsBlanks" dxfId="413" priority="413">
      <formula>LEN(TRIM(L38))&gt;0</formula>
    </cfRule>
    <cfRule type="expression" dxfId="412" priority="414">
      <formula>$E$38&lt;&gt;""</formula>
    </cfRule>
  </conditionalFormatting>
  <conditionalFormatting sqref="L39:T39">
    <cfRule type="notContainsBlanks" dxfId="411" priority="411">
      <formula>LEN(TRIM(L39))&gt;0</formula>
    </cfRule>
    <cfRule type="expression" dxfId="410" priority="412">
      <formula>$E$39&lt;&gt;""</formula>
    </cfRule>
  </conditionalFormatting>
  <conditionalFormatting sqref="L40:T40">
    <cfRule type="notContainsBlanks" dxfId="409" priority="409">
      <formula>LEN(TRIM(L40))&gt;0</formula>
    </cfRule>
    <cfRule type="expression" dxfId="408" priority="410">
      <formula>$E$40&lt;&gt;""</formula>
    </cfRule>
  </conditionalFormatting>
  <conditionalFormatting sqref="L41:T41">
    <cfRule type="notContainsBlanks" dxfId="407" priority="407">
      <formula>LEN(TRIM(L41))&gt;0</formula>
    </cfRule>
    <cfRule type="expression" dxfId="406" priority="408">
      <formula>$E$41&lt;&gt;""</formula>
    </cfRule>
  </conditionalFormatting>
  <conditionalFormatting sqref="L42:T42">
    <cfRule type="notContainsBlanks" dxfId="405" priority="405">
      <formula>LEN(TRIM(L42))&gt;0</formula>
    </cfRule>
    <cfRule type="expression" dxfId="404" priority="406">
      <formula>$E$42&lt;&gt;""</formula>
    </cfRule>
  </conditionalFormatting>
  <conditionalFormatting sqref="L43:T43">
    <cfRule type="notContainsBlanks" dxfId="403" priority="403">
      <formula>LEN(TRIM(L43))&gt;0</formula>
    </cfRule>
    <cfRule type="expression" dxfId="402" priority="404">
      <formula>$E$43&lt;&gt;""</formula>
    </cfRule>
  </conditionalFormatting>
  <conditionalFormatting sqref="L44:T44">
    <cfRule type="notContainsBlanks" dxfId="401" priority="401">
      <formula>LEN(TRIM(L44))&gt;0</formula>
    </cfRule>
    <cfRule type="expression" dxfId="400" priority="402">
      <formula>$E$44&lt;&gt;""</formula>
    </cfRule>
  </conditionalFormatting>
  <conditionalFormatting sqref="L45:T45">
    <cfRule type="notContainsBlanks" dxfId="399" priority="399">
      <formula>LEN(TRIM(L45))&gt;0</formula>
    </cfRule>
    <cfRule type="expression" dxfId="0" priority="400">
      <formula>$E$45&lt;&gt;""</formula>
    </cfRule>
  </conditionalFormatting>
  <conditionalFormatting sqref="L46:T46">
    <cfRule type="notContainsBlanks" dxfId="398" priority="397">
      <formula>LEN(TRIM(L46))&gt;0</formula>
    </cfRule>
    <cfRule type="expression" dxfId="1" priority="398">
      <formula>$E$46&lt;&gt;""</formula>
    </cfRule>
  </conditionalFormatting>
  <conditionalFormatting sqref="L47:T47">
    <cfRule type="notContainsBlanks" dxfId="397" priority="395">
      <formula>LEN(TRIM(L47))&gt;0</formula>
    </cfRule>
    <cfRule type="expression" dxfId="2" priority="396">
      <formula>$E$47&lt;&gt;""</formula>
    </cfRule>
  </conditionalFormatting>
  <conditionalFormatting sqref="L48:T48">
    <cfRule type="notContainsBlanks" dxfId="396" priority="393">
      <formula>LEN(TRIM(L48))&gt;0</formula>
    </cfRule>
    <cfRule type="expression" dxfId="3" priority="394">
      <formula>$E$48&lt;&gt;""</formula>
    </cfRule>
  </conditionalFormatting>
  <conditionalFormatting sqref="L49:T49">
    <cfRule type="notContainsBlanks" dxfId="395" priority="391">
      <formula>LEN(TRIM(L49))&gt;0</formula>
    </cfRule>
    <cfRule type="expression" dxfId="4" priority="392">
      <formula>$E$49&lt;&gt;""</formula>
    </cfRule>
  </conditionalFormatting>
  <conditionalFormatting sqref="L50:T50">
    <cfRule type="notContainsBlanks" dxfId="394" priority="389">
      <formula>LEN(TRIM(L50))&gt;0</formula>
    </cfRule>
    <cfRule type="expression" dxfId="5" priority="390">
      <formula>$E$50&lt;&gt;""</formula>
    </cfRule>
  </conditionalFormatting>
  <conditionalFormatting sqref="L51:T51">
    <cfRule type="notContainsBlanks" dxfId="393" priority="387">
      <formula>LEN(TRIM(L51))&gt;0</formula>
    </cfRule>
    <cfRule type="expression" dxfId="6" priority="388">
      <formula>$E$51&lt;&gt;""</formula>
    </cfRule>
  </conditionalFormatting>
  <conditionalFormatting sqref="L52:T52">
    <cfRule type="notContainsBlanks" dxfId="392" priority="385">
      <formula>LEN(TRIM(L52))&gt;0</formula>
    </cfRule>
    <cfRule type="expression" dxfId="7" priority="386">
      <formula>$E$52&lt;&gt;""</formula>
    </cfRule>
  </conditionalFormatting>
  <conditionalFormatting sqref="L53:T53">
    <cfRule type="notContainsBlanks" dxfId="391" priority="383">
      <formula>LEN(TRIM(L53))&gt;0</formula>
    </cfRule>
    <cfRule type="expression" dxfId="8" priority="384">
      <formula>$E$53&lt;&gt;""</formula>
    </cfRule>
  </conditionalFormatting>
  <conditionalFormatting sqref="L54:T54">
    <cfRule type="notContainsBlanks" dxfId="390" priority="381">
      <formula>LEN(TRIM(L54))&gt;0</formula>
    </cfRule>
    <cfRule type="expression" dxfId="9" priority="382">
      <formula>$E$54&lt;&gt;""</formula>
    </cfRule>
  </conditionalFormatting>
  <conditionalFormatting sqref="L55:T55">
    <cfRule type="notContainsBlanks" dxfId="389" priority="379">
      <formula>LEN(TRIM(L55))&gt;0</formula>
    </cfRule>
    <cfRule type="expression" dxfId="10" priority="380">
      <formula>$E$55&lt;&gt;""</formula>
    </cfRule>
  </conditionalFormatting>
  <conditionalFormatting sqref="L56:T56">
    <cfRule type="notContainsBlanks" dxfId="388" priority="377">
      <formula>LEN(TRIM(L56))&gt;0</formula>
    </cfRule>
    <cfRule type="expression" dxfId="11" priority="378">
      <formula>$E$56&lt;&gt;""</formula>
    </cfRule>
  </conditionalFormatting>
  <conditionalFormatting sqref="L57:T57">
    <cfRule type="notContainsBlanks" dxfId="387" priority="375">
      <formula>LEN(TRIM(L57))&gt;0</formula>
    </cfRule>
    <cfRule type="expression" dxfId="12" priority="376">
      <formula>$E$57&lt;&gt;""</formula>
    </cfRule>
  </conditionalFormatting>
  <conditionalFormatting sqref="L58:T58">
    <cfRule type="notContainsBlanks" dxfId="386" priority="373">
      <formula>LEN(TRIM(L58))&gt;0</formula>
    </cfRule>
    <cfRule type="expression" dxfId="13" priority="374">
      <formula>$E$58&lt;&gt;""</formula>
    </cfRule>
  </conditionalFormatting>
  <conditionalFormatting sqref="L59:T59">
    <cfRule type="notContainsBlanks" dxfId="385" priority="371">
      <formula>LEN(TRIM(L59))&gt;0</formula>
    </cfRule>
    <cfRule type="expression" dxfId="14" priority="372">
      <formula>$E$59&lt;&gt;""</formula>
    </cfRule>
  </conditionalFormatting>
  <conditionalFormatting sqref="L60:T60">
    <cfRule type="notContainsBlanks" dxfId="384" priority="369">
      <formula>LEN(TRIM(L60))&gt;0</formula>
    </cfRule>
    <cfRule type="expression" dxfId="15" priority="370">
      <formula>$E$60&lt;&gt;""</formula>
    </cfRule>
  </conditionalFormatting>
  <conditionalFormatting sqref="L61:T61">
    <cfRule type="notContainsBlanks" dxfId="383" priority="367">
      <formula>LEN(TRIM(L61))&gt;0</formula>
    </cfRule>
    <cfRule type="expression" dxfId="16" priority="368">
      <formula>$E$61&lt;&gt;""</formula>
    </cfRule>
  </conditionalFormatting>
  <conditionalFormatting sqref="L62:T62">
    <cfRule type="notContainsBlanks" dxfId="382" priority="365">
      <formula>LEN(TRIM(L62))&gt;0</formula>
    </cfRule>
    <cfRule type="expression" dxfId="17" priority="366">
      <formula>$E$62&lt;&gt;""</formula>
    </cfRule>
  </conditionalFormatting>
  <conditionalFormatting sqref="L63:T63">
    <cfRule type="notContainsBlanks" dxfId="381" priority="363">
      <formula>LEN(TRIM(L63))&gt;0</formula>
    </cfRule>
    <cfRule type="expression" dxfId="18" priority="364">
      <formula>$E$63&lt;&gt;""</formula>
    </cfRule>
  </conditionalFormatting>
  <conditionalFormatting sqref="L64:T64">
    <cfRule type="notContainsBlanks" dxfId="380" priority="361">
      <formula>LEN(TRIM(L64))&gt;0</formula>
    </cfRule>
    <cfRule type="expression" dxfId="19" priority="362">
      <formula>$E$64&lt;&gt;""</formula>
    </cfRule>
  </conditionalFormatting>
  <conditionalFormatting sqref="L65:T65">
    <cfRule type="notContainsBlanks" dxfId="379" priority="359">
      <formula>LEN(TRIM(L65))&gt;0</formula>
    </cfRule>
    <cfRule type="expression" dxfId="20" priority="360">
      <formula>$E$65&lt;&gt;""</formula>
    </cfRule>
  </conditionalFormatting>
  <conditionalFormatting sqref="L66:T66">
    <cfRule type="notContainsBlanks" dxfId="378" priority="357">
      <formula>LEN(TRIM(L66))&gt;0</formula>
    </cfRule>
    <cfRule type="expression" dxfId="21" priority="358">
      <formula>$E$66&lt;&gt;""</formula>
    </cfRule>
  </conditionalFormatting>
  <conditionalFormatting sqref="L67:T67">
    <cfRule type="notContainsBlanks" dxfId="377" priority="355">
      <formula>LEN(TRIM(L67))&gt;0</formula>
    </cfRule>
    <cfRule type="expression" dxfId="22" priority="356">
      <formula>$E$67&lt;&gt;""</formula>
    </cfRule>
  </conditionalFormatting>
  <conditionalFormatting sqref="L68:T68">
    <cfRule type="notContainsBlanks" dxfId="376" priority="353">
      <formula>LEN(TRIM(L68))&gt;0</formula>
    </cfRule>
    <cfRule type="expression" dxfId="23" priority="354">
      <formula>$E$68&lt;&gt;""</formula>
    </cfRule>
  </conditionalFormatting>
  <conditionalFormatting sqref="L69:T69">
    <cfRule type="notContainsBlanks" dxfId="375" priority="351">
      <formula>LEN(TRIM(L69))&gt;0</formula>
    </cfRule>
    <cfRule type="expression" dxfId="24" priority="352">
      <formula>$E$69&lt;&gt;""</formula>
    </cfRule>
  </conditionalFormatting>
  <conditionalFormatting sqref="L70:T70">
    <cfRule type="notContainsBlanks" dxfId="374" priority="349">
      <formula>LEN(TRIM(L70))&gt;0</formula>
    </cfRule>
    <cfRule type="expression" dxfId="25" priority="350">
      <formula>$E$70&lt;&gt;""</formula>
    </cfRule>
  </conditionalFormatting>
  <conditionalFormatting sqref="L71:T71">
    <cfRule type="notContainsBlanks" dxfId="373" priority="347">
      <formula>LEN(TRIM(L71))&gt;0</formula>
    </cfRule>
    <cfRule type="expression" dxfId="26" priority="348">
      <formula>$E$71&lt;&gt;""</formula>
    </cfRule>
  </conditionalFormatting>
  <conditionalFormatting sqref="L72:T72">
    <cfRule type="notContainsBlanks" dxfId="372" priority="345">
      <formula>LEN(TRIM(L72))&gt;0</formula>
    </cfRule>
    <cfRule type="expression" dxfId="27" priority="346">
      <formula>$E$72&lt;&gt;""</formula>
    </cfRule>
  </conditionalFormatting>
  <conditionalFormatting sqref="L73:T73">
    <cfRule type="notContainsBlanks" dxfId="371" priority="343">
      <formula>LEN(TRIM(L73))&gt;0</formula>
    </cfRule>
    <cfRule type="expression" dxfId="28" priority="344">
      <formula>$E$73&lt;&gt;""</formula>
    </cfRule>
  </conditionalFormatting>
  <conditionalFormatting sqref="L74:T74">
    <cfRule type="notContainsBlanks" dxfId="370" priority="341">
      <formula>LEN(TRIM(L74))&gt;0</formula>
    </cfRule>
    <cfRule type="expression" dxfId="29" priority="342">
      <formula>$E$74&lt;&gt;""</formula>
    </cfRule>
  </conditionalFormatting>
  <conditionalFormatting sqref="L75:T75">
    <cfRule type="notContainsBlanks" dxfId="369" priority="339">
      <formula>LEN(TRIM(L75))&gt;0</formula>
    </cfRule>
    <cfRule type="expression" dxfId="30" priority="340">
      <formula>$E$75&lt;&gt;""</formula>
    </cfRule>
  </conditionalFormatting>
  <conditionalFormatting sqref="L76:T76">
    <cfRule type="notContainsBlanks" dxfId="368" priority="337">
      <formula>LEN(TRIM(L76))&gt;0</formula>
    </cfRule>
    <cfRule type="expression" dxfId="31" priority="338">
      <formula>$E$76&lt;&gt;""</formula>
    </cfRule>
  </conditionalFormatting>
  <conditionalFormatting sqref="L77:T77">
    <cfRule type="notContainsBlanks" dxfId="367" priority="335">
      <formula>LEN(TRIM(L77))&gt;0</formula>
    </cfRule>
    <cfRule type="expression" dxfId="32" priority="336">
      <formula>$E$77&lt;&gt;""</formula>
    </cfRule>
  </conditionalFormatting>
  <conditionalFormatting sqref="L78:T78">
    <cfRule type="notContainsBlanks" dxfId="366" priority="333">
      <formula>LEN(TRIM(L78))&gt;0</formula>
    </cfRule>
    <cfRule type="expression" dxfId="33" priority="334">
      <formula>$E$78&lt;&gt;""</formula>
    </cfRule>
  </conditionalFormatting>
  <conditionalFormatting sqref="L79:T79">
    <cfRule type="notContainsBlanks" dxfId="365" priority="331">
      <formula>LEN(TRIM(L79))&gt;0</formula>
    </cfRule>
    <cfRule type="expression" dxfId="34" priority="332">
      <formula>$E$79&lt;&gt;""</formula>
    </cfRule>
  </conditionalFormatting>
  <conditionalFormatting sqref="L80:T80">
    <cfRule type="notContainsBlanks" dxfId="364" priority="329">
      <formula>LEN(TRIM(L80))&gt;0</formula>
    </cfRule>
    <cfRule type="expression" dxfId="35" priority="330">
      <formula>$E$80&lt;&gt;""</formula>
    </cfRule>
  </conditionalFormatting>
  <conditionalFormatting sqref="L81:T81">
    <cfRule type="notContainsBlanks" dxfId="363" priority="327">
      <formula>LEN(TRIM(L81))&gt;0</formula>
    </cfRule>
    <cfRule type="expression" dxfId="36" priority="328">
      <formula>$E$81&lt;&gt;""</formula>
    </cfRule>
  </conditionalFormatting>
  <conditionalFormatting sqref="L82:T82">
    <cfRule type="notContainsBlanks" dxfId="362" priority="325">
      <formula>LEN(TRIM(L82))&gt;0</formula>
    </cfRule>
    <cfRule type="expression" dxfId="37" priority="326">
      <formula>$E$82&lt;&gt;""</formula>
    </cfRule>
  </conditionalFormatting>
  <conditionalFormatting sqref="L83:T83">
    <cfRule type="notContainsBlanks" dxfId="361" priority="323">
      <formula>LEN(TRIM(L83))&gt;0</formula>
    </cfRule>
    <cfRule type="expression" dxfId="38" priority="324">
      <formula>$E$83&lt;&gt;""</formula>
    </cfRule>
  </conditionalFormatting>
  <conditionalFormatting sqref="L84:T84">
    <cfRule type="notContainsBlanks" dxfId="360" priority="321">
      <formula>LEN(TRIM(L84))&gt;0</formula>
    </cfRule>
    <cfRule type="expression" dxfId="39" priority="322">
      <formula>$E$84&lt;&gt;""</formula>
    </cfRule>
  </conditionalFormatting>
  <conditionalFormatting sqref="L85:T85">
    <cfRule type="notContainsBlanks" dxfId="359" priority="319">
      <formula>LEN(TRIM(L85))&gt;0</formula>
    </cfRule>
    <cfRule type="expression" dxfId="40" priority="320">
      <formula>$E$85&lt;&gt;""</formula>
    </cfRule>
  </conditionalFormatting>
  <conditionalFormatting sqref="L86:T86">
    <cfRule type="notContainsBlanks" dxfId="358" priority="317">
      <formula>LEN(TRIM(L86))&gt;0</formula>
    </cfRule>
    <cfRule type="expression" dxfId="41" priority="318">
      <formula>$E$86&lt;&gt;""</formula>
    </cfRule>
  </conditionalFormatting>
  <conditionalFormatting sqref="L87:T87">
    <cfRule type="notContainsBlanks" dxfId="357" priority="315">
      <formula>LEN(TRIM(L87))&gt;0</formula>
    </cfRule>
    <cfRule type="expression" dxfId="42" priority="316">
      <formula>$E$87&lt;&gt;""</formula>
    </cfRule>
  </conditionalFormatting>
  <conditionalFormatting sqref="L88:T88">
    <cfRule type="notContainsBlanks" dxfId="356" priority="313">
      <formula>LEN(TRIM(L88))&gt;0</formula>
    </cfRule>
    <cfRule type="expression" dxfId="43" priority="314">
      <formula>$E$88&lt;&gt;""</formula>
    </cfRule>
  </conditionalFormatting>
  <conditionalFormatting sqref="L89:T89">
    <cfRule type="notContainsBlanks" dxfId="355" priority="311">
      <formula>LEN(TRIM(L89))&gt;0</formula>
    </cfRule>
    <cfRule type="expression" dxfId="44" priority="312">
      <formula>$E$89&lt;&gt;""</formula>
    </cfRule>
  </conditionalFormatting>
  <conditionalFormatting sqref="L90:T90">
    <cfRule type="notContainsBlanks" dxfId="354" priority="309">
      <formula>LEN(TRIM(L90))&gt;0</formula>
    </cfRule>
    <cfRule type="expression" dxfId="45" priority="310">
      <formula>$E$90&lt;&gt;""</formula>
    </cfRule>
  </conditionalFormatting>
  <conditionalFormatting sqref="L91:T91">
    <cfRule type="notContainsBlanks" dxfId="353" priority="307">
      <formula>LEN(TRIM(L91))&gt;0</formula>
    </cfRule>
    <cfRule type="expression" dxfId="46" priority="308">
      <formula>$E$91&lt;&gt;""</formula>
    </cfRule>
  </conditionalFormatting>
  <conditionalFormatting sqref="L92:T92">
    <cfRule type="notContainsBlanks" dxfId="352" priority="305">
      <formula>LEN(TRIM(L92))&gt;0</formula>
    </cfRule>
    <cfRule type="expression" dxfId="47" priority="306">
      <formula>$E$92&lt;&gt;""</formula>
    </cfRule>
  </conditionalFormatting>
  <conditionalFormatting sqref="L93:T93">
    <cfRule type="notContainsBlanks" dxfId="351" priority="303">
      <formula>LEN(TRIM(L93))&gt;0</formula>
    </cfRule>
    <cfRule type="expression" dxfId="48" priority="304">
      <formula>$E$93&lt;&gt;""</formula>
    </cfRule>
  </conditionalFormatting>
  <conditionalFormatting sqref="L94:T94">
    <cfRule type="notContainsBlanks" dxfId="350" priority="301">
      <formula>LEN(TRIM(L94))&gt;0</formula>
    </cfRule>
    <cfRule type="expression" dxfId="49" priority="302">
      <formula>$E$94&lt;&gt;""</formula>
    </cfRule>
  </conditionalFormatting>
  <conditionalFormatting sqref="L95:T95">
    <cfRule type="notContainsBlanks" dxfId="349" priority="299">
      <formula>LEN(TRIM(L95))&gt;0</formula>
    </cfRule>
    <cfRule type="expression" dxfId="50" priority="300">
      <formula>$E$95&lt;&gt;""</formula>
    </cfRule>
  </conditionalFormatting>
  <conditionalFormatting sqref="L96:T96">
    <cfRule type="notContainsBlanks" dxfId="348" priority="297">
      <formula>LEN(TRIM(L96))&gt;0</formula>
    </cfRule>
    <cfRule type="expression" dxfId="51" priority="298">
      <formula>$E$96&lt;&gt;""</formula>
    </cfRule>
  </conditionalFormatting>
  <conditionalFormatting sqref="L97:T97">
    <cfRule type="notContainsBlanks" dxfId="347" priority="295">
      <formula>LEN(TRIM(L97))&gt;0</formula>
    </cfRule>
    <cfRule type="expression" dxfId="52" priority="296">
      <formula>$E$97&lt;&gt;""</formula>
    </cfRule>
  </conditionalFormatting>
  <conditionalFormatting sqref="L98:T98">
    <cfRule type="notContainsBlanks" dxfId="346" priority="293">
      <formula>LEN(TRIM(L98))&gt;0</formula>
    </cfRule>
    <cfRule type="expression" dxfId="53" priority="294">
      <formula>$E$98&lt;&gt;""</formula>
    </cfRule>
  </conditionalFormatting>
  <conditionalFormatting sqref="L99:T99">
    <cfRule type="notContainsBlanks" dxfId="345" priority="291">
      <formula>LEN(TRIM(L99))&gt;0</formula>
    </cfRule>
    <cfRule type="expression" dxfId="54" priority="292">
      <formula>$E$99&lt;&gt;""</formula>
    </cfRule>
  </conditionalFormatting>
  <conditionalFormatting sqref="L100:T100">
    <cfRule type="notContainsBlanks" dxfId="344" priority="289">
      <formula>LEN(TRIM(L100))&gt;0</formula>
    </cfRule>
    <cfRule type="expression" dxfId="55" priority="290">
      <formula>$E$100&lt;&gt;""</formula>
    </cfRule>
  </conditionalFormatting>
  <conditionalFormatting sqref="L101:T101">
    <cfRule type="notContainsBlanks" dxfId="343" priority="287">
      <formula>LEN(TRIM(L101))&gt;0</formula>
    </cfRule>
    <cfRule type="expression" dxfId="56" priority="288">
      <formula>$E$101&lt;&gt;""</formula>
    </cfRule>
  </conditionalFormatting>
  <conditionalFormatting sqref="L102:T102">
    <cfRule type="notContainsBlanks" dxfId="342" priority="285">
      <formula>LEN(TRIM(L102))&gt;0</formula>
    </cfRule>
    <cfRule type="expression" dxfId="57" priority="286">
      <formula>$E$102&lt;&gt;""</formula>
    </cfRule>
  </conditionalFormatting>
  <conditionalFormatting sqref="L103:T103">
    <cfRule type="notContainsBlanks" dxfId="341" priority="283">
      <formula>LEN(TRIM(L103))&gt;0</formula>
    </cfRule>
    <cfRule type="expression" dxfId="58" priority="284">
      <formula>$E$103&lt;&gt;""</formula>
    </cfRule>
  </conditionalFormatting>
  <conditionalFormatting sqref="L104:T104">
    <cfRule type="notContainsBlanks" dxfId="340" priority="281">
      <formula>LEN(TRIM(L104))&gt;0</formula>
    </cfRule>
    <cfRule type="expression" dxfId="59" priority="282">
      <formula>$E$104&lt;&gt;""</formula>
    </cfRule>
  </conditionalFormatting>
  <conditionalFormatting sqref="L105:T105">
    <cfRule type="notContainsBlanks" dxfId="339" priority="279">
      <formula>LEN(TRIM(L105))&gt;0</formula>
    </cfRule>
    <cfRule type="expression" dxfId="60" priority="280">
      <formula>$E$105&lt;&gt;""</formula>
    </cfRule>
  </conditionalFormatting>
  <conditionalFormatting sqref="L106:T106">
    <cfRule type="notContainsBlanks" dxfId="338" priority="277">
      <formula>LEN(TRIM(L106))&gt;0</formula>
    </cfRule>
    <cfRule type="expression" dxfId="61" priority="278">
      <formula>$E$106&lt;&gt;""</formula>
    </cfRule>
  </conditionalFormatting>
  <conditionalFormatting sqref="L107:T107">
    <cfRule type="notContainsBlanks" dxfId="337" priority="275">
      <formula>LEN(TRIM(L107))&gt;0</formula>
    </cfRule>
    <cfRule type="expression" dxfId="62" priority="276">
      <formula>$E$107&lt;&gt;""</formula>
    </cfRule>
  </conditionalFormatting>
  <conditionalFormatting sqref="L108:T108">
    <cfRule type="notContainsBlanks" dxfId="336" priority="273">
      <formula>LEN(TRIM(L108))&gt;0</formula>
    </cfRule>
    <cfRule type="expression" dxfId="63" priority="274">
      <formula>$E$108&lt;&gt;""</formula>
    </cfRule>
  </conditionalFormatting>
  <conditionalFormatting sqref="L109:T109">
    <cfRule type="notContainsBlanks" dxfId="335" priority="271">
      <formula>LEN(TRIM(L109))&gt;0</formula>
    </cfRule>
    <cfRule type="expression" dxfId="64" priority="272">
      <formula>$E$109&lt;&gt;""</formula>
    </cfRule>
  </conditionalFormatting>
  <conditionalFormatting sqref="L110:T110">
    <cfRule type="notContainsBlanks" dxfId="334" priority="269">
      <formula>LEN(TRIM(L110))&gt;0</formula>
    </cfRule>
    <cfRule type="expression" dxfId="65" priority="270">
      <formula>$E$110&lt;&gt;""</formula>
    </cfRule>
  </conditionalFormatting>
  <conditionalFormatting sqref="L111:T111">
    <cfRule type="notContainsBlanks" dxfId="333" priority="267">
      <formula>LEN(TRIM(L111))&gt;0</formula>
    </cfRule>
    <cfRule type="expression" dxfId="66" priority="268">
      <formula>$E$111&lt;&gt;""</formula>
    </cfRule>
  </conditionalFormatting>
  <conditionalFormatting sqref="L112:T112">
    <cfRule type="notContainsBlanks" dxfId="332" priority="265">
      <formula>LEN(TRIM(L112))&gt;0</formula>
    </cfRule>
    <cfRule type="expression" dxfId="67" priority="266">
      <formula>$E$112&lt;&gt;""</formula>
    </cfRule>
  </conditionalFormatting>
  <conditionalFormatting sqref="L113:T113">
    <cfRule type="notContainsBlanks" dxfId="331" priority="263">
      <formula>LEN(TRIM(L113))&gt;0</formula>
    </cfRule>
    <cfRule type="expression" dxfId="68" priority="264">
      <formula>$E$113&lt;&gt;""</formula>
    </cfRule>
  </conditionalFormatting>
  <conditionalFormatting sqref="L114:T114">
    <cfRule type="notContainsBlanks" dxfId="330" priority="261">
      <formula>LEN(TRIM(L114))&gt;0</formula>
    </cfRule>
    <cfRule type="expression" dxfId="69" priority="262">
      <formula>$E$114&lt;&gt;""</formula>
    </cfRule>
  </conditionalFormatting>
  <conditionalFormatting sqref="L115:T115">
    <cfRule type="notContainsBlanks" dxfId="329" priority="259">
      <formula>LEN(TRIM(L115))&gt;0</formula>
    </cfRule>
    <cfRule type="expression" dxfId="70" priority="260">
      <formula>$E$115&lt;&gt;""</formula>
    </cfRule>
  </conditionalFormatting>
  <conditionalFormatting sqref="L116:T116">
    <cfRule type="notContainsBlanks" dxfId="328" priority="257">
      <formula>LEN(TRIM(L116))&gt;0</formula>
    </cfRule>
    <cfRule type="expression" dxfId="71" priority="258">
      <formula>$E$116&lt;&gt;""</formula>
    </cfRule>
  </conditionalFormatting>
  <conditionalFormatting sqref="L117:T117">
    <cfRule type="notContainsBlanks" dxfId="327" priority="255">
      <formula>LEN(TRIM(L117))&gt;0</formula>
    </cfRule>
    <cfRule type="expression" dxfId="72" priority="256">
      <formula>$E$117&lt;&gt;""</formula>
    </cfRule>
  </conditionalFormatting>
  <conditionalFormatting sqref="L118:T118">
    <cfRule type="notContainsBlanks" dxfId="326" priority="253">
      <formula>LEN(TRIM(L118))&gt;0</formula>
    </cfRule>
    <cfRule type="expression" dxfId="73" priority="254">
      <formula>$E$118&lt;&gt;""</formula>
    </cfRule>
  </conditionalFormatting>
  <conditionalFormatting sqref="L119:T119">
    <cfRule type="notContainsBlanks" dxfId="325" priority="251">
      <formula>LEN(TRIM(L119))&gt;0</formula>
    </cfRule>
    <cfRule type="expression" dxfId="74" priority="252">
      <formula>$E$119&lt;&gt;""</formula>
    </cfRule>
  </conditionalFormatting>
  <conditionalFormatting sqref="L120:T120">
    <cfRule type="notContainsBlanks" dxfId="324" priority="249">
      <formula>LEN(TRIM(L120))&gt;0</formula>
    </cfRule>
    <cfRule type="expression" dxfId="75" priority="250">
      <formula>$E$120&lt;&gt;""</formula>
    </cfRule>
  </conditionalFormatting>
  <conditionalFormatting sqref="L121:T121">
    <cfRule type="notContainsBlanks" dxfId="323" priority="247">
      <formula>LEN(TRIM(L121))&gt;0</formula>
    </cfRule>
    <cfRule type="expression" dxfId="76" priority="248">
      <formula>$E$121&lt;&gt;""</formula>
    </cfRule>
  </conditionalFormatting>
  <conditionalFormatting sqref="L122:T122">
    <cfRule type="notContainsBlanks" dxfId="322" priority="245">
      <formula>LEN(TRIM(L122))&gt;0</formula>
    </cfRule>
    <cfRule type="expression" dxfId="77" priority="246">
      <formula>$E$122&lt;&gt;""</formula>
    </cfRule>
  </conditionalFormatting>
  <conditionalFormatting sqref="L123:T123">
    <cfRule type="notContainsBlanks" dxfId="321" priority="243">
      <formula>LEN(TRIM(L123))&gt;0</formula>
    </cfRule>
    <cfRule type="expression" dxfId="78" priority="244">
      <formula>$E$123&lt;&gt;""</formula>
    </cfRule>
  </conditionalFormatting>
  <conditionalFormatting sqref="L124:T124">
    <cfRule type="notContainsBlanks" dxfId="320" priority="241">
      <formula>LEN(TRIM(L124))&gt;0</formula>
    </cfRule>
    <cfRule type="expression" dxfId="79" priority="242">
      <formula>$E$124&lt;&gt;""</formula>
    </cfRule>
  </conditionalFormatting>
  <conditionalFormatting sqref="L125:T125">
    <cfRule type="notContainsBlanks" dxfId="319" priority="239">
      <formula>LEN(TRIM(L125))&gt;0</formula>
    </cfRule>
    <cfRule type="expression" dxfId="80" priority="240">
      <formula>$E$125&lt;&gt;""</formula>
    </cfRule>
  </conditionalFormatting>
  <conditionalFormatting sqref="L126:T126">
    <cfRule type="notContainsBlanks" dxfId="82" priority="237">
      <formula>LEN(TRIM(L126))&gt;0</formula>
    </cfRule>
    <cfRule type="expression" dxfId="81" priority="238">
      <formula>$E$126&lt;&gt;""</formula>
    </cfRule>
  </conditionalFormatting>
  <conditionalFormatting sqref="L127:T127">
    <cfRule type="notContainsBlanks" dxfId="318" priority="235">
      <formula>LEN(TRIM(L127))&gt;0</formula>
    </cfRule>
    <cfRule type="expression" dxfId="83" priority="236">
      <formula>$E$127&lt;&gt;""</formula>
    </cfRule>
  </conditionalFormatting>
  <conditionalFormatting sqref="L128:T128">
    <cfRule type="notContainsBlanks" dxfId="317" priority="233">
      <formula>LEN(TRIM(L128))&gt;0</formula>
    </cfRule>
    <cfRule type="expression" dxfId="84" priority="234">
      <formula>$E$128&lt;&gt;""</formula>
    </cfRule>
  </conditionalFormatting>
  <conditionalFormatting sqref="L129:T129">
    <cfRule type="notContainsBlanks" dxfId="316" priority="231">
      <formula>LEN(TRIM(L129))&gt;0</formula>
    </cfRule>
    <cfRule type="expression" dxfId="85" priority="232">
      <formula>$E$129&lt;&gt;""</formula>
    </cfRule>
  </conditionalFormatting>
  <conditionalFormatting sqref="L130:T130">
    <cfRule type="notContainsBlanks" dxfId="315" priority="229">
      <formula>LEN(TRIM(L130))&gt;0</formula>
    </cfRule>
    <cfRule type="expression" dxfId="86" priority="230">
      <formula>$E$130&lt;&gt;""</formula>
    </cfRule>
  </conditionalFormatting>
  <conditionalFormatting sqref="L131:T131">
    <cfRule type="notContainsBlanks" dxfId="314" priority="227">
      <formula>LEN(TRIM(L131))&gt;0</formula>
    </cfRule>
    <cfRule type="expression" dxfId="87" priority="228">
      <formula>$E$131&lt;&gt;""</formula>
    </cfRule>
  </conditionalFormatting>
  <conditionalFormatting sqref="L132:T132">
    <cfRule type="notContainsBlanks" dxfId="313" priority="225">
      <formula>LEN(TRIM(L132))&gt;0</formula>
    </cfRule>
    <cfRule type="expression" dxfId="88" priority="226">
      <formula>$E$132&lt;&gt;""</formula>
    </cfRule>
  </conditionalFormatting>
  <conditionalFormatting sqref="L133:T133">
    <cfRule type="notContainsBlanks" dxfId="312" priority="223">
      <formula>LEN(TRIM(L133))&gt;0</formula>
    </cfRule>
    <cfRule type="expression" dxfId="89" priority="224">
      <formula>$E$133&lt;&gt;""</formula>
    </cfRule>
  </conditionalFormatting>
  <conditionalFormatting sqref="L134:T134">
    <cfRule type="notContainsBlanks" dxfId="311" priority="221">
      <formula>LEN(TRIM(L134))&gt;0</formula>
    </cfRule>
    <cfRule type="expression" dxfId="90" priority="222">
      <formula>$E$134&lt;&gt;""</formula>
    </cfRule>
  </conditionalFormatting>
  <conditionalFormatting sqref="L135:T135">
    <cfRule type="notContainsBlanks" dxfId="310" priority="219">
      <formula>LEN(TRIM(L135))&gt;0</formula>
    </cfRule>
    <cfRule type="expression" dxfId="91" priority="220">
      <formula>$E$135&lt;&gt;""</formula>
    </cfRule>
  </conditionalFormatting>
  <conditionalFormatting sqref="L136:T136">
    <cfRule type="notContainsBlanks" dxfId="309" priority="217">
      <formula>LEN(TRIM(L136))&gt;0</formula>
    </cfRule>
    <cfRule type="expression" dxfId="92" priority="218">
      <formula>$E$136&lt;&gt;""</formula>
    </cfRule>
  </conditionalFormatting>
  <conditionalFormatting sqref="L137:T137">
    <cfRule type="notContainsBlanks" dxfId="308" priority="215">
      <formula>LEN(TRIM(L137))&gt;0</formula>
    </cfRule>
    <cfRule type="expression" dxfId="93" priority="216">
      <formula>$E$137&lt;&gt;""</formula>
    </cfRule>
  </conditionalFormatting>
  <conditionalFormatting sqref="L138:T138">
    <cfRule type="notContainsBlanks" dxfId="307" priority="213">
      <formula>LEN(TRIM(L138))&gt;0</formula>
    </cfRule>
    <cfRule type="expression" dxfId="94" priority="214">
      <formula>$E$138&lt;&gt;""</formula>
    </cfRule>
  </conditionalFormatting>
  <conditionalFormatting sqref="L139:T139">
    <cfRule type="notContainsBlanks" dxfId="306" priority="211">
      <formula>LEN(TRIM(L139))&gt;0</formula>
    </cfRule>
    <cfRule type="expression" dxfId="95" priority="212">
      <formula>$E$139&lt;&gt;""</formula>
    </cfRule>
  </conditionalFormatting>
  <conditionalFormatting sqref="L140:T140">
    <cfRule type="notContainsBlanks" dxfId="305" priority="209">
      <formula>LEN(TRIM(L140))&gt;0</formula>
    </cfRule>
    <cfRule type="expression" dxfId="96" priority="210">
      <formula>$E$140&lt;&gt;""</formula>
    </cfRule>
  </conditionalFormatting>
  <conditionalFormatting sqref="L141:T141">
    <cfRule type="notContainsBlanks" dxfId="304" priority="207">
      <formula>LEN(TRIM(L141))&gt;0</formula>
    </cfRule>
    <cfRule type="expression" dxfId="97" priority="208">
      <formula>$E$141&lt;&gt;""</formula>
    </cfRule>
  </conditionalFormatting>
  <conditionalFormatting sqref="L142:T142">
    <cfRule type="notContainsBlanks" dxfId="303" priority="205">
      <formula>LEN(TRIM(L142))&gt;0</formula>
    </cfRule>
    <cfRule type="expression" dxfId="98" priority="206">
      <formula>$E$142&lt;&gt;""</formula>
    </cfRule>
  </conditionalFormatting>
  <conditionalFormatting sqref="L143:T143">
    <cfRule type="notContainsBlanks" dxfId="302" priority="203">
      <formula>LEN(TRIM(L143))&gt;0</formula>
    </cfRule>
    <cfRule type="expression" dxfId="99" priority="204">
      <formula>$E$143&lt;&gt;""</formula>
    </cfRule>
  </conditionalFormatting>
  <conditionalFormatting sqref="L144:T144">
    <cfRule type="notContainsBlanks" dxfId="301" priority="201">
      <formula>LEN(TRIM(L144))&gt;0</formula>
    </cfRule>
    <cfRule type="expression" dxfId="100" priority="202">
      <formula>$E$144&lt;&gt;""</formula>
    </cfRule>
  </conditionalFormatting>
  <conditionalFormatting sqref="L145:T145">
    <cfRule type="notContainsBlanks" dxfId="300" priority="199">
      <formula>LEN(TRIM(L145))&gt;0</formula>
    </cfRule>
    <cfRule type="expression" dxfId="101" priority="200">
      <formula>$E$145&lt;&gt;""</formula>
    </cfRule>
  </conditionalFormatting>
  <conditionalFormatting sqref="L146:T146">
    <cfRule type="notContainsBlanks" dxfId="299" priority="197">
      <formula>LEN(TRIM(L146))&gt;0</formula>
    </cfRule>
    <cfRule type="expression" dxfId="102" priority="198">
      <formula>$E$146&lt;&gt;""</formula>
    </cfRule>
  </conditionalFormatting>
  <conditionalFormatting sqref="L147:T147">
    <cfRule type="notContainsBlanks" dxfId="298" priority="195">
      <formula>LEN(TRIM(L147))&gt;0</formula>
    </cfRule>
    <cfRule type="expression" dxfId="103" priority="196">
      <formula>$E$147&lt;&gt;""</formula>
    </cfRule>
  </conditionalFormatting>
  <conditionalFormatting sqref="L148:T148">
    <cfRule type="notContainsBlanks" dxfId="297" priority="193">
      <formula>LEN(TRIM(L148))&gt;0</formula>
    </cfRule>
    <cfRule type="expression" dxfId="104" priority="194">
      <formula>$E$148&lt;&gt;""</formula>
    </cfRule>
  </conditionalFormatting>
  <conditionalFormatting sqref="L149:T149">
    <cfRule type="notContainsBlanks" dxfId="296" priority="191">
      <formula>LEN(TRIM(L149))&gt;0</formula>
    </cfRule>
    <cfRule type="expression" dxfId="105" priority="192">
      <formula>$E$149&lt;&gt;""</formula>
    </cfRule>
  </conditionalFormatting>
  <conditionalFormatting sqref="L150:T150">
    <cfRule type="notContainsBlanks" dxfId="295" priority="189">
      <formula>LEN(TRIM(L150))&gt;0</formula>
    </cfRule>
    <cfRule type="expression" dxfId="106" priority="190">
      <formula>$E$150&lt;&gt;""</formula>
    </cfRule>
  </conditionalFormatting>
  <conditionalFormatting sqref="L151:T151">
    <cfRule type="notContainsBlanks" dxfId="294" priority="187">
      <formula>LEN(TRIM(L151))&gt;0</formula>
    </cfRule>
    <cfRule type="expression" dxfId="107" priority="188">
      <formula>$E$151&lt;&gt;""</formula>
    </cfRule>
  </conditionalFormatting>
  <conditionalFormatting sqref="L152:T152">
    <cfRule type="notContainsBlanks" dxfId="293" priority="185">
      <formula>LEN(TRIM(L152))&gt;0</formula>
    </cfRule>
    <cfRule type="expression" dxfId="108" priority="186">
      <formula>$E$152&lt;&gt;""</formula>
    </cfRule>
  </conditionalFormatting>
  <conditionalFormatting sqref="L153:T153">
    <cfRule type="notContainsBlanks" dxfId="292" priority="183">
      <formula>LEN(TRIM(L153))&gt;0</formula>
    </cfRule>
    <cfRule type="expression" dxfId="109" priority="184">
      <formula>$E$153&lt;&gt;""</formula>
    </cfRule>
  </conditionalFormatting>
  <conditionalFormatting sqref="L154:T154">
    <cfRule type="notContainsBlanks" dxfId="291" priority="181">
      <formula>LEN(TRIM(L154))&gt;0</formula>
    </cfRule>
    <cfRule type="expression" dxfId="110" priority="182">
      <formula>$E$154&lt;&gt;""</formula>
    </cfRule>
  </conditionalFormatting>
  <conditionalFormatting sqref="L155:T155">
    <cfRule type="notContainsBlanks" dxfId="290" priority="179">
      <formula>LEN(TRIM(L155))&gt;0</formula>
    </cfRule>
    <cfRule type="expression" dxfId="111" priority="180">
      <formula>$E$155&lt;&gt;""</formula>
    </cfRule>
  </conditionalFormatting>
  <conditionalFormatting sqref="L156:T156">
    <cfRule type="notContainsBlanks" dxfId="289" priority="177">
      <formula>LEN(TRIM(L156))&gt;0</formula>
    </cfRule>
    <cfRule type="expression" dxfId="112" priority="178">
      <formula>$E$156&lt;&gt;""</formula>
    </cfRule>
  </conditionalFormatting>
  <conditionalFormatting sqref="L157:T157">
    <cfRule type="notContainsBlanks" dxfId="288" priority="175">
      <formula>LEN(TRIM(L157))&gt;0</formula>
    </cfRule>
    <cfRule type="expression" dxfId="113" priority="176">
      <formula>$E$157&lt;&gt;""</formula>
    </cfRule>
  </conditionalFormatting>
  <conditionalFormatting sqref="L158:T158">
    <cfRule type="notContainsBlanks" dxfId="287" priority="173">
      <formula>LEN(TRIM(L158))&gt;0</formula>
    </cfRule>
    <cfRule type="expression" dxfId="114" priority="174">
      <formula>$E$158&lt;&gt;""</formula>
    </cfRule>
  </conditionalFormatting>
  <conditionalFormatting sqref="L159:T159">
    <cfRule type="notContainsBlanks" dxfId="286" priority="171">
      <formula>LEN(TRIM(L159))&gt;0</formula>
    </cfRule>
    <cfRule type="expression" dxfId="115" priority="172">
      <formula>$E$159&lt;&gt;""</formula>
    </cfRule>
  </conditionalFormatting>
  <conditionalFormatting sqref="L160:T160">
    <cfRule type="notContainsBlanks" dxfId="285" priority="169">
      <formula>LEN(TRIM(L160))&gt;0</formula>
    </cfRule>
    <cfRule type="expression" dxfId="116" priority="170">
      <formula>$E$160&lt;&gt;""</formula>
    </cfRule>
  </conditionalFormatting>
  <conditionalFormatting sqref="L161:T161">
    <cfRule type="notContainsBlanks" dxfId="284" priority="167">
      <formula>LEN(TRIM(L161))&gt;0</formula>
    </cfRule>
    <cfRule type="expression" dxfId="117" priority="168">
      <formula>$E$161&lt;&gt;""</formula>
    </cfRule>
  </conditionalFormatting>
  <conditionalFormatting sqref="L162:T162">
    <cfRule type="notContainsBlanks" dxfId="283" priority="165">
      <formula>LEN(TRIM(L162))&gt;0</formula>
    </cfRule>
    <cfRule type="expression" dxfId="118" priority="166">
      <formula>$E$162&lt;&gt;""</formula>
    </cfRule>
  </conditionalFormatting>
  <conditionalFormatting sqref="L163:T163">
    <cfRule type="notContainsBlanks" dxfId="282" priority="163">
      <formula>LEN(TRIM(L163))&gt;0</formula>
    </cfRule>
    <cfRule type="expression" dxfId="119" priority="164">
      <formula>$E$163&lt;&gt;""</formula>
    </cfRule>
  </conditionalFormatting>
  <conditionalFormatting sqref="L164:T164">
    <cfRule type="notContainsBlanks" dxfId="281" priority="161">
      <formula>LEN(TRIM(L164))&gt;0</formula>
    </cfRule>
    <cfRule type="expression" dxfId="120" priority="162">
      <formula>$E$164&lt;&gt;""</formula>
    </cfRule>
  </conditionalFormatting>
  <conditionalFormatting sqref="L165:T165">
    <cfRule type="notContainsBlanks" dxfId="280" priority="159">
      <formula>LEN(TRIM(L165))&gt;0</formula>
    </cfRule>
    <cfRule type="expression" dxfId="121" priority="160">
      <formula>$E$165&lt;&gt;""</formula>
    </cfRule>
  </conditionalFormatting>
  <conditionalFormatting sqref="L166:T166">
    <cfRule type="notContainsBlanks" dxfId="279" priority="157">
      <formula>LEN(TRIM(L166))&gt;0</formula>
    </cfRule>
    <cfRule type="expression" dxfId="122" priority="158">
      <formula>$E$166&lt;&gt;""</formula>
    </cfRule>
  </conditionalFormatting>
  <conditionalFormatting sqref="L167:T167">
    <cfRule type="notContainsBlanks" dxfId="278" priority="155">
      <formula>LEN(TRIM(L167))&gt;0</formula>
    </cfRule>
    <cfRule type="expression" dxfId="123" priority="156">
      <formula>$E$167&lt;&gt;""</formula>
    </cfRule>
  </conditionalFormatting>
  <conditionalFormatting sqref="L168:T168">
    <cfRule type="notContainsBlanks" dxfId="277" priority="153">
      <formula>LEN(TRIM(L168))&gt;0</formula>
    </cfRule>
    <cfRule type="expression" dxfId="124" priority="154">
      <formula>$E$168&lt;&gt;""</formula>
    </cfRule>
  </conditionalFormatting>
  <conditionalFormatting sqref="L169:T169">
    <cfRule type="notContainsBlanks" dxfId="276" priority="151">
      <formula>LEN(TRIM(L169))&gt;0</formula>
    </cfRule>
    <cfRule type="expression" dxfId="125" priority="152">
      <formula>$E$169&lt;&gt;""</formula>
    </cfRule>
  </conditionalFormatting>
  <conditionalFormatting sqref="L170:T170">
    <cfRule type="notContainsBlanks" dxfId="275" priority="149">
      <formula>LEN(TRIM(L170))&gt;0</formula>
    </cfRule>
    <cfRule type="expression" dxfId="126" priority="150">
      <formula>$E$170&lt;&gt;""</formula>
    </cfRule>
  </conditionalFormatting>
  <conditionalFormatting sqref="L171:T171">
    <cfRule type="notContainsBlanks" dxfId="274" priority="147">
      <formula>LEN(TRIM(L171))&gt;0</formula>
    </cfRule>
    <cfRule type="expression" dxfId="127" priority="148">
      <formula>$E$171&lt;&gt;""</formula>
    </cfRule>
  </conditionalFormatting>
  <conditionalFormatting sqref="L172:T172">
    <cfRule type="notContainsBlanks" dxfId="273" priority="145">
      <formula>LEN(TRIM(L172))&gt;0</formula>
    </cfRule>
    <cfRule type="expression" dxfId="128" priority="146">
      <formula>$E$172&lt;&gt;""</formula>
    </cfRule>
  </conditionalFormatting>
  <conditionalFormatting sqref="L173:T173">
    <cfRule type="notContainsBlanks" dxfId="272" priority="143">
      <formula>LEN(TRIM(L173))&gt;0</formula>
    </cfRule>
    <cfRule type="expression" dxfId="129" priority="144">
      <formula>$E$173&lt;&gt;""</formula>
    </cfRule>
  </conditionalFormatting>
  <conditionalFormatting sqref="L174:T174">
    <cfRule type="notContainsBlanks" dxfId="271" priority="141">
      <formula>LEN(TRIM(L174))&gt;0</formula>
    </cfRule>
    <cfRule type="expression" dxfId="130" priority="142">
      <formula>$E$174&lt;&gt;""</formula>
    </cfRule>
  </conditionalFormatting>
  <conditionalFormatting sqref="L175:T175">
    <cfRule type="notContainsBlanks" dxfId="270" priority="139">
      <formula>LEN(TRIM(L175))&gt;0</formula>
    </cfRule>
    <cfRule type="expression" dxfId="131" priority="140">
      <formula>$E$175&lt;&gt;""</formula>
    </cfRule>
  </conditionalFormatting>
  <conditionalFormatting sqref="L176:T176">
    <cfRule type="notContainsBlanks" dxfId="269" priority="137">
      <formula>LEN(TRIM(L176))&gt;0</formula>
    </cfRule>
    <cfRule type="expression" dxfId="132" priority="138">
      <formula>$E$176&lt;&gt;""</formula>
    </cfRule>
  </conditionalFormatting>
  <conditionalFormatting sqref="L177:T177">
    <cfRule type="notContainsBlanks" dxfId="268" priority="135">
      <formula>LEN(TRIM(L177))&gt;0</formula>
    </cfRule>
    <cfRule type="expression" dxfId="133" priority="136">
      <formula>$E$177&lt;&gt;""</formula>
    </cfRule>
  </conditionalFormatting>
  <conditionalFormatting sqref="L178:T178">
    <cfRule type="notContainsBlanks" dxfId="267" priority="133">
      <formula>LEN(TRIM(L178))&gt;0</formula>
    </cfRule>
    <cfRule type="expression" dxfId="134" priority="134">
      <formula>$E$178&lt;&gt;""</formula>
    </cfRule>
  </conditionalFormatting>
  <conditionalFormatting sqref="L179:T179">
    <cfRule type="notContainsBlanks" dxfId="266" priority="131">
      <formula>LEN(TRIM(L179))&gt;0</formula>
    </cfRule>
    <cfRule type="expression" dxfId="135" priority="132">
      <formula>$E$179&lt;&gt;""</formula>
    </cfRule>
  </conditionalFormatting>
  <conditionalFormatting sqref="L180:T180">
    <cfRule type="notContainsBlanks" dxfId="265" priority="129">
      <formula>LEN(TRIM(L180))&gt;0</formula>
    </cfRule>
    <cfRule type="expression" dxfId="136" priority="130">
      <formula>$E$180&lt;&gt;""</formula>
    </cfRule>
  </conditionalFormatting>
  <conditionalFormatting sqref="L181:T181">
    <cfRule type="notContainsBlanks" dxfId="264" priority="127">
      <formula>LEN(TRIM(L181))&gt;0</formula>
    </cfRule>
    <cfRule type="expression" dxfId="137" priority="128">
      <formula>$E$181&lt;&gt;""</formula>
    </cfRule>
  </conditionalFormatting>
  <conditionalFormatting sqref="L182:T182">
    <cfRule type="notContainsBlanks" dxfId="263" priority="125">
      <formula>LEN(TRIM(L182))&gt;0</formula>
    </cfRule>
    <cfRule type="expression" dxfId="138" priority="126">
      <formula>$E$182&lt;&gt;""</formula>
    </cfRule>
  </conditionalFormatting>
  <conditionalFormatting sqref="L183:T183">
    <cfRule type="notContainsBlanks" dxfId="262" priority="123">
      <formula>LEN(TRIM(L183))&gt;0</formula>
    </cfRule>
    <cfRule type="expression" dxfId="139" priority="124">
      <formula>$E$183&lt;&gt;""</formula>
    </cfRule>
  </conditionalFormatting>
  <conditionalFormatting sqref="L184:T184">
    <cfRule type="notContainsBlanks" dxfId="261" priority="121">
      <formula>LEN(TRIM(L184))&gt;0</formula>
    </cfRule>
    <cfRule type="expression" dxfId="140" priority="122">
      <formula>$E$184&lt;&gt;""</formula>
    </cfRule>
  </conditionalFormatting>
  <conditionalFormatting sqref="L185:T185">
    <cfRule type="notContainsBlanks" dxfId="260" priority="119">
      <formula>LEN(TRIM(L185))&gt;0</formula>
    </cfRule>
    <cfRule type="expression" dxfId="141" priority="120">
      <formula>$E$185&lt;&gt;""</formula>
    </cfRule>
  </conditionalFormatting>
  <conditionalFormatting sqref="L186:T186">
    <cfRule type="notContainsBlanks" dxfId="259" priority="117">
      <formula>LEN(TRIM(L186))&gt;0</formula>
    </cfRule>
    <cfRule type="expression" dxfId="142" priority="118">
      <formula>$E$186&lt;&gt;""</formula>
    </cfRule>
  </conditionalFormatting>
  <conditionalFormatting sqref="L187:T187">
    <cfRule type="notContainsBlanks" dxfId="258" priority="115">
      <formula>LEN(TRIM(L187))&gt;0</formula>
    </cfRule>
    <cfRule type="expression" dxfId="143" priority="116">
      <formula>$E$187&lt;&gt;""</formula>
    </cfRule>
  </conditionalFormatting>
  <conditionalFormatting sqref="L188:T188">
    <cfRule type="notContainsBlanks" dxfId="257" priority="113">
      <formula>LEN(TRIM(L188))&gt;0</formula>
    </cfRule>
    <cfRule type="expression" dxfId="144" priority="114">
      <formula>$E$188&lt;&gt;""</formula>
    </cfRule>
  </conditionalFormatting>
  <conditionalFormatting sqref="L189:T189">
    <cfRule type="notContainsBlanks" dxfId="256" priority="111">
      <formula>LEN(TRIM(L189))&gt;0</formula>
    </cfRule>
    <cfRule type="expression" dxfId="145" priority="112">
      <formula>$E$189&lt;&gt;""</formula>
    </cfRule>
  </conditionalFormatting>
  <conditionalFormatting sqref="L190:T190">
    <cfRule type="notContainsBlanks" dxfId="255" priority="109">
      <formula>LEN(TRIM(L190))&gt;0</formula>
    </cfRule>
    <cfRule type="expression" dxfId="146" priority="110">
      <formula>$E$190&lt;&gt;""</formula>
    </cfRule>
  </conditionalFormatting>
  <conditionalFormatting sqref="L191:T191">
    <cfRule type="notContainsBlanks" dxfId="254" priority="107">
      <formula>LEN(TRIM(L191))&gt;0</formula>
    </cfRule>
    <cfRule type="expression" dxfId="147" priority="108">
      <formula>$E$191&lt;&gt;""</formula>
    </cfRule>
  </conditionalFormatting>
  <conditionalFormatting sqref="L192:T192">
    <cfRule type="notContainsBlanks" dxfId="253" priority="105">
      <formula>LEN(TRIM(L192))&gt;0</formula>
    </cfRule>
    <cfRule type="expression" dxfId="148" priority="106">
      <formula>$E$192&lt;&gt;""</formula>
    </cfRule>
  </conditionalFormatting>
  <conditionalFormatting sqref="L193:T193">
    <cfRule type="notContainsBlanks" dxfId="252" priority="103">
      <formula>LEN(TRIM(L193))&gt;0</formula>
    </cfRule>
    <cfRule type="expression" dxfId="149" priority="104">
      <formula>$E$193&lt;&gt;""</formula>
    </cfRule>
  </conditionalFormatting>
  <conditionalFormatting sqref="L194:T194">
    <cfRule type="notContainsBlanks" dxfId="251" priority="101">
      <formula>LEN(TRIM(L194))&gt;0</formula>
    </cfRule>
    <cfRule type="expression" dxfId="150" priority="102">
      <formula>$E$194&lt;&gt;""</formula>
    </cfRule>
  </conditionalFormatting>
  <conditionalFormatting sqref="L195:T195">
    <cfRule type="notContainsBlanks" dxfId="250" priority="99">
      <formula>LEN(TRIM(L195))&gt;0</formula>
    </cfRule>
    <cfRule type="expression" dxfId="151" priority="100">
      <formula>$E$195&lt;&gt;""</formula>
    </cfRule>
  </conditionalFormatting>
  <conditionalFormatting sqref="L196:T196">
    <cfRule type="notContainsBlanks" dxfId="249" priority="97">
      <formula>LEN(TRIM(L196))&gt;0</formula>
    </cfRule>
    <cfRule type="expression" dxfId="152" priority="98">
      <formula>$E$196&lt;&gt;""</formula>
    </cfRule>
  </conditionalFormatting>
  <conditionalFormatting sqref="L197:T197">
    <cfRule type="notContainsBlanks" dxfId="248" priority="95">
      <formula>LEN(TRIM(L197))&gt;0</formula>
    </cfRule>
    <cfRule type="expression" dxfId="153" priority="96">
      <formula>$E$197&lt;&gt;""</formula>
    </cfRule>
  </conditionalFormatting>
  <conditionalFormatting sqref="L198:T198">
    <cfRule type="notContainsBlanks" dxfId="247" priority="93">
      <formula>LEN(TRIM(L198))&gt;0</formula>
    </cfRule>
    <cfRule type="expression" dxfId="154" priority="94">
      <formula>$E$198&lt;&gt;""</formula>
    </cfRule>
  </conditionalFormatting>
  <conditionalFormatting sqref="L199:T199">
    <cfRule type="notContainsBlanks" dxfId="246" priority="91">
      <formula>LEN(TRIM(L199))&gt;0</formula>
    </cfRule>
    <cfRule type="expression" dxfId="155" priority="92">
      <formula>$E$199&lt;&gt;""</formula>
    </cfRule>
  </conditionalFormatting>
  <conditionalFormatting sqref="L200:T200">
    <cfRule type="notContainsBlanks" dxfId="245" priority="89">
      <formula>LEN(TRIM(L200))&gt;0</formula>
    </cfRule>
    <cfRule type="expression" dxfId="156" priority="90">
      <formula>$E$200&lt;&gt;""</formula>
    </cfRule>
  </conditionalFormatting>
  <conditionalFormatting sqref="L201:T201">
    <cfRule type="notContainsBlanks" dxfId="244" priority="87">
      <formula>LEN(TRIM(L201))&gt;0</formula>
    </cfRule>
    <cfRule type="expression" dxfId="157" priority="88">
      <formula>$E$201&lt;&gt;""</formula>
    </cfRule>
  </conditionalFormatting>
  <conditionalFormatting sqref="L202:T202">
    <cfRule type="notContainsBlanks" dxfId="243" priority="85">
      <formula>LEN(TRIM(L202))&gt;0</formula>
    </cfRule>
    <cfRule type="expression" dxfId="158" priority="86">
      <formula>$E$202&lt;&gt;""</formula>
    </cfRule>
  </conditionalFormatting>
  <conditionalFormatting sqref="L203:T203">
    <cfRule type="notContainsBlanks" dxfId="242" priority="83">
      <formula>LEN(TRIM(L203))&gt;0</formula>
    </cfRule>
    <cfRule type="expression" dxfId="159" priority="84">
      <formula>$E$203&lt;&gt;""</formula>
    </cfRule>
  </conditionalFormatting>
  <conditionalFormatting sqref="L204:T204">
    <cfRule type="notContainsBlanks" dxfId="241" priority="81">
      <formula>LEN(TRIM(L204))&gt;0</formula>
    </cfRule>
    <cfRule type="expression" dxfId="160" priority="82">
      <formula>$E$204&lt;&gt;""</formula>
    </cfRule>
  </conditionalFormatting>
  <conditionalFormatting sqref="L205:T205">
    <cfRule type="notContainsBlanks" dxfId="240" priority="79">
      <formula>LEN(TRIM(L205))&gt;0</formula>
    </cfRule>
    <cfRule type="expression" dxfId="161" priority="80">
      <formula>$E$205&lt;&gt;""</formula>
    </cfRule>
  </conditionalFormatting>
  <conditionalFormatting sqref="L206:T206">
    <cfRule type="notContainsBlanks" dxfId="239" priority="77">
      <formula>LEN(TRIM(L206))&gt;0</formula>
    </cfRule>
    <cfRule type="expression" dxfId="162" priority="78">
      <formula>$E$206&lt;&gt;""</formula>
    </cfRule>
  </conditionalFormatting>
  <conditionalFormatting sqref="L207:T207">
    <cfRule type="notContainsBlanks" dxfId="238" priority="75">
      <formula>LEN(TRIM(L207))&gt;0</formula>
    </cfRule>
    <cfRule type="expression" dxfId="163" priority="76">
      <formula>$E$207&lt;&gt;""</formula>
    </cfRule>
  </conditionalFormatting>
  <conditionalFormatting sqref="L208:T208">
    <cfRule type="notContainsBlanks" dxfId="237" priority="73">
      <formula>LEN(TRIM(L208))&gt;0</formula>
    </cfRule>
    <cfRule type="expression" dxfId="164" priority="74">
      <formula>$E$208&lt;&gt;""</formula>
    </cfRule>
  </conditionalFormatting>
  <conditionalFormatting sqref="L209:T209">
    <cfRule type="notContainsBlanks" dxfId="236" priority="71">
      <formula>LEN(TRIM(L209))&gt;0</formula>
    </cfRule>
    <cfRule type="expression" dxfId="165" priority="72">
      <formula>$E$209&lt;&gt;""</formula>
    </cfRule>
  </conditionalFormatting>
  <conditionalFormatting sqref="L210:T210">
    <cfRule type="notContainsBlanks" dxfId="235" priority="69">
      <formula>LEN(TRIM(L210))&gt;0</formula>
    </cfRule>
    <cfRule type="expression" dxfId="166" priority="70">
      <formula>$E$210&lt;&gt;""</formula>
    </cfRule>
  </conditionalFormatting>
  <conditionalFormatting sqref="L211:T211">
    <cfRule type="notContainsBlanks" dxfId="234" priority="67">
      <formula>LEN(TRIM(L211))&gt;0</formula>
    </cfRule>
    <cfRule type="expression" dxfId="167" priority="68">
      <formula>$E$212&lt;&gt;""</formula>
    </cfRule>
  </conditionalFormatting>
  <conditionalFormatting sqref="L212:T212">
    <cfRule type="notContainsBlanks" dxfId="233" priority="65">
      <formula>LEN(TRIM(L212))&gt;0</formula>
    </cfRule>
    <cfRule type="expression" dxfId="168" priority="66">
      <formula>$E$212&lt;&gt;""</formula>
    </cfRule>
  </conditionalFormatting>
  <conditionalFormatting sqref="L213:T213">
    <cfRule type="notContainsBlanks" dxfId="232" priority="63">
      <formula>LEN(TRIM(L213))&gt;0</formula>
    </cfRule>
    <cfRule type="expression" dxfId="169" priority="64">
      <formula>$E$213&lt;&gt;""</formula>
    </cfRule>
  </conditionalFormatting>
  <conditionalFormatting sqref="L214:T214">
    <cfRule type="notContainsBlanks" dxfId="231" priority="61">
      <formula>LEN(TRIM(L214))&gt;0</formula>
    </cfRule>
    <cfRule type="expression" dxfId="230" priority="62">
      <formula>$E$214&lt;&gt;""</formula>
    </cfRule>
  </conditionalFormatting>
  <conditionalFormatting sqref="L215:T215">
    <cfRule type="notContainsBlanks" dxfId="229" priority="59">
      <formula>LEN(TRIM(L215))&gt;0</formula>
    </cfRule>
    <cfRule type="expression" dxfId="228" priority="60">
      <formula>$E$215&lt;&gt;""</formula>
    </cfRule>
  </conditionalFormatting>
  <conditionalFormatting sqref="L216:T216">
    <cfRule type="notContainsBlanks" dxfId="227" priority="57">
      <formula>LEN(TRIM(L216))&gt;0</formula>
    </cfRule>
    <cfRule type="expression" dxfId="226" priority="58">
      <formula>$E$216&lt;&gt;""</formula>
    </cfRule>
  </conditionalFormatting>
  <conditionalFormatting sqref="L217:T217">
    <cfRule type="notContainsBlanks" dxfId="225" priority="55">
      <formula>LEN(TRIM(L217))&gt;0</formula>
    </cfRule>
    <cfRule type="expression" dxfId="224" priority="56">
      <formula>$E$217&lt;&gt;""</formula>
    </cfRule>
  </conditionalFormatting>
  <conditionalFormatting sqref="L218:T218">
    <cfRule type="notContainsBlanks" dxfId="223" priority="53">
      <formula>LEN(TRIM(L218))&gt;0</formula>
    </cfRule>
    <cfRule type="expression" dxfId="222" priority="54">
      <formula>$E$218&lt;&gt;""</formula>
    </cfRule>
  </conditionalFormatting>
  <conditionalFormatting sqref="L219:T219">
    <cfRule type="notContainsBlanks" dxfId="221" priority="51">
      <formula>LEN(TRIM(L219))&gt;0</formula>
    </cfRule>
    <cfRule type="expression" dxfId="220" priority="52">
      <formula>$E$219&lt;&gt;""</formula>
    </cfRule>
  </conditionalFormatting>
  <conditionalFormatting sqref="L220:T220">
    <cfRule type="notContainsBlanks" dxfId="219" priority="49">
      <formula>LEN(TRIM(L220))&gt;0</formula>
    </cfRule>
    <cfRule type="expression" dxfId="218" priority="50">
      <formula>$E$220&lt;&gt;""</formula>
    </cfRule>
  </conditionalFormatting>
  <conditionalFormatting sqref="L221:T221">
    <cfRule type="notContainsBlanks" dxfId="217" priority="47">
      <formula>LEN(TRIM(L221))&gt;0</formula>
    </cfRule>
    <cfRule type="expression" dxfId="216" priority="48">
      <formula>$E$221&lt;&gt;""</formula>
    </cfRule>
  </conditionalFormatting>
  <conditionalFormatting sqref="L222:T222">
    <cfRule type="notContainsBlanks" dxfId="215" priority="45">
      <formula>LEN(TRIM(L222))&gt;0</formula>
    </cfRule>
    <cfRule type="expression" dxfId="214" priority="46">
      <formula>$E$222&lt;&gt;""</formula>
    </cfRule>
  </conditionalFormatting>
  <conditionalFormatting sqref="L223:T223">
    <cfRule type="notContainsBlanks" dxfId="213" priority="43">
      <formula>LEN(TRIM(L223))&gt;0</formula>
    </cfRule>
    <cfRule type="expression" dxfId="212" priority="44">
      <formula>$E$223&lt;&gt;""</formula>
    </cfRule>
  </conditionalFormatting>
  <conditionalFormatting sqref="L224:T224">
    <cfRule type="notContainsBlanks" dxfId="211" priority="41">
      <formula>LEN(TRIM(L224))&gt;0</formula>
    </cfRule>
    <cfRule type="expression" dxfId="210" priority="42">
      <formula>$E$224&lt;&gt;""</formula>
    </cfRule>
  </conditionalFormatting>
  <conditionalFormatting sqref="L225:T225">
    <cfRule type="notContainsBlanks" dxfId="209" priority="39">
      <formula>LEN(TRIM(L225))&gt;0</formula>
    </cfRule>
    <cfRule type="expression" dxfId="208" priority="40">
      <formula>$E$225&lt;&gt;""</formula>
    </cfRule>
  </conditionalFormatting>
  <conditionalFormatting sqref="L226:T226">
    <cfRule type="notContainsBlanks" dxfId="207" priority="37">
      <formula>LEN(TRIM(L226))&gt;0</formula>
    </cfRule>
    <cfRule type="expression" dxfId="206" priority="38">
      <formula>$E$226&lt;&gt;""</formula>
    </cfRule>
  </conditionalFormatting>
  <conditionalFormatting sqref="L227:T227">
    <cfRule type="notContainsBlanks" dxfId="205" priority="35">
      <formula>LEN(TRIM(L227))&gt;0</formula>
    </cfRule>
    <cfRule type="expression" dxfId="204" priority="36">
      <formula>$E$227&lt;&gt;""</formula>
    </cfRule>
  </conditionalFormatting>
  <conditionalFormatting sqref="L228:T228">
    <cfRule type="notContainsBlanks" dxfId="203" priority="33">
      <formula>LEN(TRIM(L228))&gt;0</formula>
    </cfRule>
    <cfRule type="expression" dxfId="202" priority="34">
      <formula>$E$228&lt;&gt;""</formula>
    </cfRule>
  </conditionalFormatting>
  <conditionalFormatting sqref="L229:T229">
    <cfRule type="notContainsBlanks" dxfId="201" priority="31">
      <formula>LEN(TRIM(L229))&gt;0</formula>
    </cfRule>
    <cfRule type="expression" dxfId="200" priority="32">
      <formula>$E$229&lt;&gt;""</formula>
    </cfRule>
  </conditionalFormatting>
  <conditionalFormatting sqref="L230:T230">
    <cfRule type="notContainsBlanks" dxfId="199" priority="29">
      <formula>LEN(TRIM(L230))&gt;0</formula>
    </cfRule>
    <cfRule type="expression" dxfId="198" priority="30">
      <formula>$E$230&lt;&gt;""</formula>
    </cfRule>
  </conditionalFormatting>
  <conditionalFormatting sqref="L231:T231">
    <cfRule type="notContainsBlanks" dxfId="197" priority="27">
      <formula>LEN(TRIM(L231))&gt;0</formula>
    </cfRule>
    <cfRule type="expression" dxfId="196" priority="28">
      <formula>$E$231&lt;&gt;""</formula>
    </cfRule>
  </conditionalFormatting>
  <conditionalFormatting sqref="L232:T232">
    <cfRule type="notContainsBlanks" dxfId="195" priority="25">
      <formula>LEN(TRIM(L232))&gt;0</formula>
    </cfRule>
    <cfRule type="expression" dxfId="194" priority="26">
      <formula>$E$232&lt;&gt;""</formula>
    </cfRule>
  </conditionalFormatting>
  <conditionalFormatting sqref="L233:T233">
    <cfRule type="notContainsBlanks" dxfId="193" priority="23">
      <formula>LEN(TRIM(L233))&gt;0</formula>
    </cfRule>
    <cfRule type="expression" dxfId="192" priority="24">
      <formula>$E$233&lt;&gt;""</formula>
    </cfRule>
  </conditionalFormatting>
  <conditionalFormatting sqref="L234:T234">
    <cfRule type="notContainsBlanks" dxfId="191" priority="21">
      <formula>LEN(TRIM(L234))&gt;0</formula>
    </cfRule>
    <cfRule type="expression" dxfId="190" priority="22">
      <formula>$E$234&lt;&gt;""</formula>
    </cfRule>
  </conditionalFormatting>
  <conditionalFormatting sqref="L235:T235">
    <cfRule type="notContainsBlanks" dxfId="189" priority="19">
      <formula>LEN(TRIM(L235))&gt;0</formula>
    </cfRule>
    <cfRule type="expression" dxfId="188" priority="20">
      <formula>$E$235&lt;&gt;""</formula>
    </cfRule>
  </conditionalFormatting>
  <conditionalFormatting sqref="L236:T236">
    <cfRule type="notContainsBlanks" dxfId="187" priority="17">
      <formula>LEN(TRIM(L236))&gt;0</formula>
    </cfRule>
    <cfRule type="expression" dxfId="186" priority="18">
      <formula>$E$236&lt;&gt;""</formula>
    </cfRule>
  </conditionalFormatting>
  <conditionalFormatting sqref="L237:T237">
    <cfRule type="notContainsBlanks" dxfId="185" priority="15">
      <formula>LEN(TRIM(L237))&gt;0</formula>
    </cfRule>
    <cfRule type="expression" dxfId="184" priority="16">
      <formula>$E$237&lt;&gt;""</formula>
    </cfRule>
  </conditionalFormatting>
  <conditionalFormatting sqref="L238:T238">
    <cfRule type="notContainsBlanks" dxfId="183" priority="13">
      <formula>LEN(TRIM(L238))&gt;0</formula>
    </cfRule>
    <cfRule type="expression" dxfId="182" priority="14">
      <formula>$E$238&lt;&gt;""</formula>
    </cfRule>
  </conditionalFormatting>
  <conditionalFormatting sqref="L239:T239">
    <cfRule type="notContainsBlanks" dxfId="181" priority="11">
      <formula>LEN(TRIM(L239))&gt;0</formula>
    </cfRule>
    <cfRule type="expression" dxfId="180" priority="12">
      <formula>$E$239&lt;&gt;""</formula>
    </cfRule>
  </conditionalFormatting>
  <conditionalFormatting sqref="L240:T240">
    <cfRule type="notContainsBlanks" dxfId="179" priority="9">
      <formula>LEN(TRIM(L240))&gt;0</formula>
    </cfRule>
    <cfRule type="expression" dxfId="178" priority="10">
      <formula>$E$240&lt;&gt;""</formula>
    </cfRule>
  </conditionalFormatting>
  <conditionalFormatting sqref="L241:T241">
    <cfRule type="notContainsBlanks" dxfId="177" priority="7">
      <formula>LEN(TRIM(L241))&gt;0</formula>
    </cfRule>
    <cfRule type="expression" dxfId="176" priority="8">
      <formula>$E$241&lt;&gt;""</formula>
    </cfRule>
  </conditionalFormatting>
  <conditionalFormatting sqref="L242:T242">
    <cfRule type="notContainsBlanks" dxfId="175" priority="5">
      <formula>LEN(TRIM(L242))&gt;0</formula>
    </cfRule>
    <cfRule type="expression" dxfId="174" priority="6">
      <formula>$E$242&lt;&gt;""</formula>
    </cfRule>
  </conditionalFormatting>
  <conditionalFormatting sqref="L243:T243">
    <cfRule type="notContainsBlanks" dxfId="173" priority="3">
      <formula>LEN(TRIM(L243))&gt;0</formula>
    </cfRule>
    <cfRule type="expression" dxfId="172" priority="4">
      <formula>$E$243&lt;&gt;""</formula>
    </cfRule>
  </conditionalFormatting>
  <conditionalFormatting sqref="L244:T244">
    <cfRule type="notContainsBlanks" dxfId="171" priority="1">
      <formula>LEN(TRIM(L244))&gt;0</formula>
    </cfRule>
    <cfRule type="expression" dxfId="170" priority="2">
      <formula>$E$244&lt;&gt;""</formula>
    </cfRule>
  </conditionalFormatting>
  <dataValidations count="1">
    <dataValidation type="list" allowBlank="1" showInputMessage="1" showErrorMessage="1" sqref="O15:T244 L15:L244" xr:uid="{2BA43C4E-775C-4A15-AEBA-0AB961842EBF}">
      <formula1>"１年目"</formula1>
    </dataValidation>
  </dataValidations>
  <pageMargins left="0.9055118110236221" right="0.47244094488188981" top="0.70866141732283472" bottom="0.19685039370078741" header="0.19685039370078741" footer="0.19685039370078741"/>
  <pageSetup paperSize="9" scale="63" fitToHeight="0" orientation="portrait" r:id="rId1"/>
  <headerFooter scaleWithDoc="0">
    <oddFooter>&amp;R&amp;"ＭＳ 明朝,標準"&amp;8&amp;K01+017R6低層ZEH-M_second_ver.1</oddFooter>
  </headerFooter>
  <rowBreaks count="5" manualBreakCount="5">
    <brk id="49" min="1" max="19" man="1"/>
    <brk id="89" min="1" max="19" man="1"/>
    <brk id="129" min="1" max="19" man="1"/>
    <brk id="169" min="1" max="19" man="1"/>
    <brk id="209" min="1" max="1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申請書類リスト</vt:lpstr>
      <vt:lpstr>様式第1_交付申請書</vt:lpstr>
      <vt:lpstr>誓約書</vt:lpstr>
      <vt:lpstr>個人情報の取得と利用について</vt:lpstr>
      <vt:lpstr>１.全体概要</vt:lpstr>
      <vt:lpstr>２.住戸一覧</vt:lpstr>
      <vt:lpstr>３.その他事業情報</vt:lpstr>
      <vt:lpstr>４.工程表</vt:lpstr>
      <vt:lpstr>５-1.補助金額算出表　その１</vt:lpstr>
      <vt:lpstr>５-2.補助金額算出表　その２</vt:lpstr>
      <vt:lpstr>６.蓄電システム明細</vt:lpstr>
      <vt:lpstr>７.水害等の災害時の電源確保に配慮した蓄電システム導入計画</vt:lpstr>
      <vt:lpstr>８.ＥＶ充電設備補助金算出シート</vt:lpstr>
      <vt:lpstr>９.V２Ｈ充電設備（充放電設備）補助金算出シート</vt:lpstr>
      <vt:lpstr>１０.直交集成板（ＣＬＴ）明細</vt:lpstr>
      <vt:lpstr>１１.地中熱ヒートポンプ・システム明細</vt:lpstr>
      <vt:lpstr>１２.ＰＶＴシステム明細 </vt:lpstr>
      <vt:lpstr>１３.液体集熱式太陽熱利用システム明細</vt:lpstr>
      <vt:lpstr>'１.全体概要'!Print_Area</vt:lpstr>
      <vt:lpstr>'１０.直交集成板（ＣＬＴ）明細'!Print_Area</vt:lpstr>
      <vt:lpstr>'１１.地中熱ヒートポンプ・システム明細'!Print_Area</vt:lpstr>
      <vt:lpstr>'１２.ＰＶＴシステム明細 '!Print_Area</vt:lpstr>
      <vt:lpstr>'１３.液体集熱式太陽熱利用システム明細'!Print_Area</vt:lpstr>
      <vt:lpstr>'２.住戸一覧'!Print_Area</vt:lpstr>
      <vt:lpstr>'３.その他事業情報'!Print_Area</vt:lpstr>
      <vt:lpstr>'４.工程表'!Print_Area</vt:lpstr>
      <vt:lpstr>'５-1.補助金額算出表　その１'!Print_Area</vt:lpstr>
      <vt:lpstr>'５-2.補助金額算出表　その２'!Print_Area</vt:lpstr>
      <vt:lpstr>'６.蓄電システム明細'!Print_Area</vt:lpstr>
      <vt:lpstr>'７.水害等の災害時の電源確保に配慮した蓄電システム導入計画'!Print_Area</vt:lpstr>
      <vt:lpstr>'８.ＥＶ充電設備補助金算出シート'!Print_Area</vt:lpstr>
      <vt:lpstr>'９.V２Ｈ充電設備（充放電設備）補助金算出シート'!Print_Area</vt:lpstr>
      <vt:lpstr>個人情報の取得と利用について!Print_Area</vt:lpstr>
      <vt:lpstr>申請書類リスト!Print_Area</vt:lpstr>
      <vt:lpstr>誓約書!Print_Area</vt:lpstr>
      <vt:lpstr>様式第1_交付申請書!Print_Area</vt:lpstr>
      <vt:lpstr>'２.住戸一覧'!Print_Titles</vt:lpstr>
      <vt:lpstr>'５-1.補助金額算出表　その１'!Print_Titles</vt:lpstr>
      <vt:lpstr>'５-2.補助金額算出表　その２'!Print_Titles</vt:lpstr>
      <vt:lpstr>別紙３</vt:lpstr>
      <vt:lpstr>様式第1_交付申請書!別紙３役員名簿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2025-03-27T08:37:39Z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