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G:\共有ドライブ\2部_主務\02.ZEH\018_R8（2026）\12.ZEHデベロッパー\04.様式（登録申請書・実績報告書）\実績報告書\"/>
    </mc:Choice>
  </mc:AlternateContent>
  <xr:revisionPtr revIDLastSave="0" documentId="13_ncr:1_{D595FBD3-941D-4F5C-9955-6F7523B90F31}" xr6:coauthVersionLast="47" xr6:coauthVersionMax="47" xr10:uidLastSave="{00000000-0000-0000-0000-000000000000}"/>
  <workbookProtection workbookAlgorithmName="SHA-512" workbookHashValue="8CzuvdxVU777y+V0373ZMoMIWHFcrj03spglRXPi8eaMjLw/ZLvE5KAt3dcqXRtHcA2+NaPyQN8Dp3VFEd5/5A==" workbookSaltValue="pufHFLZOupQRnT1tqzH2VQ==" workbookSpinCount="100000" lockStructure="1"/>
  <bookViews>
    <workbookView xWindow="-120" yWindow="-16320" windowWidth="29040" windowHeight="15720" xr2:uid="{00000000-000D-0000-FFFF-FFFF00000000}"/>
  </bookViews>
  <sheets>
    <sheet name="ＺＥＨデベロッパー実績報告書" sheetId="13" r:id="rId1"/>
    <sheet name="ＺＥＨデベロッパー公開情報" sheetId="31" r:id="rId2"/>
    <sheet name="ZEHデベロッパー導入実績 " sheetId="29" r:id="rId3"/>
    <sheet name="ZEHデベロッパー導入計画" sheetId="27" r:id="rId4"/>
    <sheet name="ＺＥＨデベロッパー登録票" sheetId="30" r:id="rId5"/>
    <sheet name="data1" sheetId="16" state="hidden" r:id="rId6"/>
    <sheet name="data2" sheetId="18" state="hidden" r:id="rId7"/>
    <sheet name="data3" sheetId="20" state="hidden" r:id="rId8"/>
    <sheet name="data4" sheetId="23" state="hidden" r:id="rId9"/>
  </sheets>
  <definedNames>
    <definedName name="_xlnm._FilterDatabase" localSheetId="2" hidden="1">'ZEHデベロッパー導入実績 '!$A$26:$R$66</definedName>
    <definedName name="_xlnm.Print_Area" localSheetId="1">ＺＥＨデベロッパー公開情報!$A$1:$CL$92</definedName>
    <definedName name="_xlnm.Print_Area" localSheetId="0">ＺＥＨデベロッパー実績報告書!$A$1:$AV$298</definedName>
    <definedName name="_xlnm.Print_Area" localSheetId="4">ＺＥＨデベロッパー登録票!$A$1:$CF$96</definedName>
    <definedName name="_xlnm.Print_Area" localSheetId="3">ZEHデベロッパー導入計画!$A$1:$N$62</definedName>
    <definedName name="_xlnm.Print_Area" localSheetId="2">'ZEHデベロッパー導入実績 '!$A$1:$M$66</definedName>
    <definedName name="オレンジ" localSheetId="7">INDIRECT(#REF!)</definedName>
    <definedName name="オレンジ" localSheetId="1">INDIRECT(#REF!)</definedName>
    <definedName name="オレンジ" localSheetId="4">INDIRECT(ＺＥＨデベロッパー登録票!#REF!)</definedName>
    <definedName name="オレンジ">INDIRECT(#REF!)</definedName>
    <definedName name="カタカナチェック">AND(ISNUMBER(FIND("　",ＺＥＨデベロッパー実績報告書!A1)),ＺＥＨデベロッパー実績報告書!A1=TRIM(ＺＥＨデベロッパー実績報告書!A1),ISERR(FIND("　　",ＺＥＨデベロッパー実績報告書!A1)),SUMPRODUCT(LEN(ＺＥＨデベロッパー実績報告書!A1)-LEN(SUBSTITUTE(ＺＥＨデベロッパー実績報告書!A1,{"ァ","ア","ィ","イ","ゥ","ウ","ェ","エ","ォ","オ","カ","ガ","キ","ギ","ク","グ","ケ","ゲ","コ","ゴ","サ","ザ","シ","ジ","ス","ズ","セ","ゼ","ソ","ゾ","タ","ダ","チ","ヂ","ッ","ツ","ヅ","テ","デ","ト","ド","ナ","ニ","ヌ","ネ","ノ","ハ","バ","パ","ヒ","ビ","ピ","フ","ブ","プ","ヘ","ベ","ペ","ホ","ボ","ポ","マ","ミ","ム","メ","モ","ャ","ヤ","ュ","ユ","ョ","ヨ","ラ","リ","ル","レ","ロ","ヮ","ワ","ヰ","ヱ","ヲ","ン","ヴ","ー","　"},"")))=LEN(ＺＥＨデベロッパー実績報告書!A1))</definedName>
    <definedName name="コンサルＡ">data2!$L$5:$L$8</definedName>
    <definedName name="コンサルＢ">data2!$L$10:$L$13</definedName>
    <definedName name="サービス業＿他に分類されないもの">data1!$S$2:$S$11</definedName>
    <definedName name="パープル" localSheetId="7">INDIRECT(#REF!)</definedName>
    <definedName name="パープル" localSheetId="1">INDIRECT(#REF!)</definedName>
    <definedName name="パープル" localSheetId="4">INDIRECT(ＺＥＨデベロッパー登録票!#REF!)</definedName>
    <definedName name="パープル">INDIRECT(#REF!)</definedName>
    <definedName name="ブルー" localSheetId="7">INDIRECT(#REF!)</definedName>
    <definedName name="ブルー" localSheetId="1">INDIRECT(#REF!)</definedName>
    <definedName name="ブルー" localSheetId="4">INDIRECT(ＺＥＨデベロッパー登録票!#REF!)</definedName>
    <definedName name="ブルー">INDIRECT(#REF!)</definedName>
    <definedName name="医療・福祉">data1!$Q$2:$Q$5</definedName>
    <definedName name="運輸業・郵便業">data1!$I$2:$I$10</definedName>
    <definedName name="卸売業・小売業">data1!$J$2:$J$14</definedName>
    <definedName name="学術研究・専門＿技術サービス業">data1!$M$2:$M$6</definedName>
    <definedName name="漁業">data1!$C$2:$C$4</definedName>
    <definedName name="教育・学習支援業">data1!$P$2:$P$4</definedName>
    <definedName name="金融業・保険業">data1!$K$2:$K$8</definedName>
    <definedName name="建設業">data1!$E$2:$E$5</definedName>
    <definedName name="公務＿他に分類されるものを除く">data1!$T$2:$T$4</definedName>
    <definedName name="鉱業・採石業・砂利採取業">data1!$D$2:$D$3</definedName>
    <definedName name="宿泊業・飲食サービス業">data1!$N$2:$N$5</definedName>
    <definedName name="情報通信業">data1!$H$2:$H$7</definedName>
    <definedName name="生活関連サービス業・娯楽業">data1!$O$2:$O$5</definedName>
    <definedName name="製造業">data1!$F$2:$F$26</definedName>
    <definedName name="設計Ａ">data2!$H$5:$H$8</definedName>
    <definedName name="設計Ｂ">data2!$H$10:$H$13</definedName>
    <definedName name="設計施工Ａ">data2!$J$5:$J$8</definedName>
    <definedName name="設計施工Ｂ">data2!$J$10:$J$13</definedName>
    <definedName name="大分類" localSheetId="7">#REF!</definedName>
    <definedName name="大分類" localSheetId="1">#REF!</definedName>
    <definedName name="大分類" localSheetId="4">#REF!</definedName>
    <definedName name="大分類" localSheetId="3">#REF!</definedName>
    <definedName name="大分類" localSheetId="2">#REF!</definedName>
    <definedName name="大分類">data1!$A$2:$A$22</definedName>
    <definedName name="電気・ガス・熱供給・水道業">data1!$G$2:$G$6</definedName>
    <definedName name="農業・林業">data1!$B$2:$B$4</definedName>
    <definedName name="不動産業・物品賃貸業">data1!$L$2:$L$5</definedName>
    <definedName name="複合サービス事業">data1!$R$2:$R$4</definedName>
    <definedName name="分類不能の産業">data1!$U$2:$U$3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0" i="13" l="1"/>
  <c r="G20" i="23"/>
  <c r="K3" i="23"/>
  <c r="O27" i="29"/>
  <c r="P62" i="27"/>
  <c r="P61" i="27"/>
  <c r="P60" i="27"/>
  <c r="P59" i="27"/>
  <c r="P58" i="27"/>
  <c r="P57" i="27"/>
  <c r="P56" i="27"/>
  <c r="P55" i="27"/>
  <c r="P54" i="27"/>
  <c r="P53" i="27"/>
  <c r="P52" i="27"/>
  <c r="P51" i="27"/>
  <c r="P50" i="27"/>
  <c r="P49" i="27"/>
  <c r="P48" i="27"/>
  <c r="P47" i="27"/>
  <c r="P46" i="27"/>
  <c r="P45" i="27"/>
  <c r="P44" i="27"/>
  <c r="P43" i="27"/>
  <c r="P42" i="27"/>
  <c r="P41" i="27"/>
  <c r="P40" i="27"/>
  <c r="P39" i="27"/>
  <c r="P38" i="27"/>
  <c r="P37" i="27"/>
  <c r="P36" i="27"/>
  <c r="P35" i="27"/>
  <c r="P34" i="27"/>
  <c r="P33" i="27"/>
  <c r="P32" i="27"/>
  <c r="P31" i="27"/>
  <c r="P30" i="27"/>
  <c r="P29" i="27"/>
  <c r="P28" i="27"/>
  <c r="P27" i="27"/>
  <c r="P26" i="27"/>
  <c r="P25" i="27"/>
  <c r="P24" i="27"/>
  <c r="P23" i="27"/>
  <c r="P22" i="27"/>
  <c r="P21" i="27"/>
  <c r="P20" i="27"/>
  <c r="P19" i="27"/>
  <c r="P18" i="27"/>
  <c r="P17" i="27"/>
  <c r="P16" i="27"/>
  <c r="P15" i="27"/>
  <c r="P14" i="27"/>
  <c r="P13" i="27"/>
  <c r="O13" i="27" s="1"/>
  <c r="O66" i="29"/>
  <c r="O65" i="29"/>
  <c r="O64" i="29"/>
  <c r="O63" i="29"/>
  <c r="O62" i="29"/>
  <c r="O61" i="29"/>
  <c r="O60" i="29"/>
  <c r="O59" i="29"/>
  <c r="O58" i="29"/>
  <c r="O57" i="29"/>
  <c r="O56" i="29"/>
  <c r="O55" i="29"/>
  <c r="O54" i="29"/>
  <c r="O53" i="29"/>
  <c r="O52" i="29"/>
  <c r="O51" i="29"/>
  <c r="O50" i="29"/>
  <c r="O49" i="29"/>
  <c r="O48" i="29"/>
  <c r="O47" i="29"/>
  <c r="O46" i="29"/>
  <c r="O45" i="29"/>
  <c r="O44" i="29"/>
  <c r="O43" i="29"/>
  <c r="O42" i="29"/>
  <c r="O41" i="29"/>
  <c r="O40" i="29"/>
  <c r="O39" i="29"/>
  <c r="O38" i="29"/>
  <c r="O37" i="29"/>
  <c r="O36" i="29"/>
  <c r="O35" i="29"/>
  <c r="O34" i="29"/>
  <c r="O33" i="29"/>
  <c r="O32" i="29"/>
  <c r="O31" i="29"/>
  <c r="O30" i="29"/>
  <c r="O29" i="29"/>
  <c r="O28" i="29"/>
  <c r="I97" i="23"/>
  <c r="I96" i="23"/>
  <c r="I95" i="23"/>
  <c r="I94" i="23"/>
  <c r="I93" i="23"/>
  <c r="Q97" i="23"/>
  <c r="Q96" i="23"/>
  <c r="Q95" i="23"/>
  <c r="Q94" i="23"/>
  <c r="Q93" i="23"/>
  <c r="B44" i="23"/>
  <c r="C44" i="23"/>
  <c r="D44" i="23"/>
  <c r="E44" i="23"/>
  <c r="F44" i="23"/>
  <c r="G44" i="23"/>
  <c r="H44" i="23"/>
  <c r="I44" i="23"/>
  <c r="J44" i="23"/>
  <c r="K44" i="23"/>
  <c r="L44" i="23"/>
  <c r="B45" i="23"/>
  <c r="C45" i="23"/>
  <c r="D45" i="23"/>
  <c r="E45" i="23"/>
  <c r="F45" i="23"/>
  <c r="G45" i="23"/>
  <c r="H45" i="23"/>
  <c r="I45" i="23"/>
  <c r="J45" i="23"/>
  <c r="K45" i="23"/>
  <c r="L45" i="23"/>
  <c r="B46" i="23"/>
  <c r="C46" i="23"/>
  <c r="D46" i="23"/>
  <c r="E46" i="23"/>
  <c r="F46" i="23"/>
  <c r="G46" i="23"/>
  <c r="H46" i="23"/>
  <c r="I46" i="23"/>
  <c r="J46" i="23"/>
  <c r="K46" i="23"/>
  <c r="L46" i="23"/>
  <c r="B47" i="23"/>
  <c r="C47" i="23"/>
  <c r="D47" i="23"/>
  <c r="E47" i="23"/>
  <c r="F47" i="23"/>
  <c r="G47" i="23"/>
  <c r="H47" i="23"/>
  <c r="I47" i="23"/>
  <c r="J47" i="23"/>
  <c r="K47" i="23"/>
  <c r="L47" i="23"/>
  <c r="B48" i="23"/>
  <c r="C48" i="23"/>
  <c r="D48" i="23"/>
  <c r="E48" i="23"/>
  <c r="F48" i="23"/>
  <c r="G48" i="23"/>
  <c r="H48" i="23"/>
  <c r="I48" i="23"/>
  <c r="J48" i="23"/>
  <c r="K48" i="23"/>
  <c r="L48" i="23"/>
  <c r="B49" i="23"/>
  <c r="C49" i="23"/>
  <c r="D49" i="23"/>
  <c r="E49" i="23"/>
  <c r="F49" i="23"/>
  <c r="G49" i="23"/>
  <c r="H49" i="23"/>
  <c r="I49" i="23"/>
  <c r="J49" i="23"/>
  <c r="K49" i="23"/>
  <c r="L49" i="23"/>
  <c r="B50" i="23"/>
  <c r="C50" i="23"/>
  <c r="D50" i="23"/>
  <c r="E50" i="23"/>
  <c r="F50" i="23"/>
  <c r="G50" i="23"/>
  <c r="H50" i="23"/>
  <c r="I50" i="23"/>
  <c r="J50" i="23"/>
  <c r="K50" i="23"/>
  <c r="L50" i="23"/>
  <c r="B51" i="23"/>
  <c r="C51" i="23"/>
  <c r="D51" i="23"/>
  <c r="E51" i="23"/>
  <c r="F51" i="23"/>
  <c r="G51" i="23"/>
  <c r="H51" i="23"/>
  <c r="I51" i="23"/>
  <c r="J51" i="23"/>
  <c r="K51" i="23"/>
  <c r="L51" i="23"/>
  <c r="B52" i="23"/>
  <c r="C52" i="23"/>
  <c r="D52" i="23"/>
  <c r="E52" i="23"/>
  <c r="F52" i="23"/>
  <c r="G52" i="23"/>
  <c r="H52" i="23"/>
  <c r="I52" i="23"/>
  <c r="J52" i="23"/>
  <c r="K52" i="23"/>
  <c r="L52" i="23"/>
  <c r="B53" i="23"/>
  <c r="C53" i="23"/>
  <c r="D53" i="23"/>
  <c r="E53" i="23"/>
  <c r="F53" i="23"/>
  <c r="G53" i="23"/>
  <c r="H53" i="23"/>
  <c r="I53" i="23"/>
  <c r="J53" i="23"/>
  <c r="K53" i="23"/>
  <c r="L53" i="23"/>
  <c r="B54" i="23"/>
  <c r="C54" i="23"/>
  <c r="D54" i="23"/>
  <c r="E54" i="23"/>
  <c r="F54" i="23"/>
  <c r="G54" i="23"/>
  <c r="H54" i="23"/>
  <c r="I54" i="23"/>
  <c r="J54" i="23"/>
  <c r="K54" i="23"/>
  <c r="L54" i="23"/>
  <c r="B55" i="23"/>
  <c r="C55" i="23"/>
  <c r="D55" i="23"/>
  <c r="E55" i="23"/>
  <c r="F55" i="23"/>
  <c r="G55" i="23"/>
  <c r="H55" i="23"/>
  <c r="I55" i="23"/>
  <c r="J55" i="23"/>
  <c r="K55" i="23"/>
  <c r="L55" i="23"/>
  <c r="B56" i="23"/>
  <c r="C56" i="23"/>
  <c r="D56" i="23"/>
  <c r="E56" i="23"/>
  <c r="F56" i="23"/>
  <c r="G56" i="23"/>
  <c r="H56" i="23"/>
  <c r="I56" i="23"/>
  <c r="J56" i="23"/>
  <c r="K56" i="23"/>
  <c r="L56" i="23"/>
  <c r="B57" i="23"/>
  <c r="C57" i="23"/>
  <c r="D57" i="23"/>
  <c r="E57" i="23"/>
  <c r="F57" i="23"/>
  <c r="G57" i="23"/>
  <c r="H57" i="23"/>
  <c r="I57" i="23"/>
  <c r="J57" i="23"/>
  <c r="K57" i="23"/>
  <c r="L57" i="23"/>
  <c r="B58" i="23"/>
  <c r="C58" i="23"/>
  <c r="D58" i="23"/>
  <c r="E58" i="23"/>
  <c r="F58" i="23"/>
  <c r="G58" i="23"/>
  <c r="H58" i="23"/>
  <c r="I58" i="23"/>
  <c r="J58" i="23"/>
  <c r="K58" i="23"/>
  <c r="L58" i="23"/>
  <c r="B59" i="23"/>
  <c r="C59" i="23"/>
  <c r="D59" i="23"/>
  <c r="E59" i="23"/>
  <c r="F59" i="23"/>
  <c r="G59" i="23"/>
  <c r="H59" i="23"/>
  <c r="I59" i="23"/>
  <c r="J59" i="23"/>
  <c r="K59" i="23"/>
  <c r="L59" i="23"/>
  <c r="B60" i="23"/>
  <c r="C60" i="23"/>
  <c r="D60" i="23"/>
  <c r="E60" i="23"/>
  <c r="F60" i="23"/>
  <c r="G60" i="23"/>
  <c r="H60" i="23"/>
  <c r="I60" i="23"/>
  <c r="J60" i="23"/>
  <c r="K60" i="23"/>
  <c r="L60" i="23"/>
  <c r="B61" i="23"/>
  <c r="C61" i="23"/>
  <c r="D61" i="23"/>
  <c r="E61" i="23"/>
  <c r="F61" i="23"/>
  <c r="G61" i="23"/>
  <c r="H61" i="23"/>
  <c r="I61" i="23"/>
  <c r="J61" i="23"/>
  <c r="K61" i="23"/>
  <c r="L61" i="23"/>
  <c r="B62" i="23"/>
  <c r="C62" i="23"/>
  <c r="D62" i="23"/>
  <c r="E62" i="23"/>
  <c r="F62" i="23"/>
  <c r="G62" i="23"/>
  <c r="H62" i="23"/>
  <c r="I62" i="23"/>
  <c r="J62" i="23"/>
  <c r="K62" i="23"/>
  <c r="L62" i="23"/>
  <c r="B63" i="23"/>
  <c r="C63" i="23"/>
  <c r="D63" i="23"/>
  <c r="E63" i="23"/>
  <c r="F63" i="23"/>
  <c r="G63" i="23"/>
  <c r="H63" i="23"/>
  <c r="I63" i="23"/>
  <c r="J63" i="23"/>
  <c r="K63" i="23"/>
  <c r="L63" i="23"/>
  <c r="B64" i="23"/>
  <c r="C64" i="23"/>
  <c r="D64" i="23"/>
  <c r="E64" i="23"/>
  <c r="F64" i="23"/>
  <c r="G64" i="23"/>
  <c r="H64" i="23"/>
  <c r="I64" i="23"/>
  <c r="J64" i="23"/>
  <c r="K64" i="23"/>
  <c r="L64" i="23"/>
  <c r="B65" i="23"/>
  <c r="C65" i="23"/>
  <c r="D65" i="23"/>
  <c r="E65" i="23"/>
  <c r="F65" i="23"/>
  <c r="G65" i="23"/>
  <c r="H65" i="23"/>
  <c r="I65" i="23"/>
  <c r="J65" i="23"/>
  <c r="K65" i="23"/>
  <c r="L65" i="23"/>
  <c r="B66" i="23"/>
  <c r="C66" i="23"/>
  <c r="D66" i="23"/>
  <c r="E66" i="23"/>
  <c r="F66" i="23"/>
  <c r="G66" i="23"/>
  <c r="H66" i="23"/>
  <c r="I66" i="23"/>
  <c r="J66" i="23"/>
  <c r="K66" i="23"/>
  <c r="L66" i="23"/>
  <c r="B67" i="23"/>
  <c r="C67" i="23"/>
  <c r="D67" i="23"/>
  <c r="E67" i="23"/>
  <c r="F67" i="23"/>
  <c r="G67" i="23"/>
  <c r="H67" i="23"/>
  <c r="I67" i="23"/>
  <c r="J67" i="23"/>
  <c r="K67" i="23"/>
  <c r="L67" i="23"/>
  <c r="B68" i="23"/>
  <c r="C68" i="23"/>
  <c r="D68" i="23"/>
  <c r="E68" i="23"/>
  <c r="F68" i="23"/>
  <c r="G68" i="23"/>
  <c r="H68" i="23"/>
  <c r="I68" i="23"/>
  <c r="J68" i="23"/>
  <c r="K68" i="23"/>
  <c r="L68" i="23"/>
  <c r="B69" i="23"/>
  <c r="C69" i="23"/>
  <c r="D69" i="23"/>
  <c r="E69" i="23"/>
  <c r="F69" i="23"/>
  <c r="G69" i="23"/>
  <c r="H69" i="23"/>
  <c r="I69" i="23"/>
  <c r="J69" i="23"/>
  <c r="K69" i="23"/>
  <c r="L69" i="23"/>
  <c r="B70" i="23"/>
  <c r="C70" i="23"/>
  <c r="D70" i="23"/>
  <c r="E70" i="23"/>
  <c r="F70" i="23"/>
  <c r="G70" i="23"/>
  <c r="H70" i="23"/>
  <c r="I70" i="23"/>
  <c r="J70" i="23"/>
  <c r="K70" i="23"/>
  <c r="L70" i="23"/>
  <c r="B71" i="23"/>
  <c r="C71" i="23"/>
  <c r="D71" i="23"/>
  <c r="E71" i="23"/>
  <c r="F71" i="23"/>
  <c r="G71" i="23"/>
  <c r="H71" i="23"/>
  <c r="I71" i="23"/>
  <c r="J71" i="23"/>
  <c r="K71" i="23"/>
  <c r="L71" i="23"/>
  <c r="B72" i="23"/>
  <c r="C72" i="23"/>
  <c r="D72" i="23"/>
  <c r="E72" i="23"/>
  <c r="F72" i="23"/>
  <c r="G72" i="23"/>
  <c r="H72" i="23"/>
  <c r="I72" i="23"/>
  <c r="J72" i="23"/>
  <c r="K72" i="23"/>
  <c r="L72" i="23"/>
  <c r="B73" i="23"/>
  <c r="C73" i="23"/>
  <c r="D73" i="23"/>
  <c r="E73" i="23"/>
  <c r="F73" i="23"/>
  <c r="G73" i="23"/>
  <c r="H73" i="23"/>
  <c r="I73" i="23"/>
  <c r="J73" i="23"/>
  <c r="K73" i="23"/>
  <c r="L73" i="23"/>
  <c r="B74" i="23"/>
  <c r="C74" i="23"/>
  <c r="D74" i="23"/>
  <c r="E74" i="23"/>
  <c r="F74" i="23"/>
  <c r="G74" i="23"/>
  <c r="H74" i="23"/>
  <c r="I74" i="23"/>
  <c r="J74" i="23"/>
  <c r="K74" i="23"/>
  <c r="L74" i="23"/>
  <c r="B75" i="23"/>
  <c r="C75" i="23"/>
  <c r="D75" i="23"/>
  <c r="E75" i="23"/>
  <c r="F75" i="23"/>
  <c r="G75" i="23"/>
  <c r="H75" i="23"/>
  <c r="I75" i="23"/>
  <c r="J75" i="23"/>
  <c r="K75" i="23"/>
  <c r="L75" i="23"/>
  <c r="B76" i="23"/>
  <c r="C76" i="23"/>
  <c r="D76" i="23"/>
  <c r="E76" i="23"/>
  <c r="F76" i="23"/>
  <c r="G76" i="23"/>
  <c r="H76" i="23"/>
  <c r="I76" i="23"/>
  <c r="J76" i="23"/>
  <c r="K76" i="23"/>
  <c r="L76" i="23"/>
  <c r="B77" i="23"/>
  <c r="C77" i="23"/>
  <c r="D77" i="23"/>
  <c r="E77" i="23"/>
  <c r="F77" i="23"/>
  <c r="G77" i="23"/>
  <c r="H77" i="23"/>
  <c r="I77" i="23"/>
  <c r="J77" i="23"/>
  <c r="K77" i="23"/>
  <c r="L77" i="23"/>
  <c r="B78" i="23"/>
  <c r="C78" i="23"/>
  <c r="D78" i="23"/>
  <c r="E78" i="23"/>
  <c r="F78" i="23"/>
  <c r="G78" i="23"/>
  <c r="H78" i="23"/>
  <c r="I78" i="23"/>
  <c r="J78" i="23"/>
  <c r="K78" i="23"/>
  <c r="L78" i="23"/>
  <c r="B79" i="23"/>
  <c r="C79" i="23"/>
  <c r="D79" i="23"/>
  <c r="E79" i="23"/>
  <c r="F79" i="23"/>
  <c r="G79" i="23"/>
  <c r="H79" i="23"/>
  <c r="I79" i="23"/>
  <c r="J79" i="23"/>
  <c r="K79" i="23"/>
  <c r="L79" i="23"/>
  <c r="B80" i="23"/>
  <c r="C80" i="23"/>
  <c r="D80" i="23"/>
  <c r="E80" i="23"/>
  <c r="F80" i="23"/>
  <c r="G80" i="23"/>
  <c r="H80" i="23"/>
  <c r="I80" i="23"/>
  <c r="J80" i="23"/>
  <c r="K80" i="23"/>
  <c r="L80" i="23"/>
  <c r="B81" i="23"/>
  <c r="C81" i="23"/>
  <c r="D81" i="23"/>
  <c r="E81" i="23"/>
  <c r="F81" i="23"/>
  <c r="G81" i="23"/>
  <c r="H81" i="23"/>
  <c r="I81" i="23"/>
  <c r="J81" i="23"/>
  <c r="K81" i="23"/>
  <c r="L81" i="23"/>
  <c r="B82" i="23"/>
  <c r="C82" i="23"/>
  <c r="D82" i="23"/>
  <c r="E82" i="23"/>
  <c r="F82" i="23"/>
  <c r="G82" i="23"/>
  <c r="H82" i="23"/>
  <c r="I82" i="23"/>
  <c r="J82" i="23"/>
  <c r="K82" i="23"/>
  <c r="L82" i="23"/>
  <c r="B83" i="23"/>
  <c r="C83" i="23"/>
  <c r="D83" i="23"/>
  <c r="E83" i="23"/>
  <c r="F83" i="23"/>
  <c r="G83" i="23"/>
  <c r="H83" i="23"/>
  <c r="I83" i="23"/>
  <c r="J83" i="23"/>
  <c r="K83" i="23"/>
  <c r="L83" i="23"/>
  <c r="B84" i="23"/>
  <c r="C84" i="23"/>
  <c r="D84" i="23"/>
  <c r="E84" i="23"/>
  <c r="F84" i="23"/>
  <c r="G84" i="23"/>
  <c r="H84" i="23"/>
  <c r="I84" i="23"/>
  <c r="J84" i="23"/>
  <c r="K84" i="23"/>
  <c r="L84" i="23"/>
  <c r="B85" i="23"/>
  <c r="C85" i="23"/>
  <c r="D85" i="23"/>
  <c r="E85" i="23"/>
  <c r="F85" i="23"/>
  <c r="G85" i="23"/>
  <c r="H85" i="23"/>
  <c r="I85" i="23"/>
  <c r="J85" i="23"/>
  <c r="K85" i="23"/>
  <c r="L85" i="23"/>
  <c r="B86" i="23"/>
  <c r="C86" i="23"/>
  <c r="D86" i="23"/>
  <c r="E86" i="23"/>
  <c r="F86" i="23"/>
  <c r="G86" i="23"/>
  <c r="H86" i="23"/>
  <c r="I86" i="23"/>
  <c r="J86" i="23"/>
  <c r="K86" i="23"/>
  <c r="L86" i="23"/>
  <c r="B87" i="23"/>
  <c r="C87" i="23"/>
  <c r="D87" i="23"/>
  <c r="E87" i="23"/>
  <c r="F87" i="23"/>
  <c r="G87" i="23"/>
  <c r="H87" i="23"/>
  <c r="I87" i="23"/>
  <c r="J87" i="23"/>
  <c r="K87" i="23"/>
  <c r="L87" i="23"/>
  <c r="B88" i="23"/>
  <c r="C88" i="23"/>
  <c r="D88" i="23"/>
  <c r="E88" i="23"/>
  <c r="F88" i="23"/>
  <c r="G88" i="23"/>
  <c r="H88" i="23"/>
  <c r="I88" i="23"/>
  <c r="J88" i="23"/>
  <c r="K88" i="23"/>
  <c r="L88" i="23"/>
  <c r="B89" i="23"/>
  <c r="C89" i="23"/>
  <c r="D89" i="23"/>
  <c r="E89" i="23"/>
  <c r="F89" i="23"/>
  <c r="G89" i="23"/>
  <c r="H89" i="23"/>
  <c r="I89" i="23"/>
  <c r="J89" i="23"/>
  <c r="K89" i="23"/>
  <c r="L89" i="23"/>
  <c r="B90" i="23"/>
  <c r="C90" i="23"/>
  <c r="D90" i="23"/>
  <c r="E90" i="23"/>
  <c r="F90" i="23"/>
  <c r="G90" i="23"/>
  <c r="H90" i="23"/>
  <c r="I90" i="23"/>
  <c r="J90" i="23"/>
  <c r="K90" i="23"/>
  <c r="L90" i="23"/>
  <c r="B91" i="23"/>
  <c r="C91" i="23"/>
  <c r="D91" i="23"/>
  <c r="E91" i="23"/>
  <c r="F91" i="23"/>
  <c r="G91" i="23"/>
  <c r="H91" i="23"/>
  <c r="I91" i="23"/>
  <c r="J91" i="23"/>
  <c r="K91" i="23"/>
  <c r="L91" i="23"/>
  <c r="B92" i="23"/>
  <c r="C92" i="23"/>
  <c r="D92" i="23"/>
  <c r="E92" i="23"/>
  <c r="F92" i="23"/>
  <c r="G92" i="23"/>
  <c r="H92" i="23"/>
  <c r="I92" i="23"/>
  <c r="J92" i="23"/>
  <c r="K92" i="23"/>
  <c r="L92" i="23"/>
  <c r="C43" i="23"/>
  <c r="D43" i="23"/>
  <c r="E43" i="23"/>
  <c r="F43" i="23"/>
  <c r="G43" i="23"/>
  <c r="H43" i="23"/>
  <c r="I43" i="23"/>
  <c r="J43" i="23"/>
  <c r="K43" i="23"/>
  <c r="L43" i="23"/>
  <c r="B43" i="23"/>
  <c r="M63" i="29"/>
  <c r="M66" i="29"/>
  <c r="D4" i="23"/>
  <c r="E4" i="23"/>
  <c r="F4" i="23"/>
  <c r="G4" i="23"/>
  <c r="H4" i="23"/>
  <c r="I4" i="23"/>
  <c r="J4" i="23"/>
  <c r="K4" i="23"/>
  <c r="L4" i="23"/>
  <c r="D5" i="23"/>
  <c r="E5" i="23"/>
  <c r="F5" i="23"/>
  <c r="G5" i="23"/>
  <c r="H5" i="23"/>
  <c r="I5" i="23"/>
  <c r="J5" i="23"/>
  <c r="K5" i="23"/>
  <c r="L5" i="23"/>
  <c r="D6" i="23"/>
  <c r="E6" i="23"/>
  <c r="F6" i="23"/>
  <c r="G6" i="23"/>
  <c r="H6" i="23"/>
  <c r="I6" i="23"/>
  <c r="J6" i="23"/>
  <c r="K6" i="23"/>
  <c r="L6" i="23"/>
  <c r="D7" i="23"/>
  <c r="E7" i="23"/>
  <c r="F7" i="23"/>
  <c r="G7" i="23"/>
  <c r="H7" i="23"/>
  <c r="I7" i="23"/>
  <c r="J7" i="23"/>
  <c r="K7" i="23"/>
  <c r="L7" i="23"/>
  <c r="D8" i="23"/>
  <c r="E8" i="23"/>
  <c r="F8" i="23"/>
  <c r="G8" i="23"/>
  <c r="H8" i="23"/>
  <c r="I8" i="23"/>
  <c r="J8" i="23"/>
  <c r="K8" i="23"/>
  <c r="L8" i="23"/>
  <c r="D9" i="23"/>
  <c r="E9" i="23"/>
  <c r="F9" i="23"/>
  <c r="G9" i="23"/>
  <c r="H9" i="23"/>
  <c r="I9" i="23"/>
  <c r="J9" i="23"/>
  <c r="K9" i="23"/>
  <c r="L9" i="23"/>
  <c r="D10" i="23"/>
  <c r="E10" i="23"/>
  <c r="F10" i="23"/>
  <c r="G10" i="23"/>
  <c r="H10" i="23"/>
  <c r="I10" i="23"/>
  <c r="J10" i="23"/>
  <c r="K10" i="23"/>
  <c r="L10" i="23"/>
  <c r="D11" i="23"/>
  <c r="E11" i="23"/>
  <c r="F11" i="23"/>
  <c r="G11" i="23"/>
  <c r="H11" i="23"/>
  <c r="I11" i="23"/>
  <c r="J11" i="23"/>
  <c r="K11" i="23"/>
  <c r="L11" i="23"/>
  <c r="D12" i="23"/>
  <c r="E12" i="23"/>
  <c r="F12" i="23"/>
  <c r="G12" i="23"/>
  <c r="H12" i="23"/>
  <c r="I12" i="23"/>
  <c r="J12" i="23"/>
  <c r="K12" i="23"/>
  <c r="L12" i="23"/>
  <c r="D13" i="23"/>
  <c r="E13" i="23"/>
  <c r="F13" i="23"/>
  <c r="G13" i="23"/>
  <c r="H13" i="23"/>
  <c r="I13" i="23"/>
  <c r="J13" i="23"/>
  <c r="K13" i="23"/>
  <c r="L13" i="23"/>
  <c r="D14" i="23"/>
  <c r="E14" i="23"/>
  <c r="F14" i="23"/>
  <c r="G14" i="23"/>
  <c r="H14" i="23"/>
  <c r="I14" i="23"/>
  <c r="J14" i="23"/>
  <c r="K14" i="23"/>
  <c r="L14" i="23"/>
  <c r="D15" i="23"/>
  <c r="E15" i="23"/>
  <c r="F15" i="23"/>
  <c r="G15" i="23"/>
  <c r="H15" i="23"/>
  <c r="I15" i="23"/>
  <c r="J15" i="23"/>
  <c r="K15" i="23"/>
  <c r="L15" i="23"/>
  <c r="D16" i="23"/>
  <c r="E16" i="23"/>
  <c r="F16" i="23"/>
  <c r="G16" i="23"/>
  <c r="H16" i="23"/>
  <c r="I16" i="23"/>
  <c r="J16" i="23"/>
  <c r="K16" i="23"/>
  <c r="L16" i="23"/>
  <c r="D17" i="23"/>
  <c r="E17" i="23"/>
  <c r="F17" i="23"/>
  <c r="G17" i="23"/>
  <c r="H17" i="23"/>
  <c r="I17" i="23"/>
  <c r="J17" i="23"/>
  <c r="K17" i="23"/>
  <c r="L17" i="23"/>
  <c r="D18" i="23"/>
  <c r="E18" i="23"/>
  <c r="F18" i="23"/>
  <c r="G18" i="23"/>
  <c r="H18" i="23"/>
  <c r="I18" i="23"/>
  <c r="J18" i="23"/>
  <c r="K18" i="23"/>
  <c r="L18" i="23"/>
  <c r="D19" i="23"/>
  <c r="E19" i="23"/>
  <c r="F19" i="23"/>
  <c r="G19" i="23"/>
  <c r="H19" i="23"/>
  <c r="I19" i="23"/>
  <c r="J19" i="23"/>
  <c r="K19" i="23"/>
  <c r="L19" i="23"/>
  <c r="D20" i="23"/>
  <c r="E20" i="23"/>
  <c r="F20" i="23"/>
  <c r="H20" i="23"/>
  <c r="I20" i="23"/>
  <c r="J20" i="23"/>
  <c r="K20" i="23"/>
  <c r="L20" i="23"/>
  <c r="D21" i="23"/>
  <c r="E21" i="23"/>
  <c r="F21" i="23"/>
  <c r="G21" i="23"/>
  <c r="H21" i="23"/>
  <c r="I21" i="23"/>
  <c r="J21" i="23"/>
  <c r="K21" i="23"/>
  <c r="L21" i="23"/>
  <c r="D22" i="23"/>
  <c r="E22" i="23"/>
  <c r="F22" i="23"/>
  <c r="G22" i="23"/>
  <c r="H22" i="23"/>
  <c r="I22" i="23"/>
  <c r="J22" i="23"/>
  <c r="K22" i="23"/>
  <c r="L22" i="23"/>
  <c r="D23" i="23"/>
  <c r="E23" i="23"/>
  <c r="F23" i="23"/>
  <c r="G23" i="23"/>
  <c r="H23" i="23"/>
  <c r="I23" i="23"/>
  <c r="J23" i="23"/>
  <c r="K23" i="23"/>
  <c r="L23" i="23"/>
  <c r="D24" i="23"/>
  <c r="E24" i="23"/>
  <c r="F24" i="23"/>
  <c r="G24" i="23"/>
  <c r="H24" i="23"/>
  <c r="I24" i="23"/>
  <c r="J24" i="23"/>
  <c r="K24" i="23"/>
  <c r="L24" i="23"/>
  <c r="D25" i="23"/>
  <c r="E25" i="23"/>
  <c r="F25" i="23"/>
  <c r="G25" i="23"/>
  <c r="H25" i="23"/>
  <c r="I25" i="23"/>
  <c r="J25" i="23"/>
  <c r="K25" i="23"/>
  <c r="L25" i="23"/>
  <c r="D26" i="23"/>
  <c r="E26" i="23"/>
  <c r="F26" i="23"/>
  <c r="G26" i="23"/>
  <c r="H26" i="23"/>
  <c r="I26" i="23"/>
  <c r="J26" i="23"/>
  <c r="K26" i="23"/>
  <c r="L26" i="23"/>
  <c r="D27" i="23"/>
  <c r="E27" i="23"/>
  <c r="F27" i="23"/>
  <c r="G27" i="23"/>
  <c r="H27" i="23"/>
  <c r="I27" i="23"/>
  <c r="J27" i="23"/>
  <c r="K27" i="23"/>
  <c r="L27" i="23"/>
  <c r="D28" i="23"/>
  <c r="E28" i="23"/>
  <c r="F28" i="23"/>
  <c r="G28" i="23"/>
  <c r="H28" i="23"/>
  <c r="I28" i="23"/>
  <c r="J28" i="23"/>
  <c r="K28" i="23"/>
  <c r="L28" i="23"/>
  <c r="D29" i="23"/>
  <c r="E29" i="23"/>
  <c r="F29" i="23"/>
  <c r="G29" i="23"/>
  <c r="H29" i="23"/>
  <c r="I29" i="23"/>
  <c r="J29" i="23"/>
  <c r="K29" i="23"/>
  <c r="L29" i="23"/>
  <c r="D30" i="23"/>
  <c r="E30" i="23"/>
  <c r="F30" i="23"/>
  <c r="G30" i="23"/>
  <c r="H30" i="23"/>
  <c r="I30" i="23"/>
  <c r="J30" i="23"/>
  <c r="K30" i="23"/>
  <c r="L30" i="23"/>
  <c r="D31" i="23"/>
  <c r="E31" i="23"/>
  <c r="F31" i="23"/>
  <c r="G31" i="23"/>
  <c r="H31" i="23"/>
  <c r="I31" i="23"/>
  <c r="J31" i="23"/>
  <c r="K31" i="23"/>
  <c r="L31" i="23"/>
  <c r="D32" i="23"/>
  <c r="E32" i="23"/>
  <c r="F32" i="23"/>
  <c r="G32" i="23"/>
  <c r="H32" i="23"/>
  <c r="I32" i="23"/>
  <c r="J32" i="23"/>
  <c r="K32" i="23"/>
  <c r="L32" i="23"/>
  <c r="D33" i="23"/>
  <c r="E33" i="23"/>
  <c r="F33" i="23"/>
  <c r="G33" i="23"/>
  <c r="H33" i="23"/>
  <c r="I33" i="23"/>
  <c r="J33" i="23"/>
  <c r="K33" i="23"/>
  <c r="L33" i="23"/>
  <c r="D34" i="23"/>
  <c r="E34" i="23"/>
  <c r="F34" i="23"/>
  <c r="G34" i="23"/>
  <c r="H34" i="23"/>
  <c r="I34" i="23"/>
  <c r="J34" i="23"/>
  <c r="K34" i="23"/>
  <c r="L34" i="23"/>
  <c r="D35" i="23"/>
  <c r="E35" i="23"/>
  <c r="F35" i="23"/>
  <c r="G35" i="23"/>
  <c r="H35" i="23"/>
  <c r="I35" i="23"/>
  <c r="J35" i="23"/>
  <c r="K35" i="23"/>
  <c r="L35" i="23"/>
  <c r="D36" i="23"/>
  <c r="E36" i="23"/>
  <c r="F36" i="23"/>
  <c r="G36" i="23"/>
  <c r="H36" i="23"/>
  <c r="I36" i="23"/>
  <c r="J36" i="23"/>
  <c r="K36" i="23"/>
  <c r="L36" i="23"/>
  <c r="D37" i="23"/>
  <c r="E37" i="23"/>
  <c r="F37" i="23"/>
  <c r="G37" i="23"/>
  <c r="H37" i="23"/>
  <c r="I37" i="23"/>
  <c r="J37" i="23"/>
  <c r="K37" i="23"/>
  <c r="L37" i="23"/>
  <c r="D38" i="23"/>
  <c r="E38" i="23"/>
  <c r="F38" i="23"/>
  <c r="G38" i="23"/>
  <c r="H38" i="23"/>
  <c r="I38" i="23"/>
  <c r="J38" i="23"/>
  <c r="K38" i="23"/>
  <c r="L38" i="23"/>
  <c r="D39" i="23"/>
  <c r="E39" i="23"/>
  <c r="F39" i="23"/>
  <c r="G39" i="23"/>
  <c r="H39" i="23"/>
  <c r="I39" i="23"/>
  <c r="J39" i="23"/>
  <c r="K39" i="23"/>
  <c r="L39" i="23"/>
  <c r="D40" i="23"/>
  <c r="E40" i="23"/>
  <c r="F40" i="23"/>
  <c r="G40" i="23"/>
  <c r="H40" i="23"/>
  <c r="I40" i="23"/>
  <c r="J40" i="23"/>
  <c r="K40" i="23"/>
  <c r="L40" i="23"/>
  <c r="D41" i="23"/>
  <c r="E41" i="23"/>
  <c r="F41" i="23"/>
  <c r="G41" i="23"/>
  <c r="H41" i="23"/>
  <c r="I41" i="23"/>
  <c r="J41" i="23"/>
  <c r="K41" i="23"/>
  <c r="L41" i="23"/>
  <c r="D42" i="23"/>
  <c r="E42" i="23"/>
  <c r="F42" i="23"/>
  <c r="G42" i="23"/>
  <c r="H42" i="23"/>
  <c r="I42" i="23"/>
  <c r="J42" i="23"/>
  <c r="K42" i="23"/>
  <c r="L42" i="23"/>
  <c r="E3" i="23"/>
  <c r="F3" i="23"/>
  <c r="G3" i="23"/>
  <c r="H3" i="23"/>
  <c r="I3" i="23"/>
  <c r="J3" i="23"/>
  <c r="L3" i="23"/>
  <c r="D3" i="23"/>
  <c r="C4" i="23"/>
  <c r="C5" i="23"/>
  <c r="C6" i="23"/>
  <c r="C7" i="23"/>
  <c r="C8" i="23"/>
  <c r="C9" i="23"/>
  <c r="C10" i="23"/>
  <c r="C11" i="23"/>
  <c r="C12" i="23"/>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3" i="23"/>
  <c r="B4" i="23"/>
  <c r="B5" i="23"/>
  <c r="B6" i="23"/>
  <c r="B7" i="23"/>
  <c r="B8" i="23"/>
  <c r="B9" i="23"/>
  <c r="B10" i="23"/>
  <c r="B11" i="23"/>
  <c r="B12" i="23"/>
  <c r="B13" i="23"/>
  <c r="B14" i="23"/>
  <c r="B15" i="23"/>
  <c r="B16" i="23"/>
  <c r="B17" i="23"/>
  <c r="B18" i="23"/>
  <c r="B19" i="23"/>
  <c r="B20" i="23"/>
  <c r="B21" i="23"/>
  <c r="B22" i="23"/>
  <c r="B23" i="23"/>
  <c r="B24" i="23"/>
  <c r="B25" i="23"/>
  <c r="B26" i="23"/>
  <c r="B27" i="23"/>
  <c r="B28" i="23"/>
  <c r="B29" i="23"/>
  <c r="B30" i="23"/>
  <c r="B31" i="23"/>
  <c r="B32" i="23"/>
  <c r="B33" i="23"/>
  <c r="B34" i="23"/>
  <c r="B35" i="23"/>
  <c r="B36" i="23"/>
  <c r="B37" i="23"/>
  <c r="B38" i="23"/>
  <c r="B39" i="23"/>
  <c r="B40" i="23"/>
  <c r="B41" i="23"/>
  <c r="B42" i="23"/>
  <c r="B3" i="23"/>
  <c r="N51" i="27"/>
  <c r="M81" i="23" s="1"/>
  <c r="N50" i="27"/>
  <c r="M80" i="23" s="1"/>
  <c r="N49" i="27"/>
  <c r="M79" i="23" s="1"/>
  <c r="N48" i="27"/>
  <c r="M78" i="23" s="1"/>
  <c r="N47" i="27"/>
  <c r="M77" i="23" s="1"/>
  <c r="N46" i="27"/>
  <c r="M76" i="23" s="1"/>
  <c r="N45" i="27"/>
  <c r="M75" i="23" s="1"/>
  <c r="N44" i="27"/>
  <c r="M74" i="23" s="1"/>
  <c r="N43" i="27"/>
  <c r="M73" i="23" s="1"/>
  <c r="N42" i="27"/>
  <c r="M72" i="23" s="1"/>
  <c r="N41" i="27"/>
  <c r="M71" i="23" s="1"/>
  <c r="N40" i="27"/>
  <c r="M70" i="23" s="1"/>
  <c r="N39" i="27"/>
  <c r="M69" i="23" s="1"/>
  <c r="N38" i="27"/>
  <c r="M68" i="23" s="1"/>
  <c r="N37" i="27"/>
  <c r="M67" i="23" s="1"/>
  <c r="N36" i="27"/>
  <c r="M66" i="23" s="1"/>
  <c r="N35" i="27"/>
  <c r="M65" i="23" s="1"/>
  <c r="N34" i="27"/>
  <c r="M64" i="23" s="1"/>
  <c r="N33" i="27"/>
  <c r="M63" i="23" s="1"/>
  <c r="N32" i="27"/>
  <c r="M62" i="23" s="1"/>
  <c r="N31" i="27"/>
  <c r="M61" i="23" s="1"/>
  <c r="N30" i="27"/>
  <c r="M60" i="23" s="1"/>
  <c r="N29" i="27"/>
  <c r="M59" i="23" s="1"/>
  <c r="N28" i="27"/>
  <c r="M58" i="23" s="1"/>
  <c r="N27" i="27"/>
  <c r="M57" i="23" s="1"/>
  <c r="N26" i="27"/>
  <c r="M56" i="23" s="1"/>
  <c r="N25" i="27"/>
  <c r="M55" i="23" s="1"/>
  <c r="N24" i="27"/>
  <c r="M54" i="23" s="1"/>
  <c r="N23" i="27"/>
  <c r="M53" i="23" s="1"/>
  <c r="N22" i="27"/>
  <c r="M52" i="23" s="1"/>
  <c r="N21" i="27"/>
  <c r="M51" i="23" s="1"/>
  <c r="N20" i="27"/>
  <c r="M50" i="23" s="1"/>
  <c r="N19" i="27"/>
  <c r="M49" i="23" s="1"/>
  <c r="N18" i="27"/>
  <c r="M48" i="23" s="1"/>
  <c r="M49" i="29"/>
  <c r="M25" i="23" s="1"/>
  <c r="M48" i="29"/>
  <c r="M24" i="23" s="1"/>
  <c r="M47" i="29"/>
  <c r="M23" i="23" s="1"/>
  <c r="M46" i="29"/>
  <c r="M22" i="23" s="1"/>
  <c r="M45" i="29"/>
  <c r="M21" i="23" s="1"/>
  <c r="M44" i="29"/>
  <c r="M20" i="23" s="1"/>
  <c r="M43" i="29"/>
  <c r="M19" i="23" s="1"/>
  <c r="M42" i="29"/>
  <c r="M18" i="23" s="1"/>
  <c r="M41" i="29"/>
  <c r="M17" i="23" s="1"/>
  <c r="M40" i="29"/>
  <c r="M16" i="23" s="1"/>
  <c r="M39" i="29"/>
  <c r="M15" i="23" s="1"/>
  <c r="M38" i="29"/>
  <c r="M14" i="23" s="1"/>
  <c r="M37" i="29"/>
  <c r="M13" i="23" s="1"/>
  <c r="M36" i="29"/>
  <c r="M12" i="23" s="1"/>
  <c r="M35" i="29"/>
  <c r="M11" i="23" s="1"/>
  <c r="M34" i="29"/>
  <c r="M10" i="23" s="1"/>
  <c r="M33" i="29"/>
  <c r="M9" i="23" s="1"/>
  <c r="M32" i="29"/>
  <c r="M8" i="23" s="1"/>
  <c r="M27" i="29" l="1"/>
  <c r="M3" i="23" s="1"/>
  <c r="R27" i="29" l="1"/>
  <c r="AV78" i="30" l="1"/>
  <c r="AV79" i="30"/>
  <c r="AV80" i="30"/>
  <c r="AV81" i="30"/>
  <c r="AV82" i="30"/>
  <c r="AV83" i="30"/>
  <c r="AV84" i="30"/>
  <c r="AV85" i="30"/>
  <c r="AV86" i="30"/>
  <c r="AV87" i="30"/>
  <c r="AV88" i="30"/>
  <c r="AV89" i="30"/>
  <c r="AV90" i="30"/>
  <c r="AV91" i="30"/>
  <c r="AV92" i="30"/>
  <c r="AV93" i="30"/>
  <c r="AV94" i="30"/>
  <c r="AV95" i="30"/>
  <c r="AV96" i="30"/>
  <c r="AF78" i="30"/>
  <c r="AF79" i="30"/>
  <c r="AF80" i="30"/>
  <c r="AF81" i="30"/>
  <c r="AF82" i="30"/>
  <c r="AF83" i="30"/>
  <c r="AF84" i="30"/>
  <c r="AF85" i="30"/>
  <c r="AF86" i="30"/>
  <c r="AF87" i="30"/>
  <c r="AF88" i="30"/>
  <c r="AF89" i="30"/>
  <c r="AF90" i="30"/>
  <c r="AF91" i="30"/>
  <c r="AF92" i="30"/>
  <c r="AF93" i="30"/>
  <c r="AF94" i="30"/>
  <c r="AF95" i="30"/>
  <c r="AF96" i="30"/>
  <c r="C78" i="30"/>
  <c r="C79" i="30"/>
  <c r="C80" i="30"/>
  <c r="C81" i="30"/>
  <c r="C82" i="30"/>
  <c r="C83" i="30"/>
  <c r="C84" i="30"/>
  <c r="C85" i="30"/>
  <c r="C86" i="30"/>
  <c r="C87" i="30"/>
  <c r="C88" i="30"/>
  <c r="C89" i="30"/>
  <c r="C90" i="30"/>
  <c r="C91" i="30"/>
  <c r="C92" i="30"/>
  <c r="C93" i="30"/>
  <c r="C94" i="30"/>
  <c r="C95" i="30"/>
  <c r="C96" i="30"/>
  <c r="AV77" i="30"/>
  <c r="AF77" i="30"/>
  <c r="C77" i="30"/>
  <c r="AV54" i="30"/>
  <c r="AV55" i="30"/>
  <c r="AV56" i="30"/>
  <c r="AV57" i="30"/>
  <c r="AV58" i="30"/>
  <c r="AV59" i="30"/>
  <c r="AV60" i="30"/>
  <c r="AV61" i="30"/>
  <c r="AV62" i="30"/>
  <c r="AV63" i="30"/>
  <c r="AV64" i="30"/>
  <c r="AV65" i="30"/>
  <c r="AV66" i="30"/>
  <c r="AV67" i="30"/>
  <c r="AV68" i="30"/>
  <c r="AV69" i="30"/>
  <c r="AV70" i="30"/>
  <c r="AV71" i="30"/>
  <c r="AV72" i="30"/>
  <c r="AF54" i="30"/>
  <c r="AF55" i="30"/>
  <c r="AF56" i="30"/>
  <c r="AF57" i="30"/>
  <c r="AF58" i="30"/>
  <c r="AF59" i="30"/>
  <c r="AF60" i="30"/>
  <c r="AF61" i="30"/>
  <c r="AF62" i="30"/>
  <c r="AF63" i="30"/>
  <c r="AF64" i="30"/>
  <c r="AF65" i="30"/>
  <c r="AF66" i="30"/>
  <c r="AF67" i="30"/>
  <c r="AF68" i="30"/>
  <c r="AF69" i="30"/>
  <c r="AF70" i="30"/>
  <c r="AF71" i="30"/>
  <c r="AF72" i="30"/>
  <c r="C54" i="30"/>
  <c r="C55" i="30"/>
  <c r="C56" i="30"/>
  <c r="C57" i="30"/>
  <c r="C58" i="30"/>
  <c r="C59" i="30"/>
  <c r="C60" i="30"/>
  <c r="C61" i="30"/>
  <c r="C62" i="30"/>
  <c r="C63" i="30"/>
  <c r="C64" i="30"/>
  <c r="C65" i="30"/>
  <c r="C66" i="30"/>
  <c r="C67" i="30"/>
  <c r="C68" i="30"/>
  <c r="C69" i="30"/>
  <c r="C70" i="30"/>
  <c r="C71" i="30"/>
  <c r="C72" i="30"/>
  <c r="AV53" i="30"/>
  <c r="AF53" i="30"/>
  <c r="C53" i="30"/>
  <c r="O14" i="27" l="1"/>
  <c r="O15" i="27"/>
  <c r="O17" i="27"/>
  <c r="O19" i="27"/>
  <c r="O20" i="27"/>
  <c r="O23" i="27"/>
  <c r="O24" i="27"/>
  <c r="O25" i="27"/>
  <c r="O27" i="27"/>
  <c r="O29" i="27"/>
  <c r="O32" i="27"/>
  <c r="O33" i="27"/>
  <c r="O34" i="27"/>
  <c r="O35" i="27"/>
  <c r="O36" i="27"/>
  <c r="O37" i="27"/>
  <c r="O39" i="27"/>
  <c r="O41" i="27"/>
  <c r="O43" i="27"/>
  <c r="O44" i="27"/>
  <c r="O45" i="27"/>
  <c r="O46" i="27"/>
  <c r="O47" i="27"/>
  <c r="O48" i="27"/>
  <c r="O49" i="27"/>
  <c r="O50" i="27"/>
  <c r="O51" i="27"/>
  <c r="O52" i="27"/>
  <c r="O53" i="27"/>
  <c r="O54" i="27"/>
  <c r="O55" i="27"/>
  <c r="O56" i="27"/>
  <c r="O57" i="27"/>
  <c r="O58" i="27"/>
  <c r="O59" i="27"/>
  <c r="O60" i="27"/>
  <c r="O61" i="27"/>
  <c r="O16" i="27"/>
  <c r="O18" i="27"/>
  <c r="O21" i="27"/>
  <c r="O22" i="27"/>
  <c r="O26" i="27"/>
  <c r="O28" i="27"/>
  <c r="O30" i="27"/>
  <c r="O31" i="27"/>
  <c r="O38" i="27"/>
  <c r="O40" i="27"/>
  <c r="O42" i="27"/>
  <c r="O62" i="27"/>
  <c r="JJ2" i="20"/>
  <c r="JL2" i="20"/>
  <c r="JO2" i="20"/>
  <c r="JR2" i="20"/>
  <c r="JU2" i="20"/>
  <c r="JX2" i="20"/>
  <c r="JW2" i="20"/>
  <c r="JT2" i="20"/>
  <c r="JQ2" i="20"/>
  <c r="JN2" i="20"/>
  <c r="JK2" i="20"/>
  <c r="JV2" i="20"/>
  <c r="JS2" i="20"/>
  <c r="JP2" i="20"/>
  <c r="JM2" i="20"/>
  <c r="N28" i="29" l="1"/>
  <c r="N29" i="29"/>
  <c r="N30" i="29"/>
  <c r="N31" i="29"/>
  <c r="N32" i="29"/>
  <c r="N33" i="29"/>
  <c r="N37" i="29"/>
  <c r="N38" i="29"/>
  <c r="N39" i="29"/>
  <c r="N40" i="29"/>
  <c r="N42" i="29"/>
  <c r="N43" i="29"/>
  <c r="N44" i="29"/>
  <c r="N45" i="29"/>
  <c r="N46" i="29"/>
  <c r="N47" i="29"/>
  <c r="N48" i="29"/>
  <c r="N49" i="29"/>
  <c r="N50" i="29"/>
  <c r="N51" i="29"/>
  <c r="N52" i="29"/>
  <c r="N57" i="29"/>
  <c r="N58" i="29"/>
  <c r="N59" i="29"/>
  <c r="N60" i="29"/>
  <c r="N61" i="29"/>
  <c r="N62" i="29"/>
  <c r="N63" i="29"/>
  <c r="N64" i="29"/>
  <c r="N65" i="29"/>
  <c r="N34" i="29"/>
  <c r="N35" i="29"/>
  <c r="N36" i="29"/>
  <c r="N41" i="29"/>
  <c r="N53" i="29"/>
  <c r="N54" i="29"/>
  <c r="N55" i="29"/>
  <c r="N56" i="29"/>
  <c r="N66" i="29"/>
  <c r="N27" i="29"/>
  <c r="AA19" i="30"/>
  <c r="A58" i="13"/>
  <c r="Q49" i="30"/>
  <c r="Q48" i="30"/>
  <c r="Q47" i="30"/>
  <c r="IS2" i="20" l="1"/>
  <c r="IR2" i="20"/>
  <c r="IQ2" i="20"/>
  <c r="IP2" i="20"/>
  <c r="IO2" i="20"/>
  <c r="IN2" i="20"/>
  <c r="T18" i="31"/>
  <c r="IT2" i="20" s="1"/>
  <c r="N14" i="27" l="1"/>
  <c r="M44" i="23" s="1"/>
  <c r="N15" i="27"/>
  <c r="M45" i="23" s="1"/>
  <c r="N16" i="27"/>
  <c r="M46" i="23" s="1"/>
  <c r="N17" i="27"/>
  <c r="M47" i="23" s="1"/>
  <c r="N52" i="27"/>
  <c r="M82" i="23" s="1"/>
  <c r="N53" i="27"/>
  <c r="M83" i="23" s="1"/>
  <c r="N54" i="27"/>
  <c r="M84" i="23" s="1"/>
  <c r="N55" i="27"/>
  <c r="M85" i="23" s="1"/>
  <c r="N56" i="27"/>
  <c r="M86" i="23" s="1"/>
  <c r="N57" i="27"/>
  <c r="M87" i="23" s="1"/>
  <c r="N58" i="27"/>
  <c r="M88" i="23" s="1"/>
  <c r="N59" i="27"/>
  <c r="M89" i="23" s="1"/>
  <c r="N60" i="27"/>
  <c r="M90" i="23" s="1"/>
  <c r="N61" i="27"/>
  <c r="M91" i="23" s="1"/>
  <c r="N62" i="27"/>
  <c r="M92" i="23" s="1"/>
  <c r="N13" i="27"/>
  <c r="M43" i="23" s="1"/>
  <c r="JG2" i="20" l="1"/>
  <c r="JA2" i="20"/>
  <c r="GT2" i="20"/>
  <c r="GS2" i="20"/>
  <c r="GI2" i="20"/>
  <c r="GH2" i="20"/>
  <c r="FX2" i="20"/>
  <c r="FW2" i="20"/>
  <c r="FM2" i="20"/>
  <c r="FL2" i="20"/>
  <c r="FB2" i="20"/>
  <c r="FA2" i="20"/>
  <c r="EP2" i="20"/>
  <c r="EO2" i="20"/>
  <c r="ED2" i="20"/>
  <c r="EC2" i="20"/>
  <c r="DR2" i="20"/>
  <c r="DQ2" i="20"/>
  <c r="DF2" i="20"/>
  <c r="DE2" i="20"/>
  <c r="CT2" i="20"/>
  <c r="CS2" i="20"/>
  <c r="Q2" i="20"/>
  <c r="P2" i="20"/>
  <c r="AA21" i="30"/>
  <c r="M28" i="29"/>
  <c r="M4" i="23" s="1"/>
  <c r="M29" i="29"/>
  <c r="M30" i="29"/>
  <c r="M31" i="29"/>
  <c r="M50" i="29"/>
  <c r="M26" i="23" s="1"/>
  <c r="M51" i="29"/>
  <c r="M27" i="23" s="1"/>
  <c r="M52" i="29"/>
  <c r="M28" i="23" s="1"/>
  <c r="M53" i="29"/>
  <c r="M29" i="23" s="1"/>
  <c r="M54" i="29"/>
  <c r="M30" i="23" s="1"/>
  <c r="M55" i="29"/>
  <c r="M31" i="23" s="1"/>
  <c r="M56" i="29"/>
  <c r="M32" i="23" s="1"/>
  <c r="M57" i="29"/>
  <c r="M33" i="23" s="1"/>
  <c r="M58" i="29"/>
  <c r="M34" i="23" s="1"/>
  <c r="M59" i="29"/>
  <c r="M35" i="23" s="1"/>
  <c r="M60" i="29"/>
  <c r="M36" i="23" s="1"/>
  <c r="M61" i="29"/>
  <c r="M37" i="23" s="1"/>
  <c r="M62" i="29"/>
  <c r="M38" i="23" s="1"/>
  <c r="M39" i="23"/>
  <c r="M64" i="29"/>
  <c r="M40" i="23" s="1"/>
  <c r="M65" i="29"/>
  <c r="M41" i="23" s="1"/>
  <c r="M42" i="23"/>
  <c r="R29" i="29" l="1"/>
  <c r="M5" i="23"/>
  <c r="R30" i="29"/>
  <c r="M6" i="23"/>
  <c r="R31" i="29"/>
  <c r="M7" i="23"/>
  <c r="R28" i="29"/>
  <c r="F18" i="29"/>
  <c r="E18" i="29"/>
  <c r="D18" i="29"/>
  <c r="C18" i="29"/>
  <c r="C16" i="29"/>
  <c r="G18" i="29" l="1"/>
  <c r="S8" i="13"/>
  <c r="W7" i="13"/>
  <c r="T7" i="13"/>
  <c r="S9" i="13"/>
  <c r="S10" i="13"/>
  <c r="JI2" i="20" l="1"/>
  <c r="JH2" i="20"/>
  <c r="JF2" i="20"/>
  <c r="JE2" i="20"/>
  <c r="JD2" i="20"/>
  <c r="JC2" i="20"/>
  <c r="JB2" i="20"/>
  <c r="IZ2" i="20"/>
  <c r="IY2" i="20"/>
  <c r="IX2" i="20"/>
  <c r="IW2" i="20"/>
  <c r="IV2" i="20"/>
  <c r="IU2" i="20"/>
  <c r="II2" i="20" l="1"/>
  <c r="IH2" i="20"/>
  <c r="IG2" i="20"/>
  <c r="IF2" i="20"/>
  <c r="IE2" i="20"/>
  <c r="IA2" i="20"/>
  <c r="HZ2" i="20"/>
  <c r="IC2" i="20"/>
  <c r="IB2" i="20"/>
  <c r="HY2" i="20"/>
  <c r="HW2" i="20"/>
  <c r="HV2" i="20"/>
  <c r="HU2" i="20"/>
  <c r="HT2" i="20"/>
  <c r="HS2" i="20"/>
  <c r="GX2" i="20"/>
  <c r="GW2" i="20"/>
  <c r="GV2" i="20"/>
  <c r="GR2" i="20"/>
  <c r="GP2" i="20"/>
  <c r="GO2" i="20"/>
  <c r="GN2" i="20"/>
  <c r="GM2" i="20"/>
  <c r="GL2" i="20"/>
  <c r="GG2" i="20"/>
  <c r="GE2" i="20"/>
  <c r="GD2" i="20"/>
  <c r="GC2" i="20"/>
  <c r="GB2" i="20"/>
  <c r="GA2" i="20"/>
  <c r="FV2" i="20"/>
  <c r="FT2" i="20"/>
  <c r="FS2" i="20"/>
  <c r="FR2" i="20"/>
  <c r="FQ2" i="20"/>
  <c r="FP2" i="20"/>
  <c r="FK2" i="20"/>
  <c r="FI2" i="20"/>
  <c r="FH2" i="20"/>
  <c r="FG2" i="20"/>
  <c r="FF2" i="20"/>
  <c r="FE2" i="20"/>
  <c r="EZ2" i="20"/>
  <c r="EX2" i="20"/>
  <c r="EW2" i="20"/>
  <c r="EV2" i="20"/>
  <c r="EU2" i="20"/>
  <c r="ET2" i="20"/>
  <c r="EN2" i="20"/>
  <c r="EL2" i="20"/>
  <c r="EK2" i="20"/>
  <c r="EJ2" i="20"/>
  <c r="EI2" i="20"/>
  <c r="EH2" i="20"/>
  <c r="EB2" i="20"/>
  <c r="DZ2" i="20"/>
  <c r="DY2" i="20"/>
  <c r="DX2" i="20"/>
  <c r="DW2" i="20"/>
  <c r="DV2" i="20"/>
  <c r="DP2" i="20"/>
  <c r="DN2" i="20"/>
  <c r="DM2" i="20"/>
  <c r="DL2" i="20"/>
  <c r="DK2" i="20"/>
  <c r="DJ2" i="20"/>
  <c r="DD2" i="20"/>
  <c r="DB2" i="20"/>
  <c r="DA2" i="20"/>
  <c r="CZ2" i="20"/>
  <c r="CY2" i="20"/>
  <c r="CX2" i="20"/>
  <c r="CR2" i="20"/>
  <c r="CP2" i="20"/>
  <c r="CO2" i="20"/>
  <c r="CN2" i="20"/>
  <c r="CM2" i="20"/>
  <c r="DG2" i="20"/>
  <c r="DS2" i="20"/>
  <c r="EE2" i="20"/>
  <c r="CL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l="1"/>
  <c r="E6" i="30"/>
  <c r="CG25" i="31"/>
  <c r="AD10" i="31"/>
  <c r="FN2" i="20"/>
  <c r="FY2" i="20"/>
  <c r="GJ2" i="20"/>
  <c r="GU2" i="20"/>
  <c r="FC2" i="20"/>
  <c r="EQ2" i="20"/>
  <c r="CU2" i="20"/>
  <c r="CW19" i="30" l="1"/>
  <c r="CW16" i="30"/>
  <c r="CW17" i="30"/>
  <c r="CW15" i="30"/>
  <c r="AA18" i="30"/>
  <c r="T22" i="27" l="1"/>
  <c r="T32" i="27" l="1"/>
  <c r="T62" i="27"/>
  <c r="T19" i="27"/>
  <c r="T20" i="27"/>
  <c r="T21" i="27"/>
  <c r="T23" i="27"/>
  <c r="T24" i="27"/>
  <c r="T25" i="27"/>
  <c r="T26" i="27"/>
  <c r="T27" i="27"/>
  <c r="T28" i="27"/>
  <c r="T29" i="27"/>
  <c r="T30" i="27"/>
  <c r="T31"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18" i="27"/>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32" i="29"/>
  <c r="M21" i="29" l="1"/>
  <c r="N8" i="27"/>
  <c r="BU30" i="30"/>
  <c r="BU31" i="30"/>
  <c r="BU32" i="30"/>
  <c r="BU33" i="30"/>
  <c r="BO30" i="30"/>
  <c r="BO31" i="30"/>
  <c r="BO32" i="30"/>
  <c r="BO33" i="30"/>
  <c r="BI30" i="30"/>
  <c r="BI31" i="30"/>
  <c r="BI32" i="30"/>
  <c r="BI33" i="30"/>
  <c r="BC30" i="30"/>
  <c r="BC31" i="30"/>
  <c r="BC32" i="30"/>
  <c r="BC33" i="30"/>
  <c r="AY30" i="30"/>
  <c r="AY31" i="30"/>
  <c r="AY32" i="30"/>
  <c r="AY33" i="30"/>
  <c r="AS30" i="30"/>
  <c r="AS31" i="30"/>
  <c r="AS32" i="30"/>
  <c r="AS33" i="30"/>
  <c r="AJ30" i="30"/>
  <c r="AJ31" i="30"/>
  <c r="AJ32" i="30"/>
  <c r="AJ33" i="30"/>
  <c r="AD30" i="30"/>
  <c r="AD31" i="30"/>
  <c r="AD32" i="30"/>
  <c r="AD33" i="30"/>
  <c r="R30" i="30"/>
  <c r="X30" i="30"/>
  <c r="R31" i="30"/>
  <c r="X31" i="30"/>
  <c r="R32" i="30"/>
  <c r="X32" i="30"/>
  <c r="R33" i="30"/>
  <c r="X33" i="30"/>
  <c r="H30" i="30"/>
  <c r="H31" i="30"/>
  <c r="H32" i="30"/>
  <c r="H33" i="30"/>
  <c r="C30" i="30"/>
  <c r="C31" i="30"/>
  <c r="C32" i="30"/>
  <c r="C33" i="30"/>
  <c r="BI29" i="30"/>
  <c r="BU29" i="30"/>
  <c r="BO29" i="30"/>
  <c r="BC29" i="30"/>
  <c r="AY29" i="30"/>
  <c r="AS29" i="30"/>
  <c r="AJ29" i="30"/>
  <c r="AD29" i="30"/>
  <c r="X29" i="30"/>
  <c r="R29" i="30"/>
  <c r="H29" i="30"/>
  <c r="C29" i="30"/>
  <c r="C39" i="30"/>
  <c r="C40" i="30"/>
  <c r="C41" i="30"/>
  <c r="C42" i="30"/>
  <c r="H39" i="30"/>
  <c r="H40" i="30"/>
  <c r="H41" i="30"/>
  <c r="H42" i="30"/>
  <c r="R39" i="30"/>
  <c r="R40" i="30"/>
  <c r="R41" i="30"/>
  <c r="R42" i="30"/>
  <c r="X39" i="30"/>
  <c r="X40" i="30"/>
  <c r="X41" i="30"/>
  <c r="X42" i="30"/>
  <c r="AD39" i="30"/>
  <c r="AD40" i="30"/>
  <c r="AD41" i="30"/>
  <c r="AD42" i="30"/>
  <c r="AJ39" i="30"/>
  <c r="AJ40" i="30"/>
  <c r="AJ41" i="30"/>
  <c r="AJ42" i="30"/>
  <c r="AS39" i="30"/>
  <c r="AS40" i="30"/>
  <c r="AS41" i="30"/>
  <c r="AS42" i="30"/>
  <c r="AY39" i="30"/>
  <c r="AY40" i="30"/>
  <c r="AY41" i="30"/>
  <c r="AY42" i="30"/>
  <c r="BC39" i="30"/>
  <c r="BC40" i="30"/>
  <c r="BC41" i="30"/>
  <c r="BC42" i="30"/>
  <c r="BI39" i="30"/>
  <c r="BO39" i="30"/>
  <c r="BI40" i="30"/>
  <c r="BO40" i="30"/>
  <c r="BI41" i="30"/>
  <c r="BO41" i="30"/>
  <c r="BI42" i="30"/>
  <c r="BO42" i="30"/>
  <c r="BU39" i="30"/>
  <c r="BU40" i="30"/>
  <c r="BU41" i="30"/>
  <c r="BU42" i="30"/>
  <c r="BU38" i="30"/>
  <c r="BO38" i="30"/>
  <c r="BI38" i="30"/>
  <c r="BC38" i="30"/>
  <c r="AY38" i="30"/>
  <c r="AS38" i="30"/>
  <c r="AJ38" i="30"/>
  <c r="AD38" i="30"/>
  <c r="X38" i="30"/>
  <c r="R38" i="30"/>
  <c r="H38" i="30"/>
  <c r="C38" i="30"/>
  <c r="AV144" i="30"/>
  <c r="AF144" i="30"/>
  <c r="C144" i="30"/>
  <c r="AV143" i="30"/>
  <c r="AF143" i="30"/>
  <c r="C143" i="30"/>
  <c r="AV142" i="30"/>
  <c r="AF142" i="30"/>
  <c r="C142" i="30"/>
  <c r="AV141" i="30"/>
  <c r="AF141" i="30"/>
  <c r="C141" i="30"/>
  <c r="AV140" i="30"/>
  <c r="AF140" i="30"/>
  <c r="C140" i="30"/>
  <c r="AV139" i="30"/>
  <c r="AF139" i="30"/>
  <c r="C139" i="30"/>
  <c r="AV138" i="30"/>
  <c r="AF138" i="30"/>
  <c r="C138" i="30"/>
  <c r="AV137" i="30"/>
  <c r="AF137" i="30"/>
  <c r="C137" i="30"/>
  <c r="AV136" i="30"/>
  <c r="AF136" i="30"/>
  <c r="C136" i="30"/>
  <c r="AV135" i="30"/>
  <c r="AF135" i="30"/>
  <c r="C135" i="30"/>
  <c r="AV134" i="30"/>
  <c r="AF134" i="30"/>
  <c r="C134" i="30"/>
  <c r="AV133" i="30"/>
  <c r="AF133" i="30"/>
  <c r="C133" i="30"/>
  <c r="AV132" i="30"/>
  <c r="AF132" i="30"/>
  <c r="C132" i="30"/>
  <c r="AV131" i="30"/>
  <c r="AF131" i="30"/>
  <c r="C131" i="30"/>
  <c r="AV130" i="30"/>
  <c r="AF130" i="30"/>
  <c r="C130" i="30"/>
  <c r="AV129" i="30"/>
  <c r="AF129" i="30"/>
  <c r="C129" i="30"/>
  <c r="AV128" i="30"/>
  <c r="AF128" i="30"/>
  <c r="C128" i="30"/>
  <c r="AV127" i="30"/>
  <c r="AF127" i="30"/>
  <c r="C127" i="30"/>
  <c r="AV126" i="30"/>
  <c r="AF126" i="30"/>
  <c r="C126" i="30"/>
  <c r="AV125" i="30"/>
  <c r="AF125" i="30"/>
  <c r="C125" i="30"/>
  <c r="AV120" i="30"/>
  <c r="AF120" i="30"/>
  <c r="C120" i="30"/>
  <c r="AV119" i="30"/>
  <c r="AF119" i="30"/>
  <c r="C119" i="30"/>
  <c r="AV118" i="30"/>
  <c r="AF118" i="30"/>
  <c r="C118" i="30"/>
  <c r="AV117" i="30"/>
  <c r="AF117" i="30"/>
  <c r="C117" i="30"/>
  <c r="AV116" i="30"/>
  <c r="AF116" i="30"/>
  <c r="C116" i="30"/>
  <c r="AV115" i="30"/>
  <c r="AF115" i="30"/>
  <c r="C115" i="30"/>
  <c r="AV114" i="30"/>
  <c r="AF114" i="30"/>
  <c r="C114" i="30"/>
  <c r="AV113" i="30"/>
  <c r="AF113" i="30"/>
  <c r="C113" i="30"/>
  <c r="AV112" i="30"/>
  <c r="AF112" i="30"/>
  <c r="C112" i="30"/>
  <c r="AV111" i="30"/>
  <c r="AF111" i="30"/>
  <c r="C111" i="30"/>
  <c r="AV110" i="30"/>
  <c r="AF110" i="30"/>
  <c r="C110" i="30"/>
  <c r="AV109" i="30"/>
  <c r="AF109" i="30"/>
  <c r="C109" i="30"/>
  <c r="AV108" i="30"/>
  <c r="AF108" i="30"/>
  <c r="C108" i="30"/>
  <c r="AV107" i="30"/>
  <c r="AF107" i="30"/>
  <c r="C107" i="30"/>
  <c r="AV106" i="30"/>
  <c r="AF106" i="30"/>
  <c r="C106" i="30"/>
  <c r="AV105" i="30"/>
  <c r="AF105" i="30"/>
  <c r="C105" i="30"/>
  <c r="AV104" i="30"/>
  <c r="AF104" i="30"/>
  <c r="C104" i="30"/>
  <c r="AV103" i="30"/>
  <c r="AF103" i="30"/>
  <c r="C103" i="30"/>
  <c r="AV102" i="30"/>
  <c r="AF102" i="30"/>
  <c r="C102" i="30"/>
  <c r="AV101" i="30"/>
  <c r="AF101" i="30"/>
  <c r="C101" i="30"/>
  <c r="CW24" i="30"/>
  <c r="CW23" i="30"/>
  <c r="CW22" i="30"/>
  <c r="CW21" i="30"/>
  <c r="CW20" i="30"/>
  <c r="AA20" i="30"/>
  <c r="CW18" i="30"/>
  <c r="X11" i="30"/>
  <c r="X10" i="30"/>
  <c r="X9" i="30"/>
  <c r="E5" i="30"/>
  <c r="HQ2" i="20"/>
  <c r="HP2" i="20"/>
  <c r="HO2" i="20"/>
  <c r="HN2" i="20"/>
  <c r="F17" i="29"/>
  <c r="HL2" i="20" s="1"/>
  <c r="E17" i="29"/>
  <c r="HK2" i="20" s="1"/>
  <c r="D17" i="29"/>
  <c r="HJ2" i="20" s="1"/>
  <c r="C17" i="29"/>
  <c r="HI2" i="20" s="1"/>
  <c r="F16" i="29"/>
  <c r="HG2" i="20" s="1"/>
  <c r="E16" i="29"/>
  <c r="HF2" i="20" s="1"/>
  <c r="D16" i="29"/>
  <c r="HE2" i="20" s="1"/>
  <c r="HD2" i="20"/>
  <c r="CB43" i="30" l="1"/>
  <c r="CJ2" i="20"/>
  <c r="CC34" i="30"/>
  <c r="CI2" i="20"/>
  <c r="HR2" i="20"/>
  <c r="G17" i="29"/>
  <c r="HM2" i="20" s="1"/>
  <c r="G16" i="29"/>
  <c r="HH2" i="20" s="1"/>
  <c r="H12" i="29"/>
  <c r="H11" i="29"/>
  <c r="H10" i="29"/>
  <c r="K16" i="29" l="1"/>
  <c r="IK2" i="20" s="1"/>
  <c r="K18" i="29"/>
  <c r="IM2" i="20" s="1"/>
  <c r="K17" i="29"/>
  <c r="IL2" i="20" s="1"/>
  <c r="HX2" i="20"/>
  <c r="ID2" i="20"/>
  <c r="IJ2" i="20"/>
  <c r="J69" i="13" l="1"/>
  <c r="U17" i="13"/>
  <c r="O93" i="23" l="1"/>
  <c r="P93" i="23"/>
  <c r="O94" i="23"/>
  <c r="P94" i="23"/>
  <c r="O95" i="23"/>
  <c r="P95" i="23"/>
  <c r="O96" i="23"/>
  <c r="P96" i="23"/>
  <c r="O97" i="23"/>
  <c r="P97" i="23"/>
  <c r="O5" i="23" l="1"/>
  <c r="P5" i="23"/>
  <c r="O6" i="23"/>
  <c r="P6" i="23"/>
  <c r="O7" i="23"/>
  <c r="P7" i="23"/>
  <c r="O8" i="23"/>
  <c r="P8" i="23"/>
  <c r="O9" i="23"/>
  <c r="P9" i="23"/>
  <c r="O10" i="23"/>
  <c r="P10" i="23"/>
  <c r="O11" i="23"/>
  <c r="P11" i="23"/>
  <c r="O12" i="23"/>
  <c r="P12" i="23"/>
  <c r="P92" i="23"/>
  <c r="O92" i="23"/>
  <c r="P91" i="23"/>
  <c r="O91" i="23"/>
  <c r="P90" i="23"/>
  <c r="O90" i="23"/>
  <c r="P89" i="23"/>
  <c r="O89" i="23"/>
  <c r="P88" i="23"/>
  <c r="O88" i="23"/>
  <c r="P87" i="23"/>
  <c r="O87" i="23"/>
  <c r="P86" i="23"/>
  <c r="O86" i="23"/>
  <c r="P85" i="23"/>
  <c r="O85" i="23"/>
  <c r="P84" i="23"/>
  <c r="O84" i="23"/>
  <c r="P83" i="23"/>
  <c r="O83" i="23"/>
  <c r="P82" i="23"/>
  <c r="O82" i="23"/>
  <c r="P81" i="23"/>
  <c r="O81" i="23"/>
  <c r="P80" i="23"/>
  <c r="O80" i="23"/>
  <c r="P79" i="23"/>
  <c r="O79" i="23"/>
  <c r="P78" i="23"/>
  <c r="O78" i="23"/>
  <c r="P77" i="23"/>
  <c r="O77" i="23"/>
  <c r="P76" i="23"/>
  <c r="O76" i="23"/>
  <c r="P75" i="23"/>
  <c r="O75" i="23"/>
  <c r="P74" i="23"/>
  <c r="O74" i="23"/>
  <c r="P73" i="23"/>
  <c r="O73" i="23"/>
  <c r="P72" i="23"/>
  <c r="O72" i="23"/>
  <c r="P71" i="23"/>
  <c r="O71" i="23"/>
  <c r="P70" i="23"/>
  <c r="O70" i="23"/>
  <c r="P69" i="23"/>
  <c r="O69" i="23"/>
  <c r="P68" i="23"/>
  <c r="O68" i="23"/>
  <c r="P67" i="23"/>
  <c r="O67" i="23"/>
  <c r="P66" i="23"/>
  <c r="O66" i="23"/>
  <c r="P65" i="23"/>
  <c r="O65" i="23"/>
  <c r="P64" i="23"/>
  <c r="O64" i="23"/>
  <c r="P63" i="23"/>
  <c r="O63" i="23"/>
  <c r="P62" i="23"/>
  <c r="O62" i="23"/>
  <c r="P61" i="23"/>
  <c r="O61" i="23"/>
  <c r="P60" i="23"/>
  <c r="O60" i="23"/>
  <c r="P59" i="23"/>
  <c r="O59" i="23"/>
  <c r="P58" i="23"/>
  <c r="O58" i="23"/>
  <c r="P57" i="23"/>
  <c r="O57" i="23"/>
  <c r="P56" i="23"/>
  <c r="O56" i="23"/>
  <c r="P55" i="23"/>
  <c r="O55" i="23"/>
  <c r="P54" i="23"/>
  <c r="O54" i="23"/>
  <c r="P53" i="23"/>
  <c r="O53" i="23"/>
  <c r="P52" i="23"/>
  <c r="O52" i="23"/>
  <c r="P51" i="23"/>
  <c r="O51" i="23"/>
  <c r="P50" i="23"/>
  <c r="O50" i="23"/>
  <c r="P49" i="23"/>
  <c r="O49" i="23"/>
  <c r="P48" i="23"/>
  <c r="O48" i="23"/>
  <c r="P47" i="23"/>
  <c r="O47" i="23"/>
  <c r="P46" i="23"/>
  <c r="O46" i="23"/>
  <c r="P45" i="23"/>
  <c r="O45" i="23"/>
  <c r="P44" i="23"/>
  <c r="O44" i="23"/>
  <c r="P43" i="23"/>
  <c r="O43" i="23"/>
  <c r="P42" i="23"/>
  <c r="O42" i="23"/>
  <c r="P41" i="23"/>
  <c r="O41" i="23"/>
  <c r="P40" i="23"/>
  <c r="O40" i="23"/>
  <c r="P39" i="23"/>
  <c r="O39" i="23"/>
  <c r="P38" i="23"/>
  <c r="O38" i="23"/>
  <c r="P37" i="23"/>
  <c r="O37" i="23"/>
  <c r="P36" i="23"/>
  <c r="O36" i="23"/>
  <c r="P35" i="23"/>
  <c r="O35" i="23"/>
  <c r="P34" i="23"/>
  <c r="O34" i="23"/>
  <c r="P33" i="23"/>
  <c r="O33" i="23"/>
  <c r="P32" i="23"/>
  <c r="O32" i="23"/>
  <c r="P31" i="23"/>
  <c r="O31" i="23"/>
  <c r="P30" i="23"/>
  <c r="O30" i="23"/>
  <c r="P29" i="23"/>
  <c r="O29" i="23"/>
  <c r="P28" i="23"/>
  <c r="O28" i="23"/>
  <c r="P27" i="23"/>
  <c r="O27" i="23"/>
  <c r="P26" i="23"/>
  <c r="O26" i="23"/>
  <c r="P25" i="23"/>
  <c r="O25" i="23"/>
  <c r="P24" i="23"/>
  <c r="O24" i="23"/>
  <c r="P23" i="23"/>
  <c r="O23" i="23"/>
  <c r="P22" i="23"/>
  <c r="O22" i="23"/>
  <c r="P21" i="23"/>
  <c r="O21" i="23"/>
  <c r="P20" i="23"/>
  <c r="O20" i="23"/>
  <c r="P19" i="23"/>
  <c r="O19" i="23"/>
  <c r="P18" i="23"/>
  <c r="O18" i="23"/>
  <c r="P17" i="23"/>
  <c r="O17" i="23"/>
  <c r="P16" i="23"/>
  <c r="O16" i="23"/>
  <c r="P15" i="23"/>
  <c r="O15" i="23"/>
  <c r="P14" i="23"/>
  <c r="O14" i="23"/>
  <c r="P13" i="23"/>
  <c r="O13" i="23"/>
  <c r="P4" i="23"/>
  <c r="O4" i="23"/>
  <c r="P3" i="23"/>
  <c r="O3" i="23"/>
  <c r="Y2" i="20" l="1"/>
  <c r="W2" i="20"/>
  <c r="U2" i="20"/>
  <c r="G2" i="20" l="1"/>
  <c r="F2" i="20"/>
  <c r="GF2" i="20"/>
  <c r="AH2" i="20"/>
  <c r="AG2" i="20"/>
  <c r="AF2" i="20"/>
  <c r="AE2" i="20"/>
  <c r="AD2" i="20"/>
  <c r="AC2" i="20"/>
  <c r="AB2" i="20"/>
  <c r="AA2" i="20"/>
  <c r="Z2" i="20"/>
  <c r="X2" i="20"/>
  <c r="V2" i="20"/>
  <c r="T2" i="20"/>
  <c r="S2" i="20"/>
  <c r="R2" i="20"/>
  <c r="O2" i="20"/>
  <c r="N2" i="20"/>
  <c r="M2" i="20"/>
  <c r="L2" i="20"/>
  <c r="K2" i="20"/>
  <c r="J2" i="20"/>
  <c r="I2" i="20"/>
  <c r="H2" i="20"/>
  <c r="E2" i="20"/>
  <c r="BY28" i="13"/>
  <c r="BT75" i="30" l="1"/>
  <c r="BT1" i="30"/>
  <c r="BT44"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小山 倫</author>
  </authors>
  <commentList>
    <comment ref="IN1" authorId="0" shapeId="0" xr:uid="{34852D4F-04BD-49F2-B396-1558DBC1C884}">
      <text>
        <r>
          <rPr>
            <b/>
            <sz val="9"/>
            <color indexed="81"/>
            <rFont val="MS P ゴシック"/>
            <family val="3"/>
            <charset val="128"/>
          </rPr>
          <t>小山 倫:</t>
        </r>
        <r>
          <rPr>
            <sz val="9"/>
            <color indexed="81"/>
            <rFont val="MS P ゴシック"/>
            <family val="3"/>
            <charset val="128"/>
          </rPr>
          <t xml:space="preserve">
IN以降の右列は、R8の新設項目。
マスタの自動入力に悪影響がある可能性があるため、これまでの項目に割り込ませず、列に追加していっている</t>
        </r>
      </text>
    </comment>
  </commentList>
</comments>
</file>

<file path=xl/sharedStrings.xml><?xml version="1.0" encoding="utf-8"?>
<sst xmlns="http://schemas.openxmlformats.org/spreadsheetml/2006/main" count="1506" uniqueCount="1001">
  <si>
    <t>業種</t>
    <rPh sb="0" eb="2">
      <t>ギョウシュ</t>
    </rPh>
    <phoneticPr fontId="1"/>
  </si>
  <si>
    <t>年</t>
    <rPh sb="0" eb="1">
      <t>ネン</t>
    </rPh>
    <phoneticPr fontId="7"/>
  </si>
  <si>
    <t>月</t>
    <rPh sb="0" eb="1">
      <t>ツキ</t>
    </rPh>
    <phoneticPr fontId="7"/>
  </si>
  <si>
    <t>日</t>
    <rPh sb="0" eb="1">
      <t>ニチ</t>
    </rPh>
    <phoneticPr fontId="7"/>
  </si>
  <si>
    <t>郵便番号</t>
    <rPh sb="0" eb="2">
      <t>ユウビン</t>
    </rPh>
    <rPh sb="2" eb="4">
      <t>バンゴウ</t>
    </rPh>
    <phoneticPr fontId="7"/>
  </si>
  <si>
    <t>所在地</t>
    <rPh sb="0" eb="3">
      <t>ショザイチ</t>
    </rPh>
    <phoneticPr fontId="7"/>
  </si>
  <si>
    <t>都道府県</t>
    <rPh sb="0" eb="4">
      <t>トドウフケン</t>
    </rPh>
    <phoneticPr fontId="7"/>
  </si>
  <si>
    <t>市区町村</t>
    <rPh sb="0" eb="2">
      <t>シク</t>
    </rPh>
    <rPh sb="2" eb="4">
      <t>チョウソン</t>
    </rPh>
    <phoneticPr fontId="7"/>
  </si>
  <si>
    <t>住所</t>
    <rPh sb="0" eb="2">
      <t>ジュウショ</t>
    </rPh>
    <phoneticPr fontId="7"/>
  </si>
  <si>
    <t>電話番号</t>
    <rPh sb="0" eb="2">
      <t>デンワ</t>
    </rPh>
    <rPh sb="2" eb="4">
      <t>バンゴウ</t>
    </rPh>
    <phoneticPr fontId="7"/>
  </si>
  <si>
    <t>携帯電話番号</t>
    <rPh sb="0" eb="2">
      <t>ケイタイ</t>
    </rPh>
    <rPh sb="2" eb="4">
      <t>デンワ</t>
    </rPh>
    <rPh sb="4" eb="6">
      <t>バンゴウ</t>
    </rPh>
    <phoneticPr fontId="7"/>
  </si>
  <si>
    <t>〒</t>
    <phoneticPr fontId="7"/>
  </si>
  <si>
    <t>Ｅ-ＭＡＩＬ</t>
    <phoneticPr fontId="7"/>
  </si>
  <si>
    <t>法人名</t>
    <phoneticPr fontId="1"/>
  </si>
  <si>
    <t>登録種別</t>
    <rPh sb="0" eb="2">
      <t>トウロク</t>
    </rPh>
    <rPh sb="2" eb="4">
      <t>シュベツ</t>
    </rPh>
    <phoneticPr fontId="1"/>
  </si>
  <si>
    <t>大分類</t>
    <rPh sb="0" eb="3">
      <t>ダイブンルイ</t>
    </rPh>
    <phoneticPr fontId="1"/>
  </si>
  <si>
    <t>中分類</t>
    <rPh sb="0" eb="3">
      <t>チュウブンルイ</t>
    </rPh>
    <phoneticPr fontId="1"/>
  </si>
  <si>
    <t>法人名</t>
    <rPh sb="0" eb="2">
      <t>ホウジン</t>
    </rPh>
    <rPh sb="2" eb="3">
      <t>メイ</t>
    </rPh>
    <phoneticPr fontId="7"/>
  </si>
  <si>
    <t>建築物の名称</t>
    <rPh sb="0" eb="3">
      <t>ケンチクブツ</t>
    </rPh>
    <rPh sb="4" eb="6">
      <t>メイショウ</t>
    </rPh>
    <phoneticPr fontId="1"/>
  </si>
  <si>
    <t>延床面積</t>
    <rPh sb="0" eb="4">
      <t>ノベユカメンセキ</t>
    </rPh>
    <phoneticPr fontId="1"/>
  </si>
  <si>
    <t>階数</t>
    <rPh sb="0" eb="2">
      <t>カイスウ</t>
    </rPh>
    <phoneticPr fontId="1"/>
  </si>
  <si>
    <t>一次エネルギー削減率</t>
    <rPh sb="0" eb="2">
      <t>イチジ</t>
    </rPh>
    <rPh sb="7" eb="9">
      <t>サクゲン</t>
    </rPh>
    <rPh sb="9" eb="10">
      <t>リツ</t>
    </rPh>
    <phoneticPr fontId="1"/>
  </si>
  <si>
    <t>創エネ含まず</t>
    <rPh sb="0" eb="1">
      <t>ソウ</t>
    </rPh>
    <rPh sb="3" eb="4">
      <t>フク</t>
    </rPh>
    <phoneticPr fontId="1"/>
  </si>
  <si>
    <t>創エネ含む</t>
    <rPh sb="0" eb="1">
      <t>ソウ</t>
    </rPh>
    <rPh sb="3" eb="4">
      <t>フク</t>
    </rPh>
    <phoneticPr fontId="1"/>
  </si>
  <si>
    <t>所属部署</t>
    <rPh sb="0" eb="2">
      <t>ショゾク</t>
    </rPh>
    <rPh sb="2" eb="4">
      <t>ブショ</t>
    </rPh>
    <phoneticPr fontId="7"/>
  </si>
  <si>
    <t>代表者役職</t>
    <rPh sb="0" eb="3">
      <t>ダイヒョウシャ</t>
    </rPh>
    <rPh sb="3" eb="5">
      <t>ヤクショク</t>
    </rPh>
    <phoneticPr fontId="7"/>
  </si>
  <si>
    <t>代表者等名</t>
    <rPh sb="0" eb="3">
      <t>ダイヒョウシャ</t>
    </rPh>
    <rPh sb="3" eb="4">
      <t>トウ</t>
    </rPh>
    <rPh sb="4" eb="5">
      <t>メイ</t>
    </rPh>
    <phoneticPr fontId="7"/>
  </si>
  <si>
    <t>‐</t>
    <phoneticPr fontId="7"/>
  </si>
  <si>
    <t>‐</t>
    <phoneticPr fontId="1"/>
  </si>
  <si>
    <t>北海道</t>
    <rPh sb="0" eb="3">
      <t>ホッカイドウ</t>
    </rPh>
    <phoneticPr fontId="1"/>
  </si>
  <si>
    <t>都道府県</t>
    <rPh sb="0" eb="4">
      <t>トドウフケン</t>
    </rPh>
    <phoneticPr fontId="1"/>
  </si>
  <si>
    <t>法人名</t>
    <rPh sb="0" eb="2">
      <t>ホウジン</t>
    </rPh>
    <rPh sb="2" eb="3">
      <t>メイ</t>
    </rPh>
    <phoneticPr fontId="1"/>
  </si>
  <si>
    <t>東北</t>
    <rPh sb="0" eb="2">
      <t>トウホク</t>
    </rPh>
    <phoneticPr fontId="1"/>
  </si>
  <si>
    <t>青森</t>
    <rPh sb="0" eb="2">
      <t>アオモリ</t>
    </rPh>
    <phoneticPr fontId="1"/>
  </si>
  <si>
    <t>関東</t>
    <rPh sb="0" eb="2">
      <t>カントウ</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</si>
  <si>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</si>
  <si>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</si>
  <si>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</si>
  <si>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</si>
  <si>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</si>
  <si>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</si>
  <si>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</si>
  <si>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北陸</t>
    <rPh sb="0" eb="2">
      <t>ホクリク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</si>
  <si>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</si>
  <si>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</si>
  <si>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</si>
  <si>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</si>
  <si>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中部</t>
    <rPh sb="0" eb="2">
      <t>チュウブ</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</si>
  <si>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</si>
  <si>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</si>
  <si>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</si>
  <si>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</si>
  <si>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</si>
  <si>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近畿</t>
    <rPh sb="0" eb="2">
      <t>キンキ</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</si>
  <si>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</si>
  <si>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</si>
  <si>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</si>
  <si>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</si>
  <si>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</si>
  <si>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</si>
  <si>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</si>
  <si>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規模</t>
    <rPh sb="0" eb="2">
      <t>キボ</t>
    </rPh>
    <phoneticPr fontId="1"/>
  </si>
  <si>
    <t>中国</t>
    <rPh sb="0" eb="2">
      <t>チュウゴク</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</si>
  <si>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</si>
  <si>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</si>
  <si>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</si>
  <si>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</si>
  <si>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</si>
  <si>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四国</t>
    <rPh sb="0" eb="2">
      <t>シコク</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</si>
  <si>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</si>
  <si>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</si>
  <si>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</si>
  <si>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</si>
  <si>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九州</t>
    <rPh sb="0" eb="2">
      <t>キュウシュウ</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</si>
  <si>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</si>
  <si>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</si>
  <si>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</si>
  <si>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</si>
  <si>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</si>
  <si>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</si>
  <si>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</si>
  <si>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</si>
  <si>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農業・林業</t>
    <rPh sb="0" eb="2">
      <t>ノウギョウ</t>
    </rPh>
    <rPh sb="3" eb="5">
      <t>リンギョウ</t>
    </rPh>
    <phoneticPr fontId="1"/>
  </si>
  <si>
    <t>漁業</t>
    <rPh sb="0" eb="1">
      <t>リョウ</t>
    </rPh>
    <rPh sb="1" eb="2">
      <t>ギョウ</t>
    </rPh>
    <phoneticPr fontId="1"/>
  </si>
  <si>
    <t>鉱業・採石業・砂利採取業</t>
    <rPh sb="0" eb="2">
      <t>コウギョウ</t>
    </rPh>
    <rPh sb="3" eb="5">
      <t>サイセキ</t>
    </rPh>
    <rPh sb="5" eb="6">
      <t>ギョウ</t>
    </rPh>
    <rPh sb="7" eb="9">
      <t>ジャリ</t>
    </rPh>
    <rPh sb="9" eb="12">
      <t>サイシュギョウ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</si>
  <si>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</si>
  <si>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</si>
  <si>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</si>
  <si>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4">
      <t>ツウシン</t>
    </rPh>
    <rPh sb="4" eb="5">
      <t>ギョウ</t>
    </rPh>
    <phoneticPr fontId="1"/>
  </si>
  <si>
    <t>卸売業・小売業</t>
    <rPh sb="0" eb="2">
      <t>オロシウリ</t>
    </rPh>
    <rPh sb="2" eb="3">
      <t>ギョウ</t>
    </rPh>
    <rPh sb="4" eb="7">
      <t>コウリギョウ</t>
    </rPh>
    <phoneticPr fontId="1"/>
  </si>
  <si>
    <t>金融業・保険業</t>
    <rPh sb="0" eb="3">
      <t>キンユウギョウ</t>
    </rPh>
    <rPh sb="4" eb="7">
      <t>ホケンギョウ</t>
    </rPh>
    <phoneticPr fontId="1"/>
  </si>
  <si>
    <t>林業</t>
    <rPh sb="0" eb="2">
      <t>リンギョウ</t>
    </rPh>
    <phoneticPr fontId="1"/>
  </si>
  <si>
    <t>総合工事業</t>
    <rPh sb="0" eb="2">
      <t>ソウゴウ</t>
    </rPh>
    <rPh sb="2" eb="5">
      <t>コウジギョウ</t>
    </rPh>
    <phoneticPr fontId="1"/>
  </si>
  <si>
    <t>識別工事業</t>
    <rPh sb="0" eb="2">
      <t>シキベツ</t>
    </rPh>
    <rPh sb="2" eb="5">
      <t>コウジギョウ</t>
    </rPh>
    <phoneticPr fontId="1"/>
  </si>
  <si>
    <t>設備工事業</t>
    <rPh sb="0" eb="2">
      <t>セツビ</t>
    </rPh>
    <rPh sb="2" eb="5">
      <t>コウジギョウ</t>
    </rPh>
    <phoneticPr fontId="1"/>
  </si>
  <si>
    <t>不動産業・物品賃貸業</t>
    <rPh sb="0" eb="3">
      <t>フドウサン</t>
    </rPh>
    <rPh sb="3" eb="4">
      <t>ギョウ</t>
    </rPh>
    <rPh sb="5" eb="7">
      <t>ブッピン</t>
    </rPh>
    <rPh sb="7" eb="10">
      <t>チンタイギョウ</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</si>
  <si>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</si>
  <si>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</si>
  <si>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医療・福祉</t>
    <rPh sb="0" eb="2">
      <t>イリョウ</t>
    </rPh>
    <rPh sb="3" eb="5">
      <t>フクシ</t>
    </rPh>
    <phoneticPr fontId="1"/>
  </si>
  <si>
    <t>複合サービス事業</t>
    <rPh sb="0" eb="2">
      <t>フクゴウ</t>
    </rPh>
    <rPh sb="6" eb="8">
      <t>ジギョウ</t>
    </rPh>
    <phoneticPr fontId="1"/>
  </si>
  <si>
    <t>分類不能の産業</t>
    <rPh sb="0" eb="2">
      <t>ブンルイ</t>
    </rPh>
    <rPh sb="2" eb="4">
      <t>フノウ</t>
    </rPh>
    <rPh sb="5" eb="7">
      <t>サンギョウ</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</si>
  <si>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</si>
  <si>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</si>
  <si>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</si>
  <si>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</si>
  <si>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</si>
  <si>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</si>
  <si>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</si>
  <si>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</si>
  <si>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</si>
  <si>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</si>
  <si>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</si>
  <si>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</si>
  <si>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</si>
  <si>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郵便業（信書便事業を含む）</t>
  </si>
  <si>
    <t>農業</t>
    <rPh sb="0" eb="2">
      <t>ノウギョウ</t>
    </rPh>
    <phoneticPr fontId="1"/>
  </si>
  <si>
    <t>宿泊業</t>
  </si>
  <si>
    <t>飲食店</t>
  </si>
  <si>
    <t>持ち帰り・配達飲食サービス業</t>
  </si>
  <si>
    <t>洗濯・理容・美容・浴場業</t>
  </si>
  <si>
    <t>その他の生活関連サービス業</t>
  </si>
  <si>
    <t>娯楽業</t>
  </si>
  <si>
    <t>その他の教育、学習支援業</t>
  </si>
  <si>
    <t>氏</t>
    <rPh sb="0" eb="1">
      <t>シ</t>
    </rPh>
    <phoneticPr fontId="1"/>
  </si>
  <si>
    <t>名</t>
    <rPh sb="0" eb="1">
      <t>メイ</t>
    </rPh>
    <phoneticPr fontId="1"/>
  </si>
  <si>
    <t>No.</t>
    <phoneticPr fontId="1"/>
  </si>
  <si>
    <t>青森県</t>
    <rPh sb="0" eb="2">
      <t>アオモリ</t>
    </rPh>
    <rPh sb="2" eb="3">
      <t>ケン</t>
    </rPh>
    <phoneticPr fontId="1"/>
  </si>
  <si>
    <t>岩手県</t>
    <phoneticPr fontId="1"/>
  </si>
  <si>
    <t>宮城県</t>
    <phoneticPr fontId="1"/>
  </si>
  <si>
    <t>秋田県</t>
    <phoneticPr fontId="1"/>
  </si>
  <si>
    <t>山形県</t>
    <phoneticPr fontId="1"/>
  </si>
  <si>
    <t>福島県</t>
    <phoneticPr fontId="1"/>
  </si>
  <si>
    <t>茨城県</t>
  </si>
  <si>
    <t>栃木県</t>
  </si>
  <si>
    <t>群馬県</t>
  </si>
  <si>
    <t>埼玉県</t>
  </si>
  <si>
    <t>千葉県</t>
  </si>
  <si>
    <t>東京都</t>
  </si>
  <si>
    <t>神奈川県</t>
    <phoneticPr fontId="1"/>
  </si>
  <si>
    <t>担当者</t>
    <rPh sb="0" eb="3">
      <t>タントウシャ</t>
    </rPh>
    <phoneticPr fontId="1"/>
  </si>
  <si>
    <t>代表者</t>
    <rPh sb="0" eb="3">
      <t>ダイヒョウシャ</t>
    </rPh>
    <phoneticPr fontId="7"/>
  </si>
  <si>
    <t>新潟県</t>
    <rPh sb="0" eb="2">
      <t>ニイガタ</t>
    </rPh>
    <phoneticPr fontId="1"/>
  </si>
  <si>
    <t>富山県</t>
    <rPh sb="0" eb="2">
      <t>トヤマ</t>
    </rPh>
    <phoneticPr fontId="1"/>
  </si>
  <si>
    <t>石川県</t>
    <rPh sb="0" eb="2">
      <t>イシカワ</t>
    </rPh>
    <phoneticPr fontId="1"/>
  </si>
  <si>
    <t>長野県</t>
    <phoneticPr fontId="1"/>
  </si>
  <si>
    <t>岐阜県</t>
    <phoneticPr fontId="1"/>
  </si>
  <si>
    <t>静岡県</t>
    <rPh sb="0" eb="2">
      <t>シズオカ</t>
    </rPh>
    <rPh sb="2" eb="3">
      <t>ケン</t>
    </rPh>
    <phoneticPr fontId="1"/>
  </si>
  <si>
    <t>愛知県</t>
    <rPh sb="0" eb="3">
      <t>アイチケン</t>
    </rPh>
    <phoneticPr fontId="1"/>
  </si>
  <si>
    <t>三重県</t>
    <rPh sb="0" eb="3">
      <t>ミエケン</t>
    </rPh>
    <phoneticPr fontId="1"/>
  </si>
  <si>
    <t>滋賀県</t>
    <rPh sb="0" eb="3">
      <t>シガケン</t>
    </rPh>
    <phoneticPr fontId="1"/>
  </si>
  <si>
    <t>京都府</t>
    <rPh sb="0" eb="2">
      <t>キョウト</t>
    </rPh>
    <rPh sb="2" eb="3">
      <t>フ</t>
    </rPh>
    <phoneticPr fontId="1"/>
  </si>
  <si>
    <t>大阪府</t>
    <rPh sb="0" eb="3">
      <t>オオサカフ</t>
    </rPh>
    <phoneticPr fontId="1"/>
  </si>
  <si>
    <t>兵庫県</t>
    <rPh sb="0" eb="2">
      <t>ヒョウゴ</t>
    </rPh>
    <rPh sb="2" eb="3">
      <t>ケン</t>
    </rPh>
    <phoneticPr fontId="1"/>
  </si>
  <si>
    <t>奈良県</t>
    <rPh sb="0" eb="2">
      <t>ナラ</t>
    </rPh>
    <rPh sb="2" eb="3">
      <t>ケン</t>
    </rPh>
    <phoneticPr fontId="1"/>
  </si>
  <si>
    <t>和歌山県</t>
    <rPh sb="0" eb="3">
      <t>ワカヤマ</t>
    </rPh>
    <rPh sb="3" eb="4">
      <t>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</si>
  <si>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</si>
  <si>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</si>
  <si>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</si>
  <si>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</si>
  <si>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2">
      <t>ヤマグチ</t>
    </rPh>
    <rPh sb="2" eb="3">
      <t>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</si>
  <si>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</si>
  <si>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</si>
  <si>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</si>
  <si>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</si>
  <si>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</si>
  <si>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2">
      <t>サガ</t>
    </rPh>
    <rPh sb="2" eb="3">
      <t>ケン</t>
    </rPh>
    <phoneticPr fontId="1"/>
  </si>
  <si>
    <t>熊本県</t>
    <rPh sb="0" eb="3">
      <t>クマモトケン</t>
    </rPh>
    <phoneticPr fontId="1"/>
  </si>
  <si>
    <t>大分県</t>
    <rPh sb="0" eb="2">
      <t>オオイタ</t>
    </rPh>
    <rPh sb="2" eb="3">
      <t>ケン</t>
    </rPh>
    <phoneticPr fontId="1"/>
  </si>
  <si>
    <t>宮崎県</t>
    <rPh sb="0" eb="3">
      <t>ミヤザキケン</t>
    </rPh>
    <phoneticPr fontId="1"/>
  </si>
  <si>
    <t>鹿児島県</t>
    <rPh sb="0" eb="4">
      <t>カゴシマケン</t>
    </rPh>
    <phoneticPr fontId="1"/>
  </si>
  <si>
    <t>沖縄県</t>
    <rPh sb="0" eb="3">
      <t>オキナワケン</t>
    </rPh>
    <phoneticPr fontId="1"/>
  </si>
  <si>
    <t>長崎県</t>
    <rPh sb="0" eb="2">
      <t>ナガサキ</t>
    </rPh>
    <rPh sb="2" eb="3">
      <t>ケン</t>
    </rPh>
    <phoneticPr fontId="1"/>
  </si>
  <si>
    <t>職業紹介・労働者派遣業</t>
  </si>
  <si>
    <t>その他の事業サービス業</t>
  </si>
  <si>
    <t>政治・経済・文化団体</t>
  </si>
  <si>
    <t>宗教</t>
  </si>
  <si>
    <t>その他のサービス業</t>
  </si>
  <si>
    <t>外国公務</t>
  </si>
  <si>
    <t>国家公務</t>
  </si>
  <si>
    <t>地方公務</t>
  </si>
  <si>
    <t>分類不能の産業</t>
  </si>
  <si>
    <t>規模を問わず対応可能</t>
    <phoneticPr fontId="1"/>
  </si>
  <si>
    <t>部署名等</t>
    <rPh sb="0" eb="2">
      <t>ブショ</t>
    </rPh>
    <rPh sb="2" eb="3">
      <t>メイ</t>
    </rPh>
    <rPh sb="3" eb="4">
      <t>ナド</t>
    </rPh>
    <phoneticPr fontId="1"/>
  </si>
  <si>
    <t>北海道</t>
  </si>
  <si>
    <t>青森県</t>
  </si>
  <si>
    <t>岩手県</t>
  </si>
  <si>
    <t>宮城県</t>
  </si>
  <si>
    <t>秋田県</t>
  </si>
  <si>
    <t>山形県</t>
  </si>
  <si>
    <t>福島県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</si>
  <si>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</si>
  <si>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</si>
  <si>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</si>
  <si>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</si>
  <si>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</si>
  <si>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</si>
  <si>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</si>
  <si>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</si>
  <si>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</si>
  <si>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</si>
  <si>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</si>
  <si>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</si>
  <si>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</si>
  <si>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</si>
  <si>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</si>
  <si>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</si>
  <si>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</si>
  <si>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</si>
  <si>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</si>
  <si>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</si>
  <si>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</si>
  <si>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</si>
  <si>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</si>
  <si>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</si>
  <si>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</si>
  <si>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</si>
  <si>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</si>
  <si>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</si>
  <si>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</si>
  <si>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</si>
  <si>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</si>
  <si>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</si>
  <si>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</si>
  <si>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</si>
  <si>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</si>
  <si>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</si>
  <si>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</si>
  <si>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</si>
  <si>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</si>
  <si>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</si>
  <si>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</si>
  <si>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</si>
  <si>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</si>
  <si>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</si>
  <si>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</si>
  <si>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</si>
  <si>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</si>
  <si>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</si>
  <si>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</si>
  <si>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</si>
  <si>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</si>
  <si>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</si>
  <si>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</si>
  <si>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</si>
  <si>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</si>
  <si>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</si>
  <si>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</si>
  <si>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</si>
  <si>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</si>
  <si>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</si>
  <si>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</si>
  <si>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</si>
  <si>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</si>
  <si>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</si>
  <si>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</si>
  <si>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</si>
  <si>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</si>
  <si>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</si>
  <si>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</si>
  <si>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</si>
  <si>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</si>
  <si>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</si>
  <si>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</si>
  <si>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</si>
  <si>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</si>
  <si>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</si>
  <si>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</si>
  <si>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</si>
  <si>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</si>
  <si>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</si>
  <si>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北海道</t>
    <phoneticPr fontId="1"/>
  </si>
  <si>
    <t>--選択--</t>
    <rPh sb="2" eb="4">
      <t>センタク</t>
    </rPh>
    <phoneticPr fontId="1"/>
  </si>
  <si>
    <t>全国</t>
    <rPh sb="0" eb="2">
      <t>ゼンコク</t>
    </rPh>
    <phoneticPr fontId="1"/>
  </si>
  <si>
    <t>全選択</t>
    <rPh sb="0" eb="1">
      <t>ゼン</t>
    </rPh>
    <rPh sb="1" eb="3">
      <t>センタク</t>
    </rPh>
    <phoneticPr fontId="1"/>
  </si>
  <si>
    <t>AREA</t>
  </si>
  <si>
    <t>ADDRESS</t>
  </si>
  <si>
    <t>農業・林業</t>
    <phoneticPr fontId="1"/>
  </si>
  <si>
    <t>漁業</t>
    <phoneticPr fontId="1"/>
  </si>
  <si>
    <t>鉱業・採石業・砂利採取業</t>
    <phoneticPr fontId="1"/>
  </si>
  <si>
    <t>建設業</t>
    <phoneticPr fontId="1"/>
  </si>
  <si>
    <t>製造業</t>
    <phoneticPr fontId="1"/>
  </si>
  <si>
    <t>電気・ガス・熱供給・水道業</t>
    <phoneticPr fontId="1"/>
  </si>
  <si>
    <t>情報通信業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</si>
  <si>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</si>
  <si>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</si>
  <si>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</si>
  <si>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</si>
  <si>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</si>
  <si>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</si>
  <si>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</si>
  <si>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</si>
  <si>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</si>
  <si>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</si>
  <si>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</si>
  <si>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</si>
  <si>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電気業</t>
    <phoneticPr fontId="1"/>
  </si>
  <si>
    <t>不動産取引業</t>
    <phoneticPr fontId="1"/>
  </si>
  <si>
    <t>学校教育</t>
    <phoneticPr fontId="1"/>
  </si>
  <si>
    <t>医療業</t>
    <phoneticPr fontId="1"/>
  </si>
  <si>
    <t>郵便局</t>
    <phoneticPr fontId="1"/>
  </si>
  <si>
    <t>ガス業</t>
    <phoneticPr fontId="1"/>
  </si>
  <si>
    <t>不動産賃貸業・管理業</t>
    <phoneticPr fontId="1"/>
  </si>
  <si>
    <t>保健衛生</t>
    <phoneticPr fontId="1"/>
  </si>
  <si>
    <t>協同組合（他に分類されないもの）</t>
    <phoneticPr fontId="1"/>
  </si>
  <si>
    <t>熱供給業</t>
    <phoneticPr fontId="1"/>
  </si>
  <si>
    <t>物品賃貸業</t>
    <phoneticPr fontId="1"/>
  </si>
  <si>
    <t>社会保険・社会福祉・介護事業</t>
    <phoneticPr fontId="1"/>
  </si>
  <si>
    <t>水道業</t>
    <phoneticPr fontId="1"/>
  </si>
  <si>
    <t>公務＿他に分類されるものを除く</t>
    <rPh sb="0" eb="2">
      <t>コウム</t>
    </rPh>
    <rPh sb="3" eb="4">
      <t>ホカ</t>
    </rPh>
    <rPh sb="5" eb="7">
      <t>ブンルイ</t>
    </rPh>
    <rPh sb="13" eb="14">
      <t>ノゾ</t>
    </rPh>
    <phoneticPr fontId="1"/>
  </si>
  <si>
    <t>山梨県</t>
    <phoneticPr fontId="1"/>
  </si>
  <si>
    <t>茨城県</t>
    <phoneticPr fontId="1"/>
  </si>
  <si>
    <t>m²まで対応可能</t>
    <phoneticPr fontId="1"/>
  </si>
  <si>
    <r>
      <t xml:space="preserve">法人番号
</t>
    </r>
    <r>
      <rPr>
        <sz val="11"/>
        <rFont val="ＭＳ 明朝"/>
        <family val="1"/>
        <charset val="128"/>
      </rPr>
      <t>（13桁）</t>
    </r>
    <rPh sb="0" eb="2">
      <t>ホウジン</t>
    </rPh>
    <rPh sb="2" eb="4">
      <t>バンゴウ</t>
    </rPh>
    <rPh sb="8" eb="9">
      <t>ケタ</t>
    </rPh>
    <phoneticPr fontId="7"/>
  </si>
  <si>
    <t>部署名等</t>
    <rPh sb="0" eb="2">
      <t>ブショ</t>
    </rPh>
    <rPh sb="2" eb="3">
      <t>メイ</t>
    </rPh>
    <rPh sb="3" eb="4">
      <t>トウ</t>
    </rPh>
    <phoneticPr fontId="1"/>
  </si>
  <si>
    <t>地域</t>
    <rPh sb="0" eb="2">
      <t>チイキ</t>
    </rPh>
    <phoneticPr fontId="1"/>
  </si>
  <si>
    <t>都道府県</t>
    <phoneticPr fontId="1"/>
  </si>
  <si>
    <t>‐</t>
    <phoneticPr fontId="1"/>
  </si>
  <si>
    <t>福井県</t>
    <rPh sb="0" eb="2">
      <t>フクイ</t>
    </rPh>
    <rPh sb="2" eb="3">
      <t>ケン</t>
    </rPh>
    <phoneticPr fontId="1"/>
  </si>
  <si>
    <t>--選択--</t>
    <rPh sb="2" eb="4">
      <t>センタク</t>
    </rPh>
    <phoneticPr fontId="1"/>
  </si>
  <si>
    <t>-</t>
    <phoneticPr fontId="1"/>
  </si>
  <si>
    <t>〒</t>
    <phoneticPr fontId="1"/>
  </si>
  <si>
    <t>受付日</t>
    <rPh sb="0" eb="3">
      <t>ウケツケビ</t>
    </rPh>
    <phoneticPr fontId="1"/>
  </si>
  <si>
    <t>電話番号</t>
    <rPh sb="0" eb="2">
      <t>デンワ</t>
    </rPh>
    <rPh sb="2" eb="4">
      <t>バンゴウ</t>
    </rPh>
    <phoneticPr fontId="1"/>
  </si>
  <si>
    <t>支社・グループ会社・部署名等</t>
    <rPh sb="0" eb="2">
      <t>シシャ</t>
    </rPh>
    <rPh sb="7" eb="9">
      <t>ガイシャ</t>
    </rPh>
    <rPh sb="10" eb="12">
      <t>ブショ</t>
    </rPh>
    <rPh sb="12" eb="13">
      <t>メイ</t>
    </rPh>
    <rPh sb="13" eb="14">
      <t>トウ</t>
    </rPh>
    <phoneticPr fontId="1"/>
  </si>
  <si>
    <t>フリガナ</t>
    <phoneticPr fontId="1"/>
  </si>
  <si>
    <t>学術・開発研究機関</t>
    <rPh sb="0" eb="2">
      <t>ガクジュツ</t>
    </rPh>
    <rPh sb="3" eb="5">
      <t>カイハツ</t>
    </rPh>
    <rPh sb="5" eb="7">
      <t>ケンキュウ</t>
    </rPh>
    <rPh sb="7" eb="9">
      <t>キカン</t>
    </rPh>
    <phoneticPr fontId="1"/>
  </si>
  <si>
    <t>広告業</t>
    <rPh sb="0" eb="2">
      <t>コウコク</t>
    </rPh>
    <rPh sb="2" eb="3">
      <t>ギョウ</t>
    </rPh>
    <phoneticPr fontId="1"/>
  </si>
  <si>
    <t>専門サービス業（他に分類されないもの）</t>
    <rPh sb="0" eb="2">
      <t>センモン</t>
    </rPh>
    <rPh sb="6" eb="7">
      <t>ギョウ</t>
    </rPh>
    <rPh sb="8" eb="9">
      <t>ホカ</t>
    </rPh>
    <rPh sb="10" eb="12">
      <t>ブンルイ</t>
    </rPh>
    <phoneticPr fontId="1"/>
  </si>
  <si>
    <t>技術サービス業（他に分類されないもの）</t>
    <rPh sb="0" eb="2">
      <t>ギジュツ</t>
    </rPh>
    <rPh sb="6" eb="7">
      <t>ギョウ</t>
    </rPh>
    <rPh sb="8" eb="9">
      <t>タ</t>
    </rPh>
    <rPh sb="10" eb="12">
      <t>ブンルイ</t>
    </rPh>
    <phoneticPr fontId="1"/>
  </si>
  <si>
    <t>教育・学習支援業</t>
    <rPh sb="7" eb="8">
      <t>ギョウ</t>
    </rPh>
    <phoneticPr fontId="1"/>
  </si>
  <si>
    <t>教育・学習支援業</t>
    <rPh sb="0" eb="2">
      <t>キョウイク</t>
    </rPh>
    <rPh sb="3" eb="5">
      <t>ガクシュウ</t>
    </rPh>
    <rPh sb="5" eb="7">
      <t>シエン</t>
    </rPh>
    <rPh sb="7" eb="8">
      <t>ギョウ</t>
    </rPh>
    <phoneticPr fontId="1"/>
  </si>
  <si>
    <t>住戸数</t>
    <rPh sb="0" eb="2">
      <t>ジュウコ</t>
    </rPh>
    <rPh sb="2" eb="3">
      <t>スウ</t>
    </rPh>
    <phoneticPr fontId="1"/>
  </si>
  <si>
    <t>／</t>
    <phoneticPr fontId="7"/>
  </si>
  <si>
    <t>枚</t>
    <rPh sb="0" eb="1">
      <t>マイ</t>
    </rPh>
    <phoneticPr fontId="7"/>
  </si>
  <si>
    <t>）</t>
    <phoneticPr fontId="7"/>
  </si>
  <si>
    <t>３</t>
    <phoneticPr fontId="7"/>
  </si>
  <si>
    <t>４</t>
    <phoneticPr fontId="7"/>
  </si>
  <si>
    <t>階まで対応可能</t>
    <rPh sb="0" eb="1">
      <t>カイ</t>
    </rPh>
    <rPh sb="3" eb="5">
      <t>タイオウ</t>
    </rPh>
    <rPh sb="5" eb="7">
      <t>カノウ</t>
    </rPh>
    <phoneticPr fontId="1"/>
  </si>
  <si>
    <t>許可（登録）証</t>
    <phoneticPr fontId="1"/>
  </si>
  <si>
    <t>一般建設業許可証</t>
    <phoneticPr fontId="1"/>
  </si>
  <si>
    <t>氏名</t>
    <rPh sb="0" eb="1">
      <t>シ</t>
    </rPh>
    <rPh sb="1" eb="2">
      <t>メイ</t>
    </rPh>
    <phoneticPr fontId="1"/>
  </si>
  <si>
    <t>特定建設業許可証</t>
    <phoneticPr fontId="1"/>
  </si>
  <si>
    <t>窓口を設置しているＵＲＬ</t>
    <rPh sb="0" eb="2">
      <t>マドグチ</t>
    </rPh>
    <rPh sb="3" eb="5">
      <t>セッチ</t>
    </rPh>
    <phoneticPr fontId="7"/>
  </si>
  <si>
    <t>　Ｄ登録（マンションデベロッパー等）</t>
    <rPh sb="16" eb="17">
      <t>ナド</t>
    </rPh>
    <phoneticPr fontId="1"/>
  </si>
  <si>
    <t>電話番号</t>
    <phoneticPr fontId="1"/>
  </si>
  <si>
    <t>取組計画及びその進捗状況、導入実績を公表しているＵＲＬ</t>
    <phoneticPr fontId="1"/>
  </si>
  <si>
    <t>　Ｃ登録（建築請負会社等）</t>
    <rPh sb="11" eb="12">
      <t>ナド</t>
    </rPh>
    <phoneticPr fontId="1"/>
  </si>
  <si>
    <t>ＺＥＨデベロッパー登録票</t>
    <phoneticPr fontId="1"/>
  </si>
  <si>
    <t>ホームページ</t>
    <phoneticPr fontId="1"/>
  </si>
  <si>
    <r>
      <rPr>
        <sz val="16"/>
        <color theme="0"/>
        <rFont val="Meiryo UI"/>
        <family val="3"/>
        <charset val="128"/>
      </rPr>
      <t>Ｄ登録</t>
    </r>
    <r>
      <rPr>
        <sz val="14"/>
        <color theme="0"/>
        <rFont val="Meiryo UI"/>
        <family val="3"/>
        <charset val="128"/>
      </rPr>
      <t xml:space="preserve">
</t>
    </r>
    <r>
      <rPr>
        <sz val="9"/>
        <color theme="0"/>
        <rFont val="Meiryo UI"/>
        <family val="3"/>
        <charset val="128"/>
      </rPr>
      <t>(マンションデベロッパー等)</t>
    </r>
    <rPh sb="1" eb="3">
      <t>トウロク</t>
    </rPh>
    <rPh sb="16" eb="17">
      <t>トウ</t>
    </rPh>
    <phoneticPr fontId="1"/>
  </si>
  <si>
    <r>
      <rPr>
        <sz val="16"/>
        <color theme="0"/>
        <rFont val="Meiryo UI"/>
        <family val="3"/>
        <charset val="128"/>
      </rPr>
      <t>Ｃ登録</t>
    </r>
    <r>
      <rPr>
        <sz val="14"/>
        <color theme="0"/>
        <rFont val="Meiryo UI"/>
        <family val="3"/>
        <charset val="128"/>
      </rPr>
      <t xml:space="preserve">
</t>
    </r>
    <r>
      <rPr>
        <sz val="9"/>
        <color theme="0"/>
        <rFont val="Meiryo UI"/>
        <family val="3"/>
        <charset val="128"/>
      </rPr>
      <t>（建築請負会社等）</t>
    </r>
    <rPh sb="1" eb="3">
      <t>トウロク</t>
    </rPh>
    <rPh sb="5" eb="7">
      <t>ケンチク</t>
    </rPh>
    <rPh sb="7" eb="9">
      <t>ウケオイ</t>
    </rPh>
    <rPh sb="9" eb="11">
      <t>ガイシャ</t>
    </rPh>
    <rPh sb="11" eb="12">
      <t>トウ</t>
    </rPh>
    <phoneticPr fontId="1"/>
  </si>
  <si>
    <t>その他のZEH-M導入実績件数…</t>
    <rPh sb="2" eb="3">
      <t>タ</t>
    </rPh>
    <rPh sb="9" eb="11">
      <t>ドウニュウ</t>
    </rPh>
    <rPh sb="11" eb="13">
      <t>ジッセキ</t>
    </rPh>
    <rPh sb="13" eb="15">
      <t>ケンスウ</t>
    </rPh>
    <phoneticPr fontId="1"/>
  </si>
  <si>
    <t>件</t>
    <rPh sb="0" eb="1">
      <t>ケン</t>
    </rPh>
    <phoneticPr fontId="1"/>
  </si>
  <si>
    <t>ＺＥＨ－Ｍランク</t>
    <phoneticPr fontId="1"/>
  </si>
  <si>
    <t>その他のZEH-M導入計画件数…</t>
    <rPh sb="2" eb="3">
      <t>タ</t>
    </rPh>
    <rPh sb="9" eb="11">
      <t>ドウニュウ</t>
    </rPh>
    <rPh sb="11" eb="13">
      <t>ケイカク</t>
    </rPh>
    <rPh sb="13" eb="15">
      <t>ケンスウ</t>
    </rPh>
    <phoneticPr fontId="1"/>
  </si>
  <si>
    <t>窓口を設置しているＵＲＬ</t>
    <phoneticPr fontId="1"/>
  </si>
  <si>
    <t>窓口を設置しているＵＲＬ</t>
    <rPh sb="0" eb="2">
      <t>マドグチ</t>
    </rPh>
    <rPh sb="3" eb="5">
      <t>セッチ</t>
    </rPh>
    <phoneticPr fontId="1"/>
  </si>
  <si>
    <t>Ｄ登録</t>
    <rPh sb="1" eb="3">
      <t>トウロク</t>
    </rPh>
    <phoneticPr fontId="1"/>
  </si>
  <si>
    <t>Ｃ登録</t>
    <rPh sb="1" eb="3">
      <t>トウロク</t>
    </rPh>
    <phoneticPr fontId="1"/>
  </si>
  <si>
    <t>　C登録における対応可能エリアと規模</t>
    <phoneticPr fontId="1"/>
  </si>
  <si>
    <t>　ＺＥＨ－Ｍ導入実績（Ｃ登録の場合は建築実績）</t>
    <rPh sb="6" eb="8">
      <t>ドウニュウ</t>
    </rPh>
    <rPh sb="8" eb="10">
      <t>ジッセキ</t>
    </rPh>
    <rPh sb="12" eb="14">
      <t>トウロク</t>
    </rPh>
    <rPh sb="15" eb="17">
      <t>バアイ</t>
    </rPh>
    <rPh sb="18" eb="20">
      <t>ケンチク</t>
    </rPh>
    <rPh sb="20" eb="22">
      <t>ジッセキ</t>
    </rPh>
    <phoneticPr fontId="1"/>
  </si>
  <si>
    <t>　主な許可証</t>
    <phoneticPr fontId="1"/>
  </si>
  <si>
    <t>　登録種別</t>
    <phoneticPr fontId="1"/>
  </si>
  <si>
    <t>　ＺＥＨ－Ｍ導入計画（Ｃ登録の場合は受注計画）</t>
    <phoneticPr fontId="1"/>
  </si>
  <si>
    <t>　C登録におけるＺＥＨ－Ｍ相談の代表窓口</t>
    <phoneticPr fontId="1"/>
  </si>
  <si>
    <t>　その他のＺＥＨ－Ｍ相談窓口</t>
    <phoneticPr fontId="1"/>
  </si>
  <si>
    <t>　ＺＥＨ－Ｍの普及に向けた取組計画（2030年までの中長期計画）</t>
    <phoneticPr fontId="1"/>
  </si>
  <si>
    <t>　ＺＥＨ－Ｍ相談窓口</t>
    <phoneticPr fontId="1"/>
  </si>
  <si>
    <t>有</t>
    <rPh sb="0" eb="1">
      <t>アリ</t>
    </rPh>
    <phoneticPr fontId="1"/>
  </si>
  <si>
    <t>無</t>
    <rPh sb="0" eb="1">
      <t>ナシ</t>
    </rPh>
    <phoneticPr fontId="1"/>
  </si>
  <si>
    <t>記入日</t>
    <phoneticPr fontId="1"/>
  </si>
  <si>
    <t>申請者詳細_番地建物名等</t>
    <rPh sb="0" eb="3">
      <t>シンセイシャ</t>
    </rPh>
    <rPh sb="3" eb="5">
      <t>ショウサイ</t>
    </rPh>
    <phoneticPr fontId="1"/>
  </si>
  <si>
    <t>申請者詳細_市区町村</t>
    <phoneticPr fontId="1"/>
  </si>
  <si>
    <t>申請者詳細_都道府県</t>
    <phoneticPr fontId="1"/>
  </si>
  <si>
    <t>申請者詳細_郵便番号</t>
    <phoneticPr fontId="1"/>
  </si>
  <si>
    <t>申請者詳細_法人名</t>
    <phoneticPr fontId="1"/>
  </si>
  <si>
    <t>申請者詳細_法人番号</t>
    <rPh sb="6" eb="8">
      <t>ホウジン</t>
    </rPh>
    <rPh sb="8" eb="10">
      <t>バンゴウ</t>
    </rPh>
    <phoneticPr fontId="1"/>
  </si>
  <si>
    <t>申請者詳細_代表者役職</t>
    <rPh sb="6" eb="9">
      <t>ダイヒョウシャ</t>
    </rPh>
    <rPh sb="9" eb="11">
      <t>ヤクショク</t>
    </rPh>
    <phoneticPr fontId="1"/>
  </si>
  <si>
    <t>申請者詳細_代表者氏</t>
    <rPh sb="9" eb="10">
      <t>シ</t>
    </rPh>
    <phoneticPr fontId="1"/>
  </si>
  <si>
    <t>申請者詳細_代表者名</t>
    <phoneticPr fontId="1"/>
  </si>
  <si>
    <t>D登録</t>
    <rPh sb="1" eb="3">
      <t>トウロク</t>
    </rPh>
    <phoneticPr fontId="1"/>
  </si>
  <si>
    <t>C登録</t>
    <rPh sb="1" eb="3">
      <t>トウロク</t>
    </rPh>
    <phoneticPr fontId="1"/>
  </si>
  <si>
    <t>業種_大分類</t>
    <rPh sb="0" eb="2">
      <t>ギョウシュ</t>
    </rPh>
    <rPh sb="3" eb="6">
      <t>ダイブンルイ</t>
    </rPh>
    <phoneticPr fontId="1"/>
  </si>
  <si>
    <t>業種_中分類</t>
    <rPh sb="0" eb="2">
      <t>ギョウシュ</t>
    </rPh>
    <rPh sb="3" eb="6">
      <t>チュウブンルイ</t>
    </rPh>
    <phoneticPr fontId="1"/>
  </si>
  <si>
    <t>資格_宅建</t>
    <rPh sb="0" eb="2">
      <t>シカク</t>
    </rPh>
    <rPh sb="3" eb="4">
      <t>タク</t>
    </rPh>
    <phoneticPr fontId="1"/>
  </si>
  <si>
    <t>資格_一般建設業</t>
    <rPh sb="0" eb="2">
      <t>シカク</t>
    </rPh>
    <rPh sb="3" eb="5">
      <t>イッパン</t>
    </rPh>
    <rPh sb="5" eb="8">
      <t>ケンセツギョウ</t>
    </rPh>
    <phoneticPr fontId="1"/>
  </si>
  <si>
    <t>資格_特定建設業</t>
    <rPh sb="0" eb="2">
      <t>シカク</t>
    </rPh>
    <rPh sb="3" eb="5">
      <t>トクテイ</t>
    </rPh>
    <rPh sb="5" eb="8">
      <t>ケンセツギョウ</t>
    </rPh>
    <phoneticPr fontId="1"/>
  </si>
  <si>
    <t>実務担当者_氏名</t>
    <rPh sb="0" eb="2">
      <t>ジツム</t>
    </rPh>
    <rPh sb="2" eb="5">
      <t>タントウシャ</t>
    </rPh>
    <rPh sb="6" eb="8">
      <t>シメイ</t>
    </rPh>
    <phoneticPr fontId="1"/>
  </si>
  <si>
    <t>実務担当者_所属部署</t>
    <rPh sb="0" eb="2">
      <t>ジツム</t>
    </rPh>
    <rPh sb="2" eb="5">
      <t>タントウシャ</t>
    </rPh>
    <rPh sb="6" eb="8">
      <t>ショゾク</t>
    </rPh>
    <rPh sb="8" eb="10">
      <t>ブショ</t>
    </rPh>
    <phoneticPr fontId="1"/>
  </si>
  <si>
    <t>実務担当者_郵便番号</t>
  </si>
  <si>
    <t>実務担当者_都道府県</t>
  </si>
  <si>
    <t>実務担当者_市区町村</t>
  </si>
  <si>
    <t>実務担当者_番地建物名等</t>
    <phoneticPr fontId="1"/>
  </si>
  <si>
    <t>実務担当者_電話番号</t>
    <rPh sb="6" eb="8">
      <t>デンワ</t>
    </rPh>
    <rPh sb="8" eb="10">
      <t>バンゴウ</t>
    </rPh>
    <phoneticPr fontId="1"/>
  </si>
  <si>
    <t>実務担当者_携帯電話番号</t>
    <rPh sb="6" eb="8">
      <t>ケイタイ</t>
    </rPh>
    <rPh sb="8" eb="10">
      <t>デンワ</t>
    </rPh>
    <rPh sb="10" eb="12">
      <t>バンゴウ</t>
    </rPh>
    <phoneticPr fontId="1"/>
  </si>
  <si>
    <t>実務担当者_Ｅ-ＭＡＩＬ</t>
    <phoneticPr fontId="1"/>
  </si>
  <si>
    <t>公開情報_導入実績公表ＵＲＬ</t>
    <rPh sb="0" eb="2">
      <t>コウカイ</t>
    </rPh>
    <rPh sb="2" eb="4">
      <t>ジョウホウ</t>
    </rPh>
    <phoneticPr fontId="1"/>
  </si>
  <si>
    <t>エリア_北海道</t>
  </si>
  <si>
    <t>エリア_青森県</t>
  </si>
  <si>
    <t>エリア_岩手県</t>
  </si>
  <si>
    <t>エリア_宮城県</t>
  </si>
  <si>
    <t>エリア_秋田県</t>
  </si>
  <si>
    <t>エリア_山形県</t>
  </si>
  <si>
    <t>エリア_福島県</t>
  </si>
  <si>
    <t>エリア_茨城県</t>
  </si>
  <si>
    <t>エリア_栃木県</t>
  </si>
  <si>
    <t>エリア_群馬県</t>
  </si>
  <si>
    <t>エリア_埼玉県</t>
  </si>
  <si>
    <t>エリア_千葉県</t>
  </si>
  <si>
    <t>エリア_東京都</t>
  </si>
  <si>
    <t>エリア_神奈川県</t>
  </si>
  <si>
    <t>エリア_新潟県</t>
  </si>
  <si>
    <t>エリア_富山県</t>
  </si>
  <si>
    <t>エリア_石川県</t>
  </si>
  <si>
    <t>エリア_福井県</t>
  </si>
  <si>
    <t>エリア_山梨県</t>
  </si>
  <si>
    <t>エリア_長野県</t>
  </si>
  <si>
    <t>エリア_岐阜県</t>
  </si>
  <si>
    <t>エリア_静岡県</t>
  </si>
  <si>
    <t>エリア_愛知県</t>
  </si>
  <si>
    <t>エリア_三重県</t>
  </si>
  <si>
    <t>エリア_滋賀県</t>
  </si>
  <si>
    <t>エリア_京都府</t>
  </si>
  <si>
    <t>エリア_大阪府</t>
  </si>
  <si>
    <t>エリア_兵庫県</t>
  </si>
  <si>
    <t>エリア_奈良県</t>
  </si>
  <si>
    <t>エリア_和歌山県</t>
  </si>
  <si>
    <t>エリア_鳥取県</t>
  </si>
  <si>
    <t>エリア_島根県</t>
  </si>
  <si>
    <t>エリア_岡山県</t>
  </si>
  <si>
    <t>エリア_広島県</t>
  </si>
  <si>
    <t>エリア_山口県</t>
  </si>
  <si>
    <t>エリア_徳島県</t>
  </si>
  <si>
    <t>エリア_香川県</t>
  </si>
  <si>
    <t>エリア_愛媛県</t>
  </si>
  <si>
    <t>エリア_高知県</t>
  </si>
  <si>
    <t>エリア_福岡県</t>
  </si>
  <si>
    <t>エリア_佐賀県</t>
  </si>
  <si>
    <t>エリア_長崎県</t>
  </si>
  <si>
    <t>エリア_熊本県</t>
  </si>
  <si>
    <t>エリア_大分県</t>
  </si>
  <si>
    <t>エリア_宮崎県</t>
  </si>
  <si>
    <t>エリア_鹿児島県</t>
  </si>
  <si>
    <t>エリア_沖縄県</t>
  </si>
  <si>
    <t>対応可能規模_規模問わず</t>
    <rPh sb="0" eb="2">
      <t>タイオウ</t>
    </rPh>
    <rPh sb="2" eb="4">
      <t>カノウ</t>
    </rPh>
    <rPh sb="4" eb="6">
      <t>キボ</t>
    </rPh>
    <rPh sb="7" eb="9">
      <t>キボ</t>
    </rPh>
    <rPh sb="9" eb="10">
      <t>ト</t>
    </rPh>
    <phoneticPr fontId="1"/>
  </si>
  <si>
    <t>対応可能規模_延床面積</t>
    <rPh sb="0" eb="2">
      <t>タイオウ</t>
    </rPh>
    <rPh sb="2" eb="4">
      <t>カノウ</t>
    </rPh>
    <rPh sb="4" eb="6">
      <t>キボ</t>
    </rPh>
    <rPh sb="7" eb="9">
      <t>ノベユカ</t>
    </rPh>
    <rPh sb="9" eb="11">
      <t>メンセキ</t>
    </rPh>
    <phoneticPr fontId="1"/>
  </si>
  <si>
    <t>対応可能規模_階数</t>
    <rPh sb="0" eb="2">
      <t>タイオウ</t>
    </rPh>
    <rPh sb="2" eb="4">
      <t>カノウ</t>
    </rPh>
    <rPh sb="4" eb="6">
      <t>キボ</t>
    </rPh>
    <rPh sb="7" eb="9">
      <t>カイスウ</t>
    </rPh>
    <phoneticPr fontId="1"/>
  </si>
  <si>
    <t>導入実績_その他件数（No.6～）</t>
    <rPh sb="0" eb="2">
      <t>ドウニュウ</t>
    </rPh>
    <rPh sb="2" eb="4">
      <t>ジッセキ</t>
    </rPh>
    <phoneticPr fontId="1"/>
  </si>
  <si>
    <t>導入計画_その他件数（No.6～）</t>
    <rPh sb="0" eb="2">
      <t>ドウニュウ</t>
    </rPh>
    <rPh sb="2" eb="4">
      <t>ケイカク</t>
    </rPh>
    <phoneticPr fontId="1"/>
  </si>
  <si>
    <t>実績1_都道府県</t>
    <rPh sb="0" eb="2">
      <t>ジッセキ</t>
    </rPh>
    <rPh sb="4" eb="8">
      <t>トドウフケン</t>
    </rPh>
    <phoneticPr fontId="1"/>
  </si>
  <si>
    <t>実績1_延床面積</t>
    <rPh sb="0" eb="2">
      <t>ジッセキ</t>
    </rPh>
    <rPh sb="4" eb="6">
      <t>ノベユカ</t>
    </rPh>
    <rPh sb="6" eb="8">
      <t>メンセキ</t>
    </rPh>
    <phoneticPr fontId="1"/>
  </si>
  <si>
    <t>実績1_階数</t>
    <rPh sb="0" eb="2">
      <t>ジッセキ</t>
    </rPh>
    <rPh sb="4" eb="6">
      <t>カイスウ</t>
    </rPh>
    <phoneticPr fontId="1"/>
  </si>
  <si>
    <t>実績1_住戸数</t>
    <rPh sb="0" eb="2">
      <t>ジッセキ</t>
    </rPh>
    <rPh sb="4" eb="6">
      <t>ジュウコ</t>
    </rPh>
    <rPh sb="6" eb="7">
      <t>スウ</t>
    </rPh>
    <phoneticPr fontId="1"/>
  </si>
  <si>
    <t>実績1_ZEH-Mランク</t>
    <rPh sb="0" eb="2">
      <t>ジッセキ</t>
    </rPh>
    <phoneticPr fontId="1"/>
  </si>
  <si>
    <t>実績1_BELS有無</t>
    <rPh sb="0" eb="2">
      <t>ジッセキ</t>
    </rPh>
    <rPh sb="8" eb="10">
      <t>ウム</t>
    </rPh>
    <phoneticPr fontId="1"/>
  </si>
  <si>
    <t>計画1_名称</t>
    <rPh sb="4" eb="6">
      <t>メイショウ</t>
    </rPh>
    <phoneticPr fontId="1"/>
  </si>
  <si>
    <t>計画1_都道府県</t>
    <rPh sb="4" eb="8">
      <t>トドウフケン</t>
    </rPh>
    <phoneticPr fontId="1"/>
  </si>
  <si>
    <t>計画1_延床面積</t>
    <rPh sb="4" eb="6">
      <t>ノベユカ</t>
    </rPh>
    <rPh sb="6" eb="8">
      <t>メンセキ</t>
    </rPh>
    <phoneticPr fontId="1"/>
  </si>
  <si>
    <t>計画1_階数</t>
    <rPh sb="4" eb="6">
      <t>カイスウ</t>
    </rPh>
    <phoneticPr fontId="1"/>
  </si>
  <si>
    <t>計画1_住戸数</t>
    <rPh sb="4" eb="6">
      <t>ジュウコ</t>
    </rPh>
    <rPh sb="6" eb="7">
      <t>スウ</t>
    </rPh>
    <phoneticPr fontId="1"/>
  </si>
  <si>
    <t>計画1_ZEH-Mランク</t>
    <phoneticPr fontId="1"/>
  </si>
  <si>
    <t>相談窓口1_支社・グループ会社・部署名等</t>
    <rPh sb="0" eb="2">
      <t>ソウダン</t>
    </rPh>
    <rPh sb="2" eb="4">
      <t>マドグチ</t>
    </rPh>
    <phoneticPr fontId="1"/>
  </si>
  <si>
    <t>相談窓口1_電話番号</t>
    <rPh sb="0" eb="2">
      <t>ソウダン</t>
    </rPh>
    <rPh sb="2" eb="4">
      <t>マドグチ</t>
    </rPh>
    <rPh sb="6" eb="8">
      <t>デンワ</t>
    </rPh>
    <rPh sb="8" eb="10">
      <t>バンゴウ</t>
    </rPh>
    <phoneticPr fontId="1"/>
  </si>
  <si>
    <t>相談窓口1_URL</t>
    <rPh sb="0" eb="2">
      <t>ソウダン</t>
    </rPh>
    <rPh sb="2" eb="4">
      <t>マドグチ</t>
    </rPh>
    <phoneticPr fontId="1"/>
  </si>
  <si>
    <t>ＺＥＨ－Ｍの普及に向けた取組計画</t>
    <phoneticPr fontId="1"/>
  </si>
  <si>
    <t>（</t>
    <phoneticPr fontId="7"/>
  </si>
  <si>
    <t>）</t>
    <phoneticPr fontId="7"/>
  </si>
  <si>
    <t>実績2_都道府県</t>
    <rPh sb="4" eb="8">
      <t>トドウフケン</t>
    </rPh>
    <phoneticPr fontId="1"/>
  </si>
  <si>
    <t>実績2_延床面積</t>
    <rPh sb="4" eb="6">
      <t>ノベユカ</t>
    </rPh>
    <rPh sb="6" eb="8">
      <t>メンセキ</t>
    </rPh>
    <phoneticPr fontId="1"/>
  </si>
  <si>
    <t>実績2_階数</t>
    <rPh sb="4" eb="6">
      <t>カイスウ</t>
    </rPh>
    <phoneticPr fontId="1"/>
  </si>
  <si>
    <t>実績2_住戸数</t>
    <rPh sb="4" eb="6">
      <t>ジュウコ</t>
    </rPh>
    <rPh sb="6" eb="7">
      <t>スウ</t>
    </rPh>
    <phoneticPr fontId="1"/>
  </si>
  <si>
    <t>実績2_ZEH-Mランク</t>
    <phoneticPr fontId="1"/>
  </si>
  <si>
    <t>実績2_BELS有無</t>
    <rPh sb="8" eb="10">
      <t>ウム</t>
    </rPh>
    <phoneticPr fontId="1"/>
  </si>
  <si>
    <t>実績3_都道府県</t>
    <rPh sb="4" eb="8">
      <t>トドウフケン</t>
    </rPh>
    <phoneticPr fontId="1"/>
  </si>
  <si>
    <t>実績3_延床面積</t>
    <rPh sb="4" eb="6">
      <t>ノベユカ</t>
    </rPh>
    <rPh sb="6" eb="8">
      <t>メンセキ</t>
    </rPh>
    <phoneticPr fontId="1"/>
  </si>
  <si>
    <t>実績3_階数</t>
    <rPh sb="4" eb="6">
      <t>カイスウ</t>
    </rPh>
    <phoneticPr fontId="1"/>
  </si>
  <si>
    <t>実績3_住戸数</t>
    <rPh sb="4" eb="6">
      <t>ジュウコ</t>
    </rPh>
    <rPh sb="6" eb="7">
      <t>スウ</t>
    </rPh>
    <phoneticPr fontId="1"/>
  </si>
  <si>
    <t>実績3_ZEH-Mランク</t>
  </si>
  <si>
    <t>実績3_BELS有無</t>
    <rPh sb="8" eb="10">
      <t>ウム</t>
    </rPh>
    <phoneticPr fontId="1"/>
  </si>
  <si>
    <t>実績4_都道府県</t>
    <rPh sb="4" eb="8">
      <t>トドウフケン</t>
    </rPh>
    <phoneticPr fontId="1"/>
  </si>
  <si>
    <t>実績4_延床面積</t>
    <rPh sb="4" eb="6">
      <t>ノベユカ</t>
    </rPh>
    <rPh sb="6" eb="8">
      <t>メンセキ</t>
    </rPh>
    <phoneticPr fontId="1"/>
  </si>
  <si>
    <t>実績4_階数</t>
    <rPh sb="4" eb="6">
      <t>カイスウ</t>
    </rPh>
    <phoneticPr fontId="1"/>
  </si>
  <si>
    <t>実績4_住戸数</t>
    <rPh sb="4" eb="6">
      <t>ジュウコ</t>
    </rPh>
    <rPh sb="6" eb="7">
      <t>スウ</t>
    </rPh>
    <phoneticPr fontId="1"/>
  </si>
  <si>
    <t>実績4_ZEH-Mランク</t>
  </si>
  <si>
    <t>実績4_BELS有無</t>
    <rPh sb="8" eb="10">
      <t>ウム</t>
    </rPh>
    <phoneticPr fontId="1"/>
  </si>
  <si>
    <t>実績5_都道府県</t>
    <rPh sb="4" eb="8">
      <t>トドウフケン</t>
    </rPh>
    <phoneticPr fontId="1"/>
  </si>
  <si>
    <t>実績5_延床面積</t>
    <rPh sb="4" eb="6">
      <t>ノベユカ</t>
    </rPh>
    <rPh sb="6" eb="8">
      <t>メンセキ</t>
    </rPh>
    <phoneticPr fontId="1"/>
  </si>
  <si>
    <t>実績5_階数</t>
    <rPh sb="4" eb="6">
      <t>カイスウ</t>
    </rPh>
    <phoneticPr fontId="1"/>
  </si>
  <si>
    <t>実績5_住戸数</t>
    <rPh sb="4" eb="6">
      <t>ジュウコ</t>
    </rPh>
    <rPh sb="6" eb="7">
      <t>スウ</t>
    </rPh>
    <phoneticPr fontId="1"/>
  </si>
  <si>
    <t>実績5_BELS有無</t>
    <rPh sb="8" eb="10">
      <t>ウム</t>
    </rPh>
    <phoneticPr fontId="1"/>
  </si>
  <si>
    <t>計画2_名称</t>
    <rPh sb="4" eb="6">
      <t>メイショウ</t>
    </rPh>
    <phoneticPr fontId="1"/>
  </si>
  <si>
    <t>計画2_都道府県</t>
    <rPh sb="4" eb="8">
      <t>トドウフケン</t>
    </rPh>
    <phoneticPr fontId="1"/>
  </si>
  <si>
    <t>計画2_延床面積</t>
    <rPh sb="4" eb="6">
      <t>ノベユカ</t>
    </rPh>
    <rPh sb="6" eb="8">
      <t>メンセキ</t>
    </rPh>
    <phoneticPr fontId="1"/>
  </si>
  <si>
    <t>計画2_階数</t>
    <rPh sb="4" eb="6">
      <t>カイスウ</t>
    </rPh>
    <phoneticPr fontId="1"/>
  </si>
  <si>
    <t>計画2_住戸数</t>
    <rPh sb="4" eb="6">
      <t>ジュウコ</t>
    </rPh>
    <rPh sb="6" eb="7">
      <t>スウ</t>
    </rPh>
    <phoneticPr fontId="1"/>
  </si>
  <si>
    <t>計画2_ZEH-Mランク</t>
  </si>
  <si>
    <t>計画3_名称</t>
    <rPh sb="4" eb="6">
      <t>メイショウ</t>
    </rPh>
    <phoneticPr fontId="1"/>
  </si>
  <si>
    <t>計画3_都道府県</t>
    <rPh sb="4" eb="8">
      <t>トドウフケン</t>
    </rPh>
    <phoneticPr fontId="1"/>
  </si>
  <si>
    <t>計画3_延床面積</t>
    <rPh sb="4" eb="6">
      <t>ノベユカ</t>
    </rPh>
    <rPh sb="6" eb="8">
      <t>メンセキ</t>
    </rPh>
    <phoneticPr fontId="1"/>
  </si>
  <si>
    <t>計画3_階数</t>
    <rPh sb="4" eb="6">
      <t>カイスウ</t>
    </rPh>
    <phoneticPr fontId="1"/>
  </si>
  <si>
    <t>計画3_住戸数</t>
    <rPh sb="4" eb="6">
      <t>ジュウコ</t>
    </rPh>
    <rPh sb="6" eb="7">
      <t>スウ</t>
    </rPh>
    <phoneticPr fontId="1"/>
  </si>
  <si>
    <t>計画3_ZEH-Mランク</t>
  </si>
  <si>
    <t>計画4_名称</t>
    <rPh sb="4" eb="6">
      <t>メイショウ</t>
    </rPh>
    <phoneticPr fontId="1"/>
  </si>
  <si>
    <t>計画4_都道府県</t>
    <rPh sb="4" eb="8">
      <t>トドウフケン</t>
    </rPh>
    <phoneticPr fontId="1"/>
  </si>
  <si>
    <t>計画4_延床面積</t>
    <rPh sb="4" eb="6">
      <t>ノベユカ</t>
    </rPh>
    <rPh sb="6" eb="8">
      <t>メンセキ</t>
    </rPh>
    <phoneticPr fontId="1"/>
  </si>
  <si>
    <t>計画4_階数</t>
    <rPh sb="4" eb="6">
      <t>カイスウ</t>
    </rPh>
    <phoneticPr fontId="1"/>
  </si>
  <si>
    <t>計画4_住戸数</t>
    <rPh sb="4" eb="6">
      <t>ジュウコ</t>
    </rPh>
    <rPh sb="6" eb="7">
      <t>スウ</t>
    </rPh>
    <phoneticPr fontId="1"/>
  </si>
  <si>
    <t>計画4_ZEH-Mランク</t>
  </si>
  <si>
    <t>計画5_名称</t>
    <rPh sb="4" eb="6">
      <t>メイショウ</t>
    </rPh>
    <phoneticPr fontId="1"/>
  </si>
  <si>
    <t>計画5_都道府県</t>
    <rPh sb="4" eb="8">
      <t>トドウフケン</t>
    </rPh>
    <phoneticPr fontId="1"/>
  </si>
  <si>
    <t>計画5_延床面積</t>
    <rPh sb="4" eb="6">
      <t>ノベユカ</t>
    </rPh>
    <rPh sb="6" eb="8">
      <t>メンセキ</t>
    </rPh>
    <phoneticPr fontId="1"/>
  </si>
  <si>
    <t>計画5_階数</t>
    <rPh sb="4" eb="6">
      <t>カイスウ</t>
    </rPh>
    <phoneticPr fontId="1"/>
  </si>
  <si>
    <t>計画5_住戸数</t>
    <rPh sb="4" eb="6">
      <t>ジュウコ</t>
    </rPh>
    <rPh sb="6" eb="7">
      <t>スウ</t>
    </rPh>
    <phoneticPr fontId="1"/>
  </si>
  <si>
    <t>計画5_ZEH-Mランク</t>
  </si>
  <si>
    <t>凸版管理番号</t>
    <rPh sb="0" eb="2">
      <t>トッパン</t>
    </rPh>
    <rPh sb="2" eb="4">
      <t>カンリ</t>
    </rPh>
    <rPh sb="4" eb="6">
      <t>バンゴウ</t>
    </rPh>
    <phoneticPr fontId="1"/>
  </si>
  <si>
    <t>デベロッパー登録番号</t>
    <rPh sb="6" eb="8">
      <t>トウロク</t>
    </rPh>
    <rPh sb="8" eb="10">
      <t>バンゴウ</t>
    </rPh>
    <phoneticPr fontId="1"/>
  </si>
  <si>
    <t>廃棄物処理業</t>
  </si>
  <si>
    <t>自動車整備業</t>
  </si>
  <si>
    <t>機械等修理業（別掲を除く）</t>
  </si>
  <si>
    <t>銀行業</t>
  </si>
  <si>
    <t>協同組織金融業</t>
  </si>
  <si>
    <t>貸金業，クレジットカード業等非預金信用機関</t>
  </si>
  <si>
    <t>金融商品取引業，商品先物取引業</t>
  </si>
  <si>
    <t>補助的金融業等</t>
  </si>
  <si>
    <t>保険業（保険媒介代理業，保険サービス業を含む）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</si>
  <si>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</si>
  <si>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</si>
  <si>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</si>
  <si>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</si>
  <si>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</si>
  <si>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</si>
  <si>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</si>
  <si>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</si>
  <si>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</si>
  <si>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</si>
  <si>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</si>
  <si>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</si>
  <si>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鉄道業</t>
  </si>
  <si>
    <t>道路旅客運送業</t>
  </si>
  <si>
    <t>道路貨物運送業</t>
  </si>
  <si>
    <t>水運業</t>
  </si>
  <si>
    <t>航空運輸業</t>
  </si>
  <si>
    <t>倉庫業</t>
  </si>
  <si>
    <t>運輸に附帯するサービス業</t>
  </si>
  <si>
    <t>通信業</t>
  </si>
  <si>
    <t>放送業</t>
  </si>
  <si>
    <t>情報サービス業</t>
  </si>
  <si>
    <t>インターネット附随サービス業</t>
  </si>
  <si>
    <t>映像・音声・文字情報制作業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</si>
  <si>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</si>
  <si>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</si>
  <si>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</si>
  <si>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</si>
  <si>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</si>
  <si>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</si>
  <si>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</si>
  <si>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</si>
  <si>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</si>
  <si>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</si>
  <si>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</si>
  <si>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</si>
  <si>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</si>
  <si>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</si>
  <si>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輸送用機械器具製造業</t>
  </si>
  <si>
    <t>その他の製造業</t>
  </si>
  <si>
    <t>役割</t>
    <rPh sb="0" eb="2">
      <t>ヤクワリ</t>
    </rPh>
    <phoneticPr fontId="1"/>
  </si>
  <si>
    <t>D</t>
    <phoneticPr fontId="1"/>
  </si>
  <si>
    <t>C</t>
    <phoneticPr fontId="1"/>
  </si>
  <si>
    <t>D・C</t>
    <phoneticPr fontId="1"/>
  </si>
  <si>
    <t>実績1_役割</t>
    <rPh sb="0" eb="2">
      <t>ジッセキ</t>
    </rPh>
    <rPh sb="4" eb="6">
      <t>ヤクワリ</t>
    </rPh>
    <phoneticPr fontId="1"/>
  </si>
  <si>
    <t>実績2_役割</t>
    <rPh sb="0" eb="2">
      <t>ジッセキ</t>
    </rPh>
    <rPh sb="4" eb="6">
      <t>ヤクワリ</t>
    </rPh>
    <phoneticPr fontId="1"/>
  </si>
  <si>
    <t>実績3_役割</t>
    <rPh sb="0" eb="2">
      <t>ジッセキ</t>
    </rPh>
    <rPh sb="4" eb="6">
      <t>ヤクワリ</t>
    </rPh>
    <phoneticPr fontId="1"/>
  </si>
  <si>
    <t>実績4_役割</t>
    <rPh sb="0" eb="2">
      <t>ジッセキ</t>
    </rPh>
    <rPh sb="4" eb="6">
      <t>ヤクワリ</t>
    </rPh>
    <phoneticPr fontId="1"/>
  </si>
  <si>
    <t>実績5_役割</t>
    <rPh sb="0" eb="2">
      <t>ジッセキ</t>
    </rPh>
    <rPh sb="4" eb="6">
      <t>ヤクワリ</t>
    </rPh>
    <phoneticPr fontId="1"/>
  </si>
  <si>
    <t>計画1_役割</t>
    <rPh sb="4" eb="6">
      <t>ヤクワリ</t>
    </rPh>
    <phoneticPr fontId="1"/>
  </si>
  <si>
    <t>計画2_役割</t>
    <rPh sb="4" eb="6">
      <t>ヤクワリ</t>
    </rPh>
    <phoneticPr fontId="1"/>
  </si>
  <si>
    <t>計画3_役割</t>
    <rPh sb="4" eb="6">
      <t>ヤクワリ</t>
    </rPh>
    <phoneticPr fontId="1"/>
  </si>
  <si>
    <t>計画4_役割</t>
    <rPh sb="4" eb="6">
      <t>ヤクワリ</t>
    </rPh>
    <phoneticPr fontId="1"/>
  </si>
  <si>
    <t>計画5_役割</t>
    <rPh sb="4" eb="6">
      <t>ヤクワリ</t>
    </rPh>
    <phoneticPr fontId="1"/>
  </si>
  <si>
    <t>登録決定番号</t>
    <rPh sb="0" eb="2">
      <t>トウロク</t>
    </rPh>
    <rPh sb="2" eb="4">
      <t>ケッテイ</t>
    </rPh>
    <rPh sb="4" eb="6">
      <t>バンゴウ</t>
    </rPh>
    <phoneticPr fontId="1"/>
  </si>
  <si>
    <t>ＺＥＨ－Ｍランク</t>
  </si>
  <si>
    <t>　ＺＥＨ－Ｍ相談窓口</t>
    <rPh sb="6" eb="8">
      <t>ソウダン</t>
    </rPh>
    <rPh sb="8" eb="10">
      <t>マドグチ</t>
    </rPh>
    <phoneticPr fontId="1"/>
  </si>
  <si>
    <t>ＺＥＨデベロッパー実績報告書</t>
    <rPh sb="9" eb="11">
      <t>ジッセキ</t>
    </rPh>
    <rPh sb="11" eb="13">
      <t>ホウコク</t>
    </rPh>
    <phoneticPr fontId="7"/>
  </si>
  <si>
    <t>ＺＥＨ
デベロッパー
登録番号</t>
    <phoneticPr fontId="1"/>
  </si>
  <si>
    <t>宅地建物取引業免許</t>
    <phoneticPr fontId="1"/>
  </si>
  <si>
    <t>１. ＺＥＨデベロッパー情報</t>
    <phoneticPr fontId="1"/>
  </si>
  <si>
    <t>２. 資格情報</t>
    <rPh sb="3" eb="5">
      <t>シカク</t>
    </rPh>
    <rPh sb="5" eb="7">
      <t>ジョウホウ</t>
    </rPh>
    <phoneticPr fontId="7"/>
  </si>
  <si>
    <t>３. 実務担当者情報（問合せ等で確実に対応できる実務担当者の連絡先を記入すること）</t>
    <rPh sb="8" eb="10">
      <t>ジョウホウ</t>
    </rPh>
    <phoneticPr fontId="7"/>
  </si>
  <si>
    <t>その他のＺＥＨ－Ｍ導入実績件数（No.6～）</t>
    <phoneticPr fontId="1"/>
  </si>
  <si>
    <t>実績1_正式名称</t>
    <rPh sb="0" eb="2">
      <t>ジッセキ</t>
    </rPh>
    <rPh sb="4" eb="6">
      <t>セイシキ</t>
    </rPh>
    <rPh sb="6" eb="8">
      <t>メイショウ</t>
    </rPh>
    <phoneticPr fontId="1"/>
  </si>
  <si>
    <t>実績1_公表名</t>
    <rPh sb="0" eb="2">
      <t>ジッセキ</t>
    </rPh>
    <rPh sb="4" eb="6">
      <t>コウヒョウ</t>
    </rPh>
    <rPh sb="6" eb="7">
      <t>メイ</t>
    </rPh>
    <phoneticPr fontId="1"/>
  </si>
  <si>
    <t>実績2_正式名称</t>
    <rPh sb="0" eb="2">
      <t>ジッセキ</t>
    </rPh>
    <rPh sb="4" eb="6">
      <t>セイシキ</t>
    </rPh>
    <rPh sb="6" eb="8">
      <t>メイショウ</t>
    </rPh>
    <phoneticPr fontId="1"/>
  </si>
  <si>
    <t>実績2_公表名</t>
    <rPh sb="0" eb="2">
      <t>ジッセキ</t>
    </rPh>
    <rPh sb="4" eb="6">
      <t>コウヒョウ</t>
    </rPh>
    <rPh sb="6" eb="7">
      <t>メイ</t>
    </rPh>
    <phoneticPr fontId="1"/>
  </si>
  <si>
    <t>実績3_正式名称</t>
    <rPh sb="4" eb="6">
      <t>セイシキ</t>
    </rPh>
    <rPh sb="6" eb="8">
      <t>メイショウ</t>
    </rPh>
    <phoneticPr fontId="1"/>
  </si>
  <si>
    <t>実績3_公表名</t>
    <rPh sb="4" eb="6">
      <t>コウヒョウ</t>
    </rPh>
    <rPh sb="6" eb="7">
      <t>メイ</t>
    </rPh>
    <phoneticPr fontId="1"/>
  </si>
  <si>
    <t>実績4_正式名称</t>
    <rPh sb="4" eb="6">
      <t>セイシキ</t>
    </rPh>
    <rPh sb="6" eb="8">
      <t>メイショウ</t>
    </rPh>
    <phoneticPr fontId="1"/>
  </si>
  <si>
    <t>実績4_公表名</t>
    <rPh sb="4" eb="6">
      <t>コウヒョウ</t>
    </rPh>
    <rPh sb="6" eb="7">
      <t>メイ</t>
    </rPh>
    <phoneticPr fontId="1"/>
  </si>
  <si>
    <t>実績5_正式名称</t>
    <rPh sb="4" eb="6">
      <t>セイシキ</t>
    </rPh>
    <rPh sb="6" eb="8">
      <t>メイショウ</t>
    </rPh>
    <phoneticPr fontId="1"/>
  </si>
  <si>
    <t>実績5_公表名</t>
    <rPh sb="4" eb="6">
      <t>コウヒョウ</t>
    </rPh>
    <rPh sb="6" eb="7">
      <t>メイ</t>
    </rPh>
    <phoneticPr fontId="1"/>
  </si>
  <si>
    <t>住棟の数</t>
    <rPh sb="0" eb="2">
      <t>ジュウトウ</t>
    </rPh>
    <rPh sb="3" eb="4">
      <t>カズ</t>
    </rPh>
    <phoneticPr fontId="1"/>
  </si>
  <si>
    <t>住戸の数</t>
    <rPh sb="0" eb="2">
      <t>ジュウコ</t>
    </rPh>
    <rPh sb="3" eb="4">
      <t>カズ</t>
    </rPh>
    <phoneticPr fontId="1"/>
  </si>
  <si>
    <t>合計</t>
    <rPh sb="0" eb="2">
      <t>ゴウケイ</t>
    </rPh>
    <phoneticPr fontId="1"/>
  </si>
  <si>
    <t>ＺＥＨ－Ｍ Oriented</t>
    <phoneticPr fontId="1"/>
  </si>
  <si>
    <t>『ZEH-M』建築実績棟数</t>
    <rPh sb="7" eb="9">
      <t>ケンチク</t>
    </rPh>
    <rPh sb="9" eb="11">
      <t>ジッセキ</t>
    </rPh>
    <rPh sb="11" eb="13">
      <t>トウスウ</t>
    </rPh>
    <phoneticPr fontId="1"/>
  </si>
  <si>
    <t>『ZEH-M』建築実績戸数</t>
    <rPh sb="7" eb="9">
      <t>ケンチク</t>
    </rPh>
    <rPh sb="9" eb="11">
      <t>ジッセキ</t>
    </rPh>
    <phoneticPr fontId="1"/>
  </si>
  <si>
    <t>Nearly ZEH-M建築実績戸数</t>
    <phoneticPr fontId="1"/>
  </si>
  <si>
    <t>ZEH-M Ready建築実績戸数</t>
    <phoneticPr fontId="1"/>
  </si>
  <si>
    <t>ZEH-M Oriented建築実績戸数</t>
    <phoneticPr fontId="1"/>
  </si>
  <si>
    <t>ZEH-Mシリーズ合計戸数</t>
    <phoneticPr fontId="1"/>
  </si>
  <si>
    <t>ZEH-Mシリーズ合計棟数</t>
    <phoneticPr fontId="1"/>
  </si>
  <si>
    <t>ZEH-M Oriented建築実績棟数</t>
    <phoneticPr fontId="1"/>
  </si>
  <si>
    <t>ZEH-M Ready建築実績棟数</t>
    <phoneticPr fontId="1"/>
  </si>
  <si>
    <t>Nearly ZEH-M建築実績棟数</t>
    <rPh sb="16" eb="18">
      <t>トウスウ</t>
    </rPh>
    <phoneticPr fontId="1"/>
  </si>
  <si>
    <t>※　ＺＥＨ－Ｍ相談窓口を複数有する場合は代表以外の全ての窓口を記入すること。</t>
    <rPh sb="7" eb="9">
      <t>ソウダン</t>
    </rPh>
    <rPh sb="9" eb="11">
      <t>マドグチ</t>
    </rPh>
    <rPh sb="12" eb="14">
      <t>フクスウ</t>
    </rPh>
    <rPh sb="14" eb="15">
      <t>ユウ</t>
    </rPh>
    <rPh sb="17" eb="19">
      <t>バアイ</t>
    </rPh>
    <rPh sb="20" eb="22">
      <t>ダイヒョウ</t>
    </rPh>
    <rPh sb="22" eb="24">
      <t>イガイ</t>
    </rPh>
    <rPh sb="25" eb="26">
      <t>スベ</t>
    </rPh>
    <rPh sb="28" eb="30">
      <t>マドグチ</t>
    </rPh>
    <rPh sb="31" eb="33">
      <t>キニュウ</t>
    </rPh>
    <phoneticPr fontId="1"/>
  </si>
  <si>
    <t>ＺＥＨデベロッパー実績報告書</t>
    <rPh sb="9" eb="11">
      <t>ジッセキ</t>
    </rPh>
    <rPh sb="11" eb="14">
      <t>ホウコクショ</t>
    </rPh>
    <phoneticPr fontId="7"/>
  </si>
  <si>
    <t>実績報告者</t>
    <rPh sb="0" eb="5">
      <t>ジッセキホウコクシャ</t>
    </rPh>
    <phoneticPr fontId="7"/>
  </si>
  <si>
    <t>階層</t>
    <rPh sb="0" eb="2">
      <t>カイソウ</t>
    </rPh>
    <phoneticPr fontId="1"/>
  </si>
  <si>
    <t>実績1_竣工年月</t>
    <rPh sb="0" eb="2">
      <t>ジッセキ</t>
    </rPh>
    <phoneticPr fontId="1"/>
  </si>
  <si>
    <t>実績2_竣工年月</t>
    <phoneticPr fontId="1"/>
  </si>
  <si>
    <t>実績3_竣工年月</t>
    <phoneticPr fontId="1"/>
  </si>
  <si>
    <t>実績4_竣工年月</t>
    <phoneticPr fontId="1"/>
  </si>
  <si>
    <t>実績5_竣工年月</t>
    <phoneticPr fontId="1"/>
  </si>
  <si>
    <t>計画1_竣工年月</t>
    <phoneticPr fontId="1"/>
  </si>
  <si>
    <t>計画2_竣工年月</t>
    <phoneticPr fontId="1"/>
  </si>
  <si>
    <t>計画3_竣工年月</t>
    <phoneticPr fontId="1"/>
  </si>
  <si>
    <t>計画4_竣工年月</t>
    <phoneticPr fontId="1"/>
  </si>
  <si>
    <t>計画5_竣工年月</t>
    <phoneticPr fontId="1"/>
  </si>
  <si>
    <t>ZEH-Mシリーズ以外（1～3層）棟数</t>
    <rPh sb="15" eb="16">
      <t>ソウ</t>
    </rPh>
    <rPh sb="17" eb="18">
      <t>トウ</t>
    </rPh>
    <phoneticPr fontId="1"/>
  </si>
  <si>
    <t>ZEH-Mシリーズ以外（4～5層）棟数</t>
    <rPh sb="15" eb="16">
      <t>ソウ</t>
    </rPh>
    <rPh sb="17" eb="18">
      <t>トウ</t>
    </rPh>
    <phoneticPr fontId="1"/>
  </si>
  <si>
    <t>ZEH-Mシリーズ以外（6～10層）棟数</t>
    <rPh sb="16" eb="17">
      <t>ソウ</t>
    </rPh>
    <rPh sb="18" eb="19">
      <t>トウ</t>
    </rPh>
    <phoneticPr fontId="1"/>
  </si>
  <si>
    <t>ZEH-Mシリーズ以外（11～20層）棟数</t>
    <rPh sb="17" eb="18">
      <t>ソウ</t>
    </rPh>
    <rPh sb="19" eb="20">
      <t>トウ</t>
    </rPh>
    <phoneticPr fontId="1"/>
  </si>
  <si>
    <t>ZEH-Mシリーズ以外（21層以上）棟数</t>
    <rPh sb="14" eb="15">
      <t>ソウ</t>
    </rPh>
    <rPh sb="15" eb="17">
      <t>イジョウ</t>
    </rPh>
    <rPh sb="18" eb="19">
      <t>トウ</t>
    </rPh>
    <phoneticPr fontId="1"/>
  </si>
  <si>
    <t>ZEH-Mシリーズ以外合計棟数</t>
    <rPh sb="9" eb="11">
      <t>イガイ</t>
    </rPh>
    <phoneticPr fontId="1"/>
  </si>
  <si>
    <t>ZEH-Mシリーズ以外（1～3層）戸数</t>
    <rPh sb="15" eb="16">
      <t>ソウ</t>
    </rPh>
    <phoneticPr fontId="1"/>
  </si>
  <si>
    <t>ZEH-Mシリーズ以外（4～5層）戸数</t>
    <rPh sb="15" eb="16">
      <t>ソウ</t>
    </rPh>
    <phoneticPr fontId="1"/>
  </si>
  <si>
    <t>ZEH-Mシリーズ以外（6～10層）戸数</t>
    <rPh sb="16" eb="17">
      <t>ソウ</t>
    </rPh>
    <phoneticPr fontId="1"/>
  </si>
  <si>
    <t>ZEH-Mシリーズ以外（11～20層）戸数</t>
    <rPh sb="17" eb="18">
      <t>ソウ</t>
    </rPh>
    <phoneticPr fontId="1"/>
  </si>
  <si>
    <t>ZEH-Mシリーズ以外（21層以上）戸数</t>
    <rPh sb="14" eb="15">
      <t>ソウ</t>
    </rPh>
    <rPh sb="15" eb="17">
      <t>イジョウ</t>
    </rPh>
    <phoneticPr fontId="1"/>
  </si>
  <si>
    <t>ZEH-Mシリーズ以外合計戸数</t>
    <rPh sb="9" eb="11">
      <t>イガイ</t>
    </rPh>
    <phoneticPr fontId="1"/>
  </si>
  <si>
    <t>建築実績合計棟数</t>
    <rPh sb="0" eb="8">
      <t>ケンチクジッセキゴウケイトウスウ</t>
    </rPh>
    <phoneticPr fontId="1"/>
  </si>
  <si>
    <t>建築実績合計戸数</t>
    <rPh sb="0" eb="2">
      <t>ケンチク</t>
    </rPh>
    <rPh sb="2" eb="4">
      <t>ジッセキ</t>
    </rPh>
    <rPh sb="4" eb="6">
      <t>ゴウケイ</t>
    </rPh>
    <rPh sb="6" eb="8">
      <t>コスウ</t>
    </rPh>
    <phoneticPr fontId="1"/>
  </si>
  <si>
    <t>報告書の詳細</t>
    <rPh sb="0" eb="3">
      <t>ホウコクショ</t>
    </rPh>
    <rPh sb="4" eb="6">
      <t>ショウサイ</t>
    </rPh>
    <phoneticPr fontId="7"/>
  </si>
  <si>
    <t>@</t>
    <phoneticPr fontId="1"/>
  </si>
  <si>
    <t>申請者詳細_法人名(カナ)</t>
    <phoneticPr fontId="1"/>
  </si>
  <si>
    <t>番号_宅建</t>
    <phoneticPr fontId="1"/>
  </si>
  <si>
    <t>番号_一般建設業</t>
    <phoneticPr fontId="1"/>
  </si>
  <si>
    <t>番号_特定建設業</t>
    <phoneticPr fontId="1"/>
  </si>
  <si>
    <t>実績1_太陽光パネルの発電容量</t>
    <phoneticPr fontId="1"/>
  </si>
  <si>
    <t>実績2_太陽光パネルの発電容量</t>
    <phoneticPr fontId="1"/>
  </si>
  <si>
    <t>実績3_太陽光パネルの発電容量</t>
    <phoneticPr fontId="1"/>
  </si>
  <si>
    <t>実績5_太陽光パネルの発電容量</t>
    <phoneticPr fontId="1"/>
  </si>
  <si>
    <t>実績4_太陽光パネルの発電容量</t>
    <phoneticPr fontId="1"/>
  </si>
  <si>
    <t>実績5_ZEH-Mランク</t>
    <phoneticPr fontId="1"/>
  </si>
  <si>
    <t>計画1_太陽光パネルの発電容量</t>
    <phoneticPr fontId="1"/>
  </si>
  <si>
    <t>計画2_太陽光パネルの発電容量</t>
    <phoneticPr fontId="1"/>
  </si>
  <si>
    <t>計画3_太陽光パネルの発電容量</t>
    <phoneticPr fontId="1"/>
  </si>
  <si>
    <t>計画4_太陽光パネルの発電容量</t>
    <phoneticPr fontId="1"/>
  </si>
  <si>
    <t>計画5_太陽光パネルの発電容量</t>
    <phoneticPr fontId="1"/>
  </si>
  <si>
    <t>建築実績合計棟数(太陽光）</t>
    <rPh sb="9" eb="12">
      <t>タイヨウコウ</t>
    </rPh>
    <phoneticPr fontId="1"/>
  </si>
  <si>
    <t>太陽光パネルの
発電容量</t>
    <rPh sb="0" eb="3">
      <t>タイヨウコウ</t>
    </rPh>
    <rPh sb="8" eb="12">
      <t>ハツデンヨウリョウ</t>
    </rPh>
    <phoneticPr fontId="1"/>
  </si>
  <si>
    <t>太陽光パネルの
発電容量</t>
    <phoneticPr fontId="1"/>
  </si>
  <si>
    <t>『ZEH-M』太陽光設置実績棟数</t>
    <rPh sb="7" eb="10">
      <t>タイヨウコウ</t>
    </rPh>
    <rPh sb="10" eb="12">
      <t>セッチ</t>
    </rPh>
    <rPh sb="12" eb="14">
      <t>ジッセキ</t>
    </rPh>
    <rPh sb="14" eb="16">
      <t>トウスウ</t>
    </rPh>
    <phoneticPr fontId="1"/>
  </si>
  <si>
    <t>Nearly ZEH-M太陽光設置実績棟数</t>
    <rPh sb="17" eb="19">
      <t>ジッセキ</t>
    </rPh>
    <phoneticPr fontId="1"/>
  </si>
  <si>
    <t>ZEH-M Ready太陽光設置実績棟数</t>
    <rPh sb="16" eb="18">
      <t>ジッセキ</t>
    </rPh>
    <phoneticPr fontId="1"/>
  </si>
  <si>
    <t>ZEH-M Oriented太陽光設置実績棟数</t>
    <rPh sb="19" eb="21">
      <t>ジッセキ</t>
    </rPh>
    <phoneticPr fontId="1"/>
  </si>
  <si>
    <t>ZEH-Mシリーズ合計太陽光設置実績棟数</t>
    <rPh sb="9" eb="11">
      <t>ゴウケイ</t>
    </rPh>
    <rPh sb="11" eb="14">
      <t>タイヨウコウ</t>
    </rPh>
    <rPh sb="14" eb="16">
      <t>セッチ</t>
    </rPh>
    <rPh sb="16" eb="18">
      <t>ジッセキ</t>
    </rPh>
    <rPh sb="18" eb="20">
      <t>トウスウ</t>
    </rPh>
    <phoneticPr fontId="1"/>
  </si>
  <si>
    <t>ZEH-Mシリーズ以外（1～3層）太陽光棟数</t>
    <rPh sb="17" eb="20">
      <t>タイヨウコウ</t>
    </rPh>
    <rPh sb="20" eb="22">
      <t>トウスウ</t>
    </rPh>
    <phoneticPr fontId="1"/>
  </si>
  <si>
    <t>ZEH-Mシリーズ以外（4～5層）太陽光棟数</t>
    <rPh sb="17" eb="20">
      <t>タイヨウコウ</t>
    </rPh>
    <phoneticPr fontId="1"/>
  </si>
  <si>
    <t>ZEH-Mシリーズ以外（6～10層）太陽光棟数</t>
    <rPh sb="18" eb="21">
      <t>タイヨウコウ</t>
    </rPh>
    <phoneticPr fontId="1"/>
  </si>
  <si>
    <t>ZEH-Mシリーズ以外（11～20層）太陽光棟数</t>
    <rPh sb="19" eb="22">
      <t>タイヨウコウ</t>
    </rPh>
    <phoneticPr fontId="1"/>
  </si>
  <si>
    <t>ZEH-Mシリーズ以外（21層以上）太陽光棟数</t>
    <rPh sb="18" eb="21">
      <t>タイヨウコウ</t>
    </rPh>
    <phoneticPr fontId="1"/>
  </si>
  <si>
    <t>ZEH-Mシリーズ以外合計太陽光棟数</t>
    <rPh sb="13" eb="16">
      <t>タイヨウコウ</t>
    </rPh>
    <phoneticPr fontId="1"/>
  </si>
  <si>
    <t>ＺＥＨデベロッパー公開情報</t>
    <rPh sb="9" eb="11">
      <t>コウカイ</t>
    </rPh>
    <rPh sb="11" eb="13">
      <t>ジョウホウ</t>
    </rPh>
    <phoneticPr fontId="1"/>
  </si>
  <si>
    <t>のＺＥＨデベロッパー実績について責任をもち、虚偽、不正なく下記の通り報告します。　</t>
    <phoneticPr fontId="1"/>
  </si>
  <si>
    <t>Nearly
 ＺＥＨ－Ｍ</t>
    <phoneticPr fontId="1"/>
  </si>
  <si>
    <t>実績/計画</t>
    <rPh sb="0" eb="2">
      <t>ジッセキ</t>
    </rPh>
    <rPh sb="3" eb="5">
      <t>ケイカク</t>
    </rPh>
    <phoneticPr fontId="1"/>
  </si>
  <si>
    <t>法人名</t>
    <rPh sb="0" eb="3">
      <t>ホウジンメイ</t>
    </rPh>
    <phoneticPr fontId="1"/>
  </si>
  <si>
    <t>ZEHデベロッパー番号</t>
    <rPh sb="9" eb="11">
      <t>バンゴウ</t>
    </rPh>
    <phoneticPr fontId="1"/>
  </si>
  <si>
    <t>実績</t>
    <rPh sb="0" eb="2">
      <t>ジッセキ</t>
    </rPh>
    <phoneticPr fontId="1"/>
  </si>
  <si>
    <t>－</t>
    <phoneticPr fontId="1"/>
  </si>
  <si>
    <t>計画</t>
    <rPh sb="0" eb="2">
      <t>ケイカク</t>
    </rPh>
    <phoneticPr fontId="1"/>
  </si>
  <si>
    <t>21-</t>
  </si>
  <si>
    <t>1-3</t>
    <phoneticPr fontId="1"/>
  </si>
  <si>
    <t>4-5</t>
    <phoneticPr fontId="1"/>
  </si>
  <si>
    <t xml:space="preserve"> 6-10</t>
    <phoneticPr fontId="1"/>
  </si>
  <si>
    <t>11-20</t>
    <phoneticPr fontId="1"/>
  </si>
  <si>
    <t>ZEH以外</t>
    <rPh sb="3" eb="5">
      <t>イガイ</t>
    </rPh>
    <phoneticPr fontId="4"/>
  </si>
  <si>
    <t>－</t>
  </si>
  <si>
    <t>棟数</t>
    <rPh sb="0" eb="2">
      <t>トウスウ</t>
    </rPh>
    <phoneticPr fontId="1"/>
  </si>
  <si>
    <t>ＤＣ</t>
    <phoneticPr fontId="1"/>
  </si>
  <si>
    <t>Ｄ</t>
    <phoneticPr fontId="1"/>
  </si>
  <si>
    <t>Ｃ</t>
    <phoneticPr fontId="1"/>
  </si>
  <si>
    <t>当社が登録を受けたＺＥＨデベロッパー登録番号</t>
    <phoneticPr fontId="1"/>
  </si>
  <si>
    <t>一般社団法人　環境共創イニシアチブが登録・公表を行うＺＥＨデベロッパー登録制度において、</t>
    <phoneticPr fontId="1"/>
  </si>
  <si>
    <t>別紙１</t>
    <rPh sb="0" eb="2">
      <t>ベッシ</t>
    </rPh>
    <phoneticPr fontId="7"/>
  </si>
  <si>
    <t>役員名簿</t>
    <rPh sb="0" eb="2">
      <t>ヤクイン</t>
    </rPh>
    <rPh sb="2" eb="4">
      <t>メイボ</t>
    </rPh>
    <phoneticPr fontId="7"/>
  </si>
  <si>
    <t>法人・団体名等</t>
    <rPh sb="0" eb="2">
      <t>ホウジン</t>
    </rPh>
    <rPh sb="3" eb="5">
      <t>ダンタイ</t>
    </rPh>
    <rPh sb="5" eb="6">
      <t>メイ</t>
    </rPh>
    <rPh sb="6" eb="7">
      <t>ナド</t>
    </rPh>
    <phoneticPr fontId="7"/>
  </si>
  <si>
    <t>：</t>
    <phoneticPr fontId="7"/>
  </si>
  <si>
    <t>氏名　カナ</t>
    <rPh sb="0" eb="2">
      <t>シメイ</t>
    </rPh>
    <phoneticPr fontId="7"/>
  </si>
  <si>
    <t>氏名　漢字</t>
    <rPh sb="0" eb="2">
      <t>シメイ</t>
    </rPh>
    <rPh sb="3" eb="5">
      <t>カンジ</t>
    </rPh>
    <phoneticPr fontId="7"/>
  </si>
  <si>
    <t>生年月日</t>
    <rPh sb="0" eb="2">
      <t>セイネン</t>
    </rPh>
    <rPh sb="2" eb="4">
      <t>ガッピ</t>
    </rPh>
    <phoneticPr fontId="7"/>
  </si>
  <si>
    <t>役職名</t>
    <rPh sb="0" eb="3">
      <t>ヤクショクメイ</t>
    </rPh>
    <phoneticPr fontId="7"/>
  </si>
  <si>
    <t>和暦</t>
    <rPh sb="0" eb="2">
      <t>ワレキ</t>
    </rPh>
    <phoneticPr fontId="7"/>
  </si>
  <si>
    <t>日</t>
    <rPh sb="0" eb="1">
      <t>ニチ</t>
    </rPh>
    <phoneticPr fontId="1"/>
  </si>
  <si>
    <t>（注）
役員名簿については、氏名カナ（全角、姓と名の間は全角で１マス空け）、氏名漢字（全角、姓と名の間は全角で１マス空け）、生年月日（全角で大正はＴ、昭和はＳ、平成はＨ、数字は２桁全角）、会社名及び役職名を記入する。
また、外国人については、氏名漢字欄は商業登記簿のとおりに記入し、カナ欄はカナ読みを記入すること。</t>
    <rPh sb="28" eb="30">
      <t>ゼンカク</t>
    </rPh>
    <rPh sb="52" eb="54">
      <t>ゼンカク</t>
    </rPh>
    <rPh sb="102" eb="104">
      <t>キニュウ</t>
    </rPh>
    <rPh sb="126" eb="128">
      <t>ショウギョウ</t>
    </rPh>
    <rPh sb="128" eb="131">
      <t>トウキボ</t>
    </rPh>
    <rPh sb="136" eb="138">
      <t>キニュウ</t>
    </rPh>
    <rPh sb="142" eb="143">
      <t>ラン</t>
    </rPh>
    <rPh sb="146" eb="147">
      <t>ヨ</t>
    </rPh>
    <rPh sb="149" eb="151">
      <t>キニュウ</t>
    </rPh>
    <phoneticPr fontId="1"/>
  </si>
  <si>
    <t>１.</t>
    <phoneticPr fontId="7"/>
  </si>
  <si>
    <t>２.</t>
  </si>
  <si>
    <t>個人情報の取得について</t>
    <rPh sb="5" eb="7">
      <t>シュトク</t>
    </rPh>
    <phoneticPr fontId="7"/>
  </si>
  <si>
    <t>取得する情報</t>
    <rPh sb="0" eb="2">
      <t>シュトク</t>
    </rPh>
    <rPh sb="4" eb="6">
      <t>ジョウホウ</t>
    </rPh>
    <phoneticPr fontId="7"/>
  </si>
  <si>
    <t>３．</t>
    <phoneticPr fontId="1"/>
  </si>
  <si>
    <t xml:space="preserve">    </t>
    <phoneticPr fontId="1"/>
  </si>
  <si>
    <t>４．</t>
    <phoneticPr fontId="1"/>
  </si>
  <si>
    <t xml:space="preserve">   </t>
    <phoneticPr fontId="1"/>
  </si>
  <si>
    <t xml:space="preserve">     </t>
    <phoneticPr fontId="1"/>
  </si>
  <si>
    <t xml:space="preserve">  </t>
    <phoneticPr fontId="1"/>
  </si>
  <si>
    <t>５．</t>
    <phoneticPr fontId="1"/>
  </si>
  <si>
    <t>６．</t>
    <phoneticPr fontId="1"/>
  </si>
  <si>
    <t>７．</t>
    <phoneticPr fontId="1"/>
  </si>
  <si>
    <t>８．</t>
    <phoneticPr fontId="1"/>
  </si>
  <si>
    <t>９．</t>
    <phoneticPr fontId="1"/>
  </si>
  <si>
    <t>p-support@sii.or.jp</t>
    <phoneticPr fontId="1"/>
  </si>
  <si>
    <t>一般社団法人　環境共創イニシアチブ</t>
    <phoneticPr fontId="7"/>
  </si>
  <si>
    <t>代　表　理　事　殿</t>
    <phoneticPr fontId="7"/>
  </si>
  <si>
    <t>利用目的</t>
    <rPh sb="0" eb="4">
      <t>リヨウモクテキ</t>
    </rPh>
    <phoneticPr fontId="88"/>
  </si>
  <si>
    <t>第三者への提供について</t>
    <rPh sb="0" eb="3">
      <t>ダイサンシャ</t>
    </rPh>
    <rPh sb="5" eb="7">
      <t>テイキョウ</t>
    </rPh>
    <phoneticPr fontId="88"/>
  </si>
  <si>
    <t>匿名加工情報の提供について</t>
    <rPh sb="0" eb="2">
      <t>トクメイ</t>
    </rPh>
    <rPh sb="2" eb="4">
      <t>カコウ</t>
    </rPh>
    <rPh sb="4" eb="6">
      <t>ジョウホウ</t>
    </rPh>
    <rPh sb="7" eb="9">
      <t>テイキョウ</t>
    </rPh>
    <phoneticPr fontId="88"/>
  </si>
  <si>
    <t>https://sii.or.jp/anonymous_processing/index.html</t>
    <phoneticPr fontId="88"/>
  </si>
  <si>
    <t>個人情報提供の任意性</t>
    <rPh sb="0" eb="4">
      <t>コジンジョウホウ</t>
    </rPh>
    <rPh sb="4" eb="6">
      <t>テイキョウ</t>
    </rPh>
    <rPh sb="7" eb="9">
      <t>ニンイ</t>
    </rPh>
    <rPh sb="9" eb="10">
      <t>セイ</t>
    </rPh>
    <phoneticPr fontId="88"/>
  </si>
  <si>
    <t>外部委託</t>
    <rPh sb="0" eb="4">
      <t>ガイブイタク</t>
    </rPh>
    <phoneticPr fontId="88"/>
  </si>
  <si>
    <t>開示請求について</t>
    <rPh sb="0" eb="2">
      <t>カイジ</t>
    </rPh>
    <rPh sb="2" eb="4">
      <t>セイキュウ</t>
    </rPh>
    <phoneticPr fontId="88"/>
  </si>
  <si>
    <t>ＳＩＩが保有している個人データ、個人情報の利用目的の通知、個人情報の開示、内容の訂正、追加又は削除、利用の停止、消去</t>
    <phoneticPr fontId="88"/>
  </si>
  <si>
    <t>応いたします。</t>
    <phoneticPr fontId="88"/>
  </si>
  <si>
    <t>＜相談窓口＞
一般社団法人　環境共創イニシアチブ　個人情報取扱管理担当　</t>
    <phoneticPr fontId="88"/>
  </si>
  <si>
    <t>ＳＩＩは「２．」で取得した情報を以下の目的で利用します。</t>
    <phoneticPr fontId="1"/>
  </si>
  <si>
    <t>ＳＩＩは「２．」で取得した情報を以下の場合及び「５．」へ記載する提供先を除き、第三者への提供を行いません。</t>
    <rPh sb="21" eb="22">
      <t>オヨ</t>
    </rPh>
    <phoneticPr fontId="88"/>
  </si>
  <si>
    <t>個人情報の提供がされない場合、利用目的を遂行できないことがあります。</t>
    <phoneticPr fontId="88"/>
  </si>
  <si>
    <t>ＳＩＩは、 ＺＥＨデベロッパー登録開始から本事業の実施期間にわたり、以下の情報を取得します。</t>
  </si>
  <si>
    <t>-</t>
    <phoneticPr fontId="1"/>
  </si>
  <si>
    <t>１．ＺＥＨ－Ｍの取組計画及びその進捗状況、導入実績の公表</t>
    <rPh sb="8" eb="9">
      <t>ト</t>
    </rPh>
    <rPh sb="9" eb="10">
      <t>ク</t>
    </rPh>
    <rPh sb="10" eb="12">
      <t>ケイカク</t>
    </rPh>
    <rPh sb="12" eb="13">
      <t>オヨ</t>
    </rPh>
    <rPh sb="16" eb="18">
      <t>シンチョク</t>
    </rPh>
    <rPh sb="18" eb="20">
      <t>ジョウキョウ</t>
    </rPh>
    <rPh sb="21" eb="23">
      <t>ドウニュウ</t>
    </rPh>
    <rPh sb="23" eb="25">
      <t>ジッセキ</t>
    </rPh>
    <rPh sb="26" eb="28">
      <t>コウヒョウ</t>
    </rPh>
    <phoneticPr fontId="7"/>
  </si>
  <si>
    <t>２．ＺＥＨ－Ｍ普及目標</t>
    <rPh sb="7" eb="11">
      <t>フキュウモクヒョウ</t>
    </rPh>
    <phoneticPr fontId="7"/>
  </si>
  <si>
    <t>４．Ｃ登録における対応可能エリアと規模（D登録は入力不要）</t>
    <rPh sb="3" eb="5">
      <t>トウロク</t>
    </rPh>
    <rPh sb="9" eb="11">
      <t>タイオウ</t>
    </rPh>
    <rPh sb="11" eb="13">
      <t>カノウ</t>
    </rPh>
    <rPh sb="17" eb="19">
      <t>キボ</t>
    </rPh>
    <rPh sb="21" eb="23">
      <t>トウロク</t>
    </rPh>
    <rPh sb="24" eb="26">
      <t>ニュウリョク</t>
    </rPh>
    <rPh sb="26" eb="28">
      <t>フヨウ</t>
    </rPh>
    <phoneticPr fontId="7"/>
  </si>
  <si>
    <t>５．Ｃ登録におけるＺＥＨ－Ｍ相談窓口（複数ある場合は代表窓口）（D登録は入力不要）</t>
    <rPh sb="14" eb="16">
      <t>ソウダン</t>
    </rPh>
    <rPh sb="16" eb="18">
      <t>マドグチ</t>
    </rPh>
    <rPh sb="19" eb="21">
      <t>フクスウ</t>
    </rPh>
    <rPh sb="23" eb="25">
      <t>バアイ</t>
    </rPh>
    <rPh sb="26" eb="28">
      <t>ダイヒョウ</t>
    </rPh>
    <rPh sb="28" eb="30">
      <t>マドグチ</t>
    </rPh>
    <rPh sb="33" eb="35">
      <t>トウロク</t>
    </rPh>
    <rPh sb="36" eb="38">
      <t>ニュウリョク</t>
    </rPh>
    <rPh sb="38" eb="40">
      <t>フヨウ</t>
    </rPh>
    <phoneticPr fontId="7"/>
  </si>
  <si>
    <t>建物
規模</t>
    <rPh sb="0" eb="2">
      <t>タテモノ</t>
    </rPh>
    <rPh sb="3" eb="5">
      <t>キボ</t>
    </rPh>
    <phoneticPr fontId="1"/>
  </si>
  <si>
    <t>ＺＥＨデベロッパー導入実績</t>
    <rPh sb="9" eb="13">
      <t>ドウニュウジッセキ</t>
    </rPh>
    <phoneticPr fontId="1"/>
  </si>
  <si>
    <t>　　　　　ZEH-Mシリーズ以外</t>
    <phoneticPr fontId="1"/>
  </si>
  <si>
    <t>1～3層</t>
    <phoneticPr fontId="1"/>
  </si>
  <si>
    <t>4～5層</t>
    <phoneticPr fontId="1"/>
  </si>
  <si>
    <t>6～10層</t>
    <phoneticPr fontId="1"/>
  </si>
  <si>
    <t>11～20層</t>
    <phoneticPr fontId="1"/>
  </si>
  <si>
    <t>太陽光パネルを
設置した住棟の数</t>
    <rPh sb="0" eb="3">
      <t>タイヨウコウ</t>
    </rPh>
    <rPh sb="8" eb="10">
      <t>セッチ</t>
    </rPh>
    <rPh sb="12" eb="14">
      <t>ジュウトウ</t>
    </rPh>
    <rPh sb="15" eb="16">
      <t>カズ</t>
    </rPh>
    <phoneticPr fontId="1"/>
  </si>
  <si>
    <t>　　　　　　ZEH-Mシリーズ</t>
    <phoneticPr fontId="1"/>
  </si>
  <si>
    <t>ZEH-Mランク</t>
    <phoneticPr fontId="1"/>
  </si>
  <si>
    <t>『ZEH-M』</t>
    <phoneticPr fontId="1"/>
  </si>
  <si>
    <t xml:space="preserve">ＺＥＨ－Ｍ Ready	</t>
    <phoneticPr fontId="1"/>
  </si>
  <si>
    <t>２．ＺＥＨ－Ｍ導入実績（C登録の場合は建築実績）</t>
    <rPh sb="7" eb="11">
      <t>ドウニュウジッセキ</t>
    </rPh>
    <rPh sb="13" eb="15">
      <t>トウロク</t>
    </rPh>
    <rPh sb="16" eb="18">
      <t>バアイ</t>
    </rPh>
    <rPh sb="19" eb="21">
      <t>ケンチク</t>
    </rPh>
    <rPh sb="21" eb="23">
      <t>ジッセキ</t>
    </rPh>
    <phoneticPr fontId="7"/>
  </si>
  <si>
    <t>№</t>
    <phoneticPr fontId="1"/>
  </si>
  <si>
    <t>延床面積（㎡）</t>
    <rPh sb="0" eb="4">
      <t>ノベユカメンセキ</t>
    </rPh>
    <phoneticPr fontId="1"/>
  </si>
  <si>
    <t>階数（階）</t>
    <rPh sb="0" eb="2">
      <t>カイスウ</t>
    </rPh>
    <rPh sb="3" eb="4">
      <t>カイ</t>
    </rPh>
    <phoneticPr fontId="1"/>
  </si>
  <si>
    <t>住戸数（戸）</t>
    <rPh sb="0" eb="3">
      <t>ジュウコスウ</t>
    </rPh>
    <rPh sb="4" eb="5">
      <t>コ</t>
    </rPh>
    <phoneticPr fontId="1"/>
  </si>
  <si>
    <t>太陽光パネルの
発電容量（kW）</t>
    <rPh sb="0" eb="3">
      <t>タイヨウコウ</t>
    </rPh>
    <rPh sb="8" eb="12">
      <t>ハツデンヨウリョウ</t>
    </rPh>
    <phoneticPr fontId="1"/>
  </si>
  <si>
    <t>ZEH-M
ランク</t>
    <phoneticPr fontId="1"/>
  </si>
  <si>
    <t>Aマンション</t>
    <phoneticPr fontId="1"/>
  </si>
  <si>
    <t>Bマンション</t>
    <phoneticPr fontId="1"/>
  </si>
  <si>
    <t>Cマンション</t>
    <phoneticPr fontId="1"/>
  </si>
  <si>
    <t>ＺＥＨデベロッパー導入計画</t>
    <rPh sb="9" eb="11">
      <t>ドウニュウ</t>
    </rPh>
    <rPh sb="11" eb="13">
      <t>ケイカク</t>
    </rPh>
    <phoneticPr fontId="1"/>
  </si>
  <si>
    <t>ＺＥＨ－Ｍ導入計画（Ｃ登録の場合は受注計画）</t>
    <phoneticPr fontId="7"/>
  </si>
  <si>
    <t>※1　2026年3月末までに導入計画中のＺＥＨ－Ｍ（Ｃ登録の場合は受注計画）を報告すること。（No.1～5までの情報を公開）</t>
    <phoneticPr fontId="1"/>
  </si>
  <si>
    <t>※2　建築物の名称は、プロジェクト名や仮称、「環境マンション⇒Kマンション」のように固有名詞を伏せて記入してもよい。</t>
    <phoneticPr fontId="1"/>
  </si>
  <si>
    <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t>
    <rPh sb="0" eb="3">
      <t>ホッカイドウ</t>
    </rPh>
    <rPh sb="4" eb="6">
      <t>アオモリ</t>
    </rPh>
    <rPh sb="6" eb="7">
      <t>ケン</t>
    </rPh>
    <rPh sb="8" eb="11">
      <t>イワテケン</t>
    </rPh>
    <rPh sb="12" eb="15">
      <t>ミヤギケン</t>
    </rPh>
    <rPh sb="16" eb="19">
      <t>アキタケン</t>
    </rPh>
    <rPh sb="20" eb="23">
      <t>ヤマガタケン</t>
    </rPh>
    <rPh sb="24" eb="27">
      <t>フクシマケン</t>
    </rPh>
    <rPh sb="28" eb="31">
      <t>イバラキケン</t>
    </rPh>
    <rPh sb="32" eb="35">
      <t>トチギケン</t>
    </rPh>
    <rPh sb="36" eb="39">
      <t>グンマケン</t>
    </rPh>
    <rPh sb="40" eb="43">
      <t>サイタマケン</t>
    </rPh>
    <rPh sb="44" eb="47">
      <t>チバケン</t>
    </rPh>
    <rPh sb="48" eb="51">
      <t>トウキョウト</t>
    </rPh>
    <rPh sb="52" eb="56">
      <t>カナガワケン</t>
    </rPh>
    <rPh sb="57" eb="60">
      <t>ニイガタケン</t>
    </rPh>
    <rPh sb="61" eb="64">
      <t>トヤマケン</t>
    </rPh>
    <rPh sb="65" eb="68">
      <t>イシカワケン</t>
    </rPh>
    <rPh sb="69" eb="72">
      <t>フクイケン</t>
    </rPh>
    <rPh sb="73" eb="76">
      <t>ヤマナシケン</t>
    </rPh>
    <rPh sb="77" eb="80">
      <t>ナガノケン</t>
    </rPh>
    <rPh sb="81" eb="84">
      <t>ギフケン</t>
    </rPh>
    <rPh sb="85" eb="88">
      <t>シズオカケン</t>
    </rPh>
    <rPh sb="89" eb="92">
      <t>アイチケン</t>
    </rPh>
    <rPh sb="93" eb="96">
      <t>ミエケン</t>
    </rPh>
    <rPh sb="97" eb="100">
      <t>シガケン</t>
    </rPh>
    <rPh sb="101" eb="104">
      <t>キョウトフ</t>
    </rPh>
    <rPh sb="105" eb="108">
      <t>オオサカフ</t>
    </rPh>
    <rPh sb="109" eb="112">
      <t>ヒョウゴケン</t>
    </rPh>
    <rPh sb="113" eb="116">
      <t>ナラケン</t>
    </rPh>
    <rPh sb="117" eb="121">
      <t>ワカヤマケン</t>
    </rPh>
    <rPh sb="122" eb="125">
      <t>トットリケン</t>
    </rPh>
    <rPh sb="126" eb="129">
      <t>シマネケン</t>
    </rPh>
    <rPh sb="130" eb="133">
      <t>オカヤマケン</t>
    </rPh>
    <rPh sb="134" eb="137">
      <t>ヒロシマケン</t>
    </rPh>
    <rPh sb="138" eb="141">
      <t>ヤマグチケン</t>
    </rPh>
    <rPh sb="142" eb="145">
      <t>トクシマケン</t>
    </rPh>
    <rPh sb="146" eb="149">
      <t>カガワケン</t>
    </rPh>
    <rPh sb="150" eb="153">
      <t>エヒメケン</t>
    </rPh>
    <rPh sb="154" eb="157">
      <t>コウチケン</t>
    </rPh>
    <rPh sb="158" eb="161">
      <t>フクオカケン</t>
    </rPh>
    <rPh sb="162" eb="165">
      <t>サガケン</t>
    </rPh>
    <rPh sb="166" eb="169">
      <t>ナガサキケン</t>
    </rPh>
    <rPh sb="170" eb="173">
      <t>クマモトケン</t>
    </rPh>
    <rPh sb="174" eb="177">
      <t>オオイタケン</t>
    </rPh>
    <rPh sb="178" eb="181">
      <t>ミヤザキケン</t>
    </rPh>
    <rPh sb="182" eb="186">
      <t>カゴシマケン</t>
    </rPh>
    <rPh sb="187" eb="190">
      <t>オキナワケン</t>
    </rPh>
    <phoneticPr fontId="1"/>
  </si>
  <si>
    <t>免許証の有無</t>
    <rPh sb="0" eb="3">
      <t>メンキョショウ</t>
    </rPh>
    <rPh sb="4" eb="6">
      <t>ウム</t>
    </rPh>
    <phoneticPr fontId="1"/>
  </si>
  <si>
    <t>免許証</t>
    <rPh sb="0" eb="2">
      <t>メンキョ</t>
    </rPh>
    <phoneticPr fontId="1"/>
  </si>
  <si>
    <t>許可（登録）の有無</t>
    <rPh sb="7" eb="9">
      <t>ウム</t>
    </rPh>
    <phoneticPr fontId="1"/>
  </si>
  <si>
    <t>地域区分</t>
    <rPh sb="0" eb="4">
      <t>チイキクブン</t>
    </rPh>
    <phoneticPr fontId="1"/>
  </si>
  <si>
    <r>
      <t>U</t>
    </r>
    <r>
      <rPr>
        <vertAlign val="subscript"/>
        <sz val="11"/>
        <color theme="1"/>
        <rFont val="ＭＳ Ｐゴシック"/>
        <family val="3"/>
        <charset val="128"/>
        <scheme val="minor"/>
      </rPr>
      <t>A</t>
    </r>
    <r>
      <rPr>
        <sz val="11"/>
        <color theme="1"/>
        <rFont val="ＭＳ Ｐゴシック"/>
        <family val="2"/>
        <charset val="128"/>
        <scheme val="minor"/>
      </rPr>
      <t>値
(外皮平均熱貫流率)</t>
    </r>
    <phoneticPr fontId="1"/>
  </si>
  <si>
    <t>入力漏れ等の
不備があるセル</t>
    <rPh sb="0" eb="2">
      <t>ニュウリョク</t>
    </rPh>
    <rPh sb="2" eb="3">
      <t>モ</t>
    </rPh>
    <rPh sb="4" eb="5">
      <t>トウ</t>
    </rPh>
    <rPh sb="7" eb="9">
      <t>フビ</t>
    </rPh>
    <phoneticPr fontId="1"/>
  </si>
  <si>
    <t>入力文字数</t>
    <rPh sb="0" eb="5">
      <t>ニュウリョクモジスウ</t>
    </rPh>
    <phoneticPr fontId="1"/>
  </si>
  <si>
    <t>１．取組計画及びその進捗状況、導入実績の公表</t>
    <rPh sb="2" eb="3">
      <t>ト</t>
    </rPh>
    <rPh sb="3" eb="4">
      <t>ク</t>
    </rPh>
    <rPh sb="4" eb="6">
      <t>ケイカク</t>
    </rPh>
    <rPh sb="6" eb="7">
      <t>オヨ</t>
    </rPh>
    <rPh sb="10" eb="12">
      <t>シンチョク</t>
    </rPh>
    <rPh sb="12" eb="14">
      <t>ジョウキョウ</t>
    </rPh>
    <rPh sb="15" eb="17">
      <t>ドウニュウ</t>
    </rPh>
    <rPh sb="17" eb="19">
      <t>ジッセキ</t>
    </rPh>
    <rPh sb="20" eb="22">
      <t>コウヒョウ</t>
    </rPh>
    <phoneticPr fontId="7"/>
  </si>
  <si>
    <r>
      <t>U</t>
    </r>
    <r>
      <rPr>
        <vertAlign val="subscript"/>
        <sz val="9"/>
        <color theme="0"/>
        <rFont val="Meiryo UI"/>
        <family val="3"/>
        <charset val="128"/>
      </rPr>
      <t>A</t>
    </r>
    <r>
      <rPr>
        <sz val="9"/>
        <color theme="0"/>
        <rFont val="Meiryo UI"/>
        <family val="3"/>
        <charset val="128"/>
      </rPr>
      <t>値</t>
    </r>
    <phoneticPr fontId="1"/>
  </si>
  <si>
    <t>一次エネルギー消費量削減率</t>
    <rPh sb="0" eb="2">
      <t>イチジ</t>
    </rPh>
    <rPh sb="7" eb="9">
      <t>ショウヒ</t>
    </rPh>
    <rPh sb="9" eb="10">
      <t>リョウ</t>
    </rPh>
    <rPh sb="10" eb="12">
      <t>サクゲン</t>
    </rPh>
    <rPh sb="12" eb="13">
      <t>リツ</t>
    </rPh>
    <phoneticPr fontId="1"/>
  </si>
  <si>
    <t>一次エネルギー消費量削減率</t>
    <rPh sb="0" eb="2">
      <t>イチジ</t>
    </rPh>
    <rPh sb="7" eb="10">
      <t>ショウヒリョウ</t>
    </rPh>
    <rPh sb="10" eb="12">
      <t>サクゲン</t>
    </rPh>
    <rPh sb="12" eb="13">
      <t>リツ</t>
    </rPh>
    <phoneticPr fontId="1"/>
  </si>
  <si>
    <t>なお、登録事業者等がＳＩＩに提供する上記の情報に、コンソーシアム事業者情報等、登録事業者が自ら取得した個人情報が</t>
    <phoneticPr fontId="1"/>
  </si>
  <si>
    <t>含まれる場合、ＳＩＩへの提供及びＳＩＩから国等への提供に対して適切な同意を取得するものとします。</t>
    <rPh sb="5" eb="6">
      <t>ア</t>
    </rPh>
    <rPh sb="14" eb="15">
      <t>オヨ</t>
    </rPh>
    <phoneticPr fontId="1"/>
  </si>
  <si>
    <t>範囲で委託することがあります。委託会社等に対しては、適切な取扱い及び保護を行います。</t>
    <rPh sb="29" eb="31">
      <t>トリアツカ</t>
    </rPh>
    <rPh sb="32" eb="33">
      <t>オヨ</t>
    </rPh>
    <phoneticPr fontId="88"/>
  </si>
  <si>
    <t>及び第三者への提供の停止等に誠実に対応いたします。手続きは下記の相談窓口までご連絡ください。請求内容を確認のうえ、対</t>
    <phoneticPr fontId="88"/>
  </si>
  <si>
    <t>住棟の種別
（賃貸・分譲）</t>
    <rPh sb="0" eb="2">
      <t>ジュウトウ</t>
    </rPh>
    <rPh sb="3" eb="5">
      <t>シュベツ</t>
    </rPh>
    <rPh sb="7" eb="9">
      <t>チンタイ</t>
    </rPh>
    <rPh sb="10" eb="12">
      <t>ブンジョウ</t>
    </rPh>
    <phoneticPr fontId="1"/>
  </si>
  <si>
    <t>実績1_削減量_再エネ含まず</t>
    <rPh sb="0" eb="2">
      <t>ジッセキ</t>
    </rPh>
    <rPh sb="4" eb="6">
      <t>サクゲン</t>
    </rPh>
    <rPh sb="6" eb="7">
      <t>リョウ</t>
    </rPh>
    <rPh sb="8" eb="9">
      <t>サイ</t>
    </rPh>
    <rPh sb="11" eb="12">
      <t>フク</t>
    </rPh>
    <phoneticPr fontId="1"/>
  </si>
  <si>
    <t>実績1_削減量_再エネ含む</t>
    <rPh sb="0" eb="2">
      <t>ジッセキ</t>
    </rPh>
    <rPh sb="4" eb="6">
      <t>サクゲン</t>
    </rPh>
    <rPh sb="6" eb="7">
      <t>リョウ</t>
    </rPh>
    <rPh sb="8" eb="9">
      <t>サイ</t>
    </rPh>
    <rPh sb="11" eb="12">
      <t>フク</t>
    </rPh>
    <phoneticPr fontId="1"/>
  </si>
  <si>
    <t>実績2_削減量_再エネ含まず</t>
    <rPh sb="4" eb="6">
      <t>サクゲン</t>
    </rPh>
    <rPh sb="6" eb="7">
      <t>リョウ</t>
    </rPh>
    <rPh sb="8" eb="9">
      <t>サイ</t>
    </rPh>
    <rPh sb="11" eb="12">
      <t>フク</t>
    </rPh>
    <phoneticPr fontId="1"/>
  </si>
  <si>
    <t>実績2_削減量_再エネ含む</t>
    <rPh sb="4" eb="6">
      <t>サクゲン</t>
    </rPh>
    <rPh sb="6" eb="7">
      <t>リョウ</t>
    </rPh>
    <rPh sb="8" eb="9">
      <t>サイ</t>
    </rPh>
    <rPh sb="11" eb="12">
      <t>フク</t>
    </rPh>
    <phoneticPr fontId="1"/>
  </si>
  <si>
    <t>実績3_削減量_再エネ含まず</t>
    <rPh sb="4" eb="6">
      <t>サクゲン</t>
    </rPh>
    <rPh sb="6" eb="7">
      <t>リョウ</t>
    </rPh>
    <rPh sb="8" eb="9">
      <t>サイ</t>
    </rPh>
    <rPh sb="11" eb="12">
      <t>フク</t>
    </rPh>
    <phoneticPr fontId="1"/>
  </si>
  <si>
    <t>実績3_削減量_再エネ含む</t>
    <rPh sb="4" eb="6">
      <t>サクゲン</t>
    </rPh>
    <rPh sb="6" eb="7">
      <t>リョウ</t>
    </rPh>
    <rPh sb="8" eb="9">
      <t>サイ</t>
    </rPh>
    <rPh sb="11" eb="12">
      <t>フク</t>
    </rPh>
    <phoneticPr fontId="1"/>
  </si>
  <si>
    <t>実績4_削減量_再エネ含まず</t>
    <rPh sb="4" eb="6">
      <t>サクゲン</t>
    </rPh>
    <rPh sb="6" eb="7">
      <t>リョウ</t>
    </rPh>
    <rPh sb="8" eb="9">
      <t>サイ</t>
    </rPh>
    <rPh sb="11" eb="12">
      <t>フク</t>
    </rPh>
    <phoneticPr fontId="1"/>
  </si>
  <si>
    <t>実績4_削減量_再エネ含む</t>
    <rPh sb="4" eb="6">
      <t>サクゲン</t>
    </rPh>
    <rPh sb="6" eb="7">
      <t>リョウ</t>
    </rPh>
    <rPh sb="8" eb="9">
      <t>サイ</t>
    </rPh>
    <rPh sb="11" eb="12">
      <t>フク</t>
    </rPh>
    <phoneticPr fontId="1"/>
  </si>
  <si>
    <t>実績5_削減量_再エネ含まず</t>
    <rPh sb="4" eb="6">
      <t>サクゲン</t>
    </rPh>
    <rPh sb="6" eb="7">
      <t>リョウ</t>
    </rPh>
    <rPh sb="8" eb="9">
      <t>サイ</t>
    </rPh>
    <rPh sb="11" eb="12">
      <t>フク</t>
    </rPh>
    <phoneticPr fontId="1"/>
  </si>
  <si>
    <t>実績5_削減量_再エネ含む</t>
    <rPh sb="4" eb="6">
      <t>サクゲン</t>
    </rPh>
    <rPh sb="6" eb="7">
      <t>リョウ</t>
    </rPh>
    <rPh sb="8" eb="9">
      <t>サイ</t>
    </rPh>
    <rPh sb="11" eb="12">
      <t>フク</t>
    </rPh>
    <phoneticPr fontId="1"/>
  </si>
  <si>
    <t>計画1_削減量_再エネ含まず</t>
    <rPh sb="4" eb="6">
      <t>サクゲン</t>
    </rPh>
    <rPh sb="6" eb="7">
      <t>リョウ</t>
    </rPh>
    <rPh sb="8" eb="9">
      <t>サイ</t>
    </rPh>
    <rPh sb="11" eb="12">
      <t>フク</t>
    </rPh>
    <phoneticPr fontId="1"/>
  </si>
  <si>
    <t>計画1_削減量_再エネ含む</t>
    <rPh sb="4" eb="6">
      <t>サクゲン</t>
    </rPh>
    <rPh sb="6" eb="7">
      <t>リョウ</t>
    </rPh>
    <rPh sb="8" eb="9">
      <t>サイ</t>
    </rPh>
    <rPh sb="11" eb="12">
      <t>フク</t>
    </rPh>
    <phoneticPr fontId="1"/>
  </si>
  <si>
    <t>計画2_削減量_再エネ含まず</t>
    <rPh sb="4" eb="6">
      <t>サクゲン</t>
    </rPh>
    <rPh sb="6" eb="7">
      <t>リョウ</t>
    </rPh>
    <rPh sb="8" eb="9">
      <t>サイ</t>
    </rPh>
    <rPh sb="11" eb="12">
      <t>フク</t>
    </rPh>
    <phoneticPr fontId="1"/>
  </si>
  <si>
    <t>計画2_削減量_再エネ含む</t>
    <rPh sb="4" eb="6">
      <t>サクゲン</t>
    </rPh>
    <rPh sb="6" eb="7">
      <t>リョウ</t>
    </rPh>
    <rPh sb="8" eb="9">
      <t>サイ</t>
    </rPh>
    <rPh sb="11" eb="12">
      <t>フク</t>
    </rPh>
    <phoneticPr fontId="1"/>
  </si>
  <si>
    <t>計画3_削減量_再エネ含まず</t>
    <rPh sb="4" eb="6">
      <t>サクゲン</t>
    </rPh>
    <rPh sb="6" eb="7">
      <t>リョウ</t>
    </rPh>
    <rPh sb="8" eb="9">
      <t>サイ</t>
    </rPh>
    <rPh sb="11" eb="12">
      <t>フク</t>
    </rPh>
    <phoneticPr fontId="1"/>
  </si>
  <si>
    <t>計画3_削減量_再エネ含む</t>
    <rPh sb="4" eb="6">
      <t>サクゲン</t>
    </rPh>
    <rPh sb="6" eb="7">
      <t>リョウ</t>
    </rPh>
    <rPh sb="8" eb="9">
      <t>サイ</t>
    </rPh>
    <rPh sb="11" eb="12">
      <t>フク</t>
    </rPh>
    <phoneticPr fontId="1"/>
  </si>
  <si>
    <t>計画4_削減量_再エネ含まず</t>
    <rPh sb="4" eb="6">
      <t>サクゲン</t>
    </rPh>
    <rPh sb="6" eb="7">
      <t>リョウ</t>
    </rPh>
    <rPh sb="8" eb="9">
      <t>サイ</t>
    </rPh>
    <rPh sb="11" eb="12">
      <t>フク</t>
    </rPh>
    <phoneticPr fontId="1"/>
  </si>
  <si>
    <t>計画4_削減量_再エネ含む</t>
    <rPh sb="4" eb="6">
      <t>サクゲン</t>
    </rPh>
    <rPh sb="6" eb="7">
      <t>リョウ</t>
    </rPh>
    <rPh sb="8" eb="9">
      <t>サイ</t>
    </rPh>
    <rPh sb="11" eb="12">
      <t>フク</t>
    </rPh>
    <phoneticPr fontId="1"/>
  </si>
  <si>
    <t>計画5_削減量_再エネ含まず</t>
    <rPh sb="4" eb="6">
      <t>サクゲン</t>
    </rPh>
    <rPh sb="6" eb="7">
      <t>リョウ</t>
    </rPh>
    <rPh sb="8" eb="9">
      <t>サイ</t>
    </rPh>
    <rPh sb="11" eb="12">
      <t>フク</t>
    </rPh>
    <phoneticPr fontId="1"/>
  </si>
  <si>
    <t>計画5_削減量_再エネ含む</t>
    <rPh sb="4" eb="6">
      <t>サクゲン</t>
    </rPh>
    <rPh sb="6" eb="7">
      <t>リョウ</t>
    </rPh>
    <rPh sb="8" eb="9">
      <t>サイ</t>
    </rPh>
    <rPh sb="11" eb="12">
      <t>フク</t>
    </rPh>
    <phoneticPr fontId="1"/>
  </si>
  <si>
    <t>目指すべき水準の
達成目標率_低層</t>
    <rPh sb="15" eb="17">
      <t>テイソウ</t>
    </rPh>
    <phoneticPr fontId="1"/>
  </si>
  <si>
    <t>2030年度
普及目標率_低層</t>
    <rPh sb="13" eb="15">
      <t>テイソウ</t>
    </rPh>
    <phoneticPr fontId="1"/>
  </si>
  <si>
    <t>目指すべき水準の
達成目標率_中層</t>
    <rPh sb="15" eb="17">
      <t>チュウソウ</t>
    </rPh>
    <phoneticPr fontId="1"/>
  </si>
  <si>
    <t>目指すべき水準の
達成目標率_高層以上</t>
    <rPh sb="15" eb="17">
      <t>コウソウ</t>
    </rPh>
    <rPh sb="17" eb="19">
      <t>イジョウ</t>
    </rPh>
    <phoneticPr fontId="1"/>
  </si>
  <si>
    <t>2030年度
普及目標率_中層</t>
    <rPh sb="13" eb="15">
      <t>チュウソウ</t>
    </rPh>
    <phoneticPr fontId="1"/>
  </si>
  <si>
    <t>2030年度
普及目標率_高層以上</t>
    <rPh sb="13" eb="17">
      <t>コウソウイジョウ</t>
    </rPh>
    <phoneticPr fontId="1"/>
  </si>
  <si>
    <t>実績1_住棟のUA値</t>
    <rPh sb="0" eb="2">
      <t>ジッセキ</t>
    </rPh>
    <phoneticPr fontId="1"/>
  </si>
  <si>
    <t>実績1_地域区分</t>
    <rPh sb="4" eb="8">
      <t>チイキクブン</t>
    </rPh>
    <phoneticPr fontId="1"/>
  </si>
  <si>
    <t>実績1_住棟の種別（賃貸・分譲）</t>
    <rPh sb="4" eb="6">
      <t>ジュウトウ</t>
    </rPh>
    <rPh sb="7" eb="9">
      <t>シュベツ</t>
    </rPh>
    <rPh sb="10" eb="12">
      <t>チンタイ</t>
    </rPh>
    <rPh sb="13" eb="15">
      <t>ブンジョウ</t>
    </rPh>
    <phoneticPr fontId="1"/>
  </si>
  <si>
    <t>実績2_住棟のUA値</t>
    <rPh sb="0" eb="2">
      <t>ジッセキ</t>
    </rPh>
    <phoneticPr fontId="1"/>
  </si>
  <si>
    <t>実績2_地域区分</t>
    <rPh sb="4" eb="8">
      <t>チイキクブン</t>
    </rPh>
    <phoneticPr fontId="1"/>
  </si>
  <si>
    <t>実績2_住棟の種別（賃貸・分譲）</t>
    <rPh sb="4" eb="6">
      <t>ジュウトウ</t>
    </rPh>
    <rPh sb="7" eb="9">
      <t>シュベツ</t>
    </rPh>
    <rPh sb="10" eb="12">
      <t>チンタイ</t>
    </rPh>
    <rPh sb="13" eb="15">
      <t>ブンジョウ</t>
    </rPh>
    <phoneticPr fontId="1"/>
  </si>
  <si>
    <t>実績3_住棟のUA値</t>
    <rPh sb="0" eb="2">
      <t>ジッセキ</t>
    </rPh>
    <phoneticPr fontId="1"/>
  </si>
  <si>
    <t>実績3_地域区分</t>
    <rPh sb="4" eb="8">
      <t>チイキクブン</t>
    </rPh>
    <phoneticPr fontId="1"/>
  </si>
  <si>
    <t>実績3_住棟の種別（賃貸・分譲）</t>
    <rPh sb="4" eb="6">
      <t>ジュウトウ</t>
    </rPh>
    <rPh sb="7" eb="9">
      <t>シュベツ</t>
    </rPh>
    <rPh sb="10" eb="12">
      <t>チンタイ</t>
    </rPh>
    <rPh sb="13" eb="15">
      <t>ブンジョウ</t>
    </rPh>
    <phoneticPr fontId="1"/>
  </si>
  <si>
    <t>実績4_住棟のUA値</t>
    <rPh sb="0" eb="2">
      <t>ジッセキ</t>
    </rPh>
    <phoneticPr fontId="1"/>
  </si>
  <si>
    <t>実績4_地域区分</t>
    <rPh sb="4" eb="8">
      <t>チイキクブン</t>
    </rPh>
    <phoneticPr fontId="1"/>
  </si>
  <si>
    <t>実績4_住棟の種別（賃貸・分譲）</t>
    <rPh sb="4" eb="6">
      <t>ジュウトウ</t>
    </rPh>
    <rPh sb="7" eb="9">
      <t>シュベツ</t>
    </rPh>
    <rPh sb="10" eb="12">
      <t>チンタイ</t>
    </rPh>
    <rPh sb="13" eb="15">
      <t>ブンジョウ</t>
    </rPh>
    <phoneticPr fontId="1"/>
  </si>
  <si>
    <t>実績5_地域区分</t>
    <rPh sb="4" eb="8">
      <t>チイキクブン</t>
    </rPh>
    <phoneticPr fontId="1"/>
  </si>
  <si>
    <t>実績5_住棟のUA値</t>
    <rPh sb="0" eb="2">
      <t>ジッセキ</t>
    </rPh>
    <phoneticPr fontId="1"/>
  </si>
  <si>
    <t>実績5_住棟の種別（賃貸・分譲）</t>
    <rPh sb="4" eb="6">
      <t>ジュウトウ</t>
    </rPh>
    <rPh sb="7" eb="9">
      <t>シュベツ</t>
    </rPh>
    <rPh sb="10" eb="12">
      <t>チンタイ</t>
    </rPh>
    <rPh sb="13" eb="15">
      <t>ブンジョウ</t>
    </rPh>
    <phoneticPr fontId="1"/>
  </si>
  <si>
    <t>建築実績棟数</t>
    <rPh sb="0" eb="2">
      <t>ケンチク</t>
    </rPh>
    <rPh sb="2" eb="4">
      <t>ジッセキ</t>
    </rPh>
    <rPh sb="4" eb="6">
      <t>トウスウ</t>
    </rPh>
    <phoneticPr fontId="1"/>
  </si>
  <si>
    <t>その他のＺＥＨ－Ｍ
導入実績件数（No.6～）</t>
    <phoneticPr fontId="1"/>
  </si>
  <si>
    <r>
      <t>新築の住棟において</t>
    </r>
    <r>
      <rPr>
        <u/>
        <sz val="16"/>
        <color rgb="FFFF0000"/>
        <rFont val="ＭＳ Ｐゴシック"/>
        <family val="3"/>
        <charset val="128"/>
        <scheme val="minor"/>
      </rPr>
      <t>"『ZEH-M』"または"Nearly ZEH-M"</t>
    </r>
    <r>
      <rPr>
        <sz val="16"/>
        <color theme="1"/>
        <rFont val="ＭＳ Ｐゴシック"/>
        <family val="3"/>
        <charset val="128"/>
        <scheme val="minor"/>
      </rPr>
      <t>を達成</t>
    </r>
    <rPh sb="0" eb="2">
      <t>シンチク</t>
    </rPh>
    <rPh sb="3" eb="5">
      <t>ジュウトウ</t>
    </rPh>
    <phoneticPr fontId="1"/>
  </si>
  <si>
    <r>
      <rPr>
        <sz val="16"/>
        <rFont val="ＭＳ Ｐゴシック"/>
        <family val="3"/>
        <charset val="128"/>
        <scheme val="minor"/>
      </rPr>
      <t>新築の住棟の</t>
    </r>
    <r>
      <rPr>
        <u/>
        <sz val="16"/>
        <color rgb="FFFF0000"/>
        <rFont val="ＭＳ Ｐゴシック"/>
        <family val="3"/>
        <charset val="128"/>
        <scheme val="minor"/>
      </rPr>
      <t>全てが"『ZEH-M』"、"Nearly ZEH-M"、
"ZEH-M Ready"、"ZEH-M Oriented"以上</t>
    </r>
    <r>
      <rPr>
        <sz val="16"/>
        <color theme="1"/>
        <rFont val="ＭＳ Ｐゴシック"/>
        <family val="3"/>
        <charset val="128"/>
        <scheme val="minor"/>
      </rPr>
      <t>のいずれかを達成</t>
    </r>
    <rPh sb="6" eb="7">
      <t>スベ</t>
    </rPh>
    <rPh sb="65" eb="67">
      <t>イジョウ</t>
    </rPh>
    <phoneticPr fontId="1"/>
  </si>
  <si>
    <t>※　C登録の場合は、ＺＥＨ－Ｍの受注に向けた取組み内容及びその進捗状況。（目安：全角100文字以上、600字程度で記載）</t>
    <rPh sb="3" eb="5">
      <t>トウロク</t>
    </rPh>
    <rPh sb="6" eb="8">
      <t>バアイ</t>
    </rPh>
    <rPh sb="16" eb="18">
      <t>ジュチュウ</t>
    </rPh>
    <rPh sb="19" eb="20">
      <t>ム</t>
    </rPh>
    <rPh sb="22" eb="24">
      <t>トリクミ</t>
    </rPh>
    <rPh sb="25" eb="27">
      <t>ナイヨウ</t>
    </rPh>
    <rPh sb="27" eb="28">
      <t>オヨ</t>
    </rPh>
    <rPh sb="31" eb="33">
      <t>シンチョク</t>
    </rPh>
    <rPh sb="33" eb="35">
      <t>ジョウキョウ</t>
    </rPh>
    <rPh sb="37" eb="39">
      <t>メヤス</t>
    </rPh>
    <rPh sb="40" eb="42">
      <t>ゼンカク</t>
    </rPh>
    <rPh sb="45" eb="47">
      <t>モジ</t>
    </rPh>
    <rPh sb="47" eb="49">
      <t>イジョウ</t>
    </rPh>
    <rPh sb="53" eb="54">
      <t>ジ</t>
    </rPh>
    <rPh sb="54" eb="56">
      <t>テイド</t>
    </rPh>
    <rPh sb="57" eb="59">
      <t>キサイ</t>
    </rPh>
    <phoneticPr fontId="1"/>
  </si>
  <si>
    <t>21層以上</t>
    <rPh sb="3" eb="5">
      <t>イジョウ</t>
    </rPh>
    <phoneticPr fontId="1"/>
  </si>
  <si>
    <t>不使用</t>
    <rPh sb="0" eb="3">
      <t>フシヨウ</t>
    </rPh>
    <phoneticPr fontId="1"/>
  </si>
  <si>
    <t>目指すべきZEH-M普及目標率の設定基準</t>
    <rPh sb="0" eb="2">
      <t>メザ</t>
    </rPh>
    <rPh sb="10" eb="12">
      <t>フキュウ</t>
    </rPh>
    <rPh sb="12" eb="14">
      <t>モクヒョウ</t>
    </rPh>
    <rPh sb="14" eb="15">
      <t>リツ</t>
    </rPh>
    <rPh sb="16" eb="18">
      <t>セッテイ</t>
    </rPh>
    <rPh sb="18" eb="20">
      <t>キジュン</t>
    </rPh>
    <phoneticPr fontId="1"/>
  </si>
  <si>
    <t>全体</t>
    <rPh sb="0" eb="2">
      <t>ゼンタイ</t>
    </rPh>
    <phoneticPr fontId="1"/>
  </si>
  <si>
    <t>2030年度ZEH-M全体の達成目標率_全体</t>
    <rPh sb="4" eb="6">
      <t>ネンド</t>
    </rPh>
    <rPh sb="11" eb="13">
      <t>ゼンタイ</t>
    </rPh>
    <rPh sb="20" eb="22">
      <t>ゼンタイ</t>
    </rPh>
    <phoneticPr fontId="1"/>
  </si>
  <si>
    <t>↑</t>
    <phoneticPr fontId="1"/>
  </si>
  <si>
    <t>数式が入っているため空欄で問題なし</t>
    <rPh sb="0" eb="2">
      <t>スウシキ</t>
    </rPh>
    <rPh sb="3" eb="4">
      <t>ハイ</t>
    </rPh>
    <rPh sb="10" eb="12">
      <t>クウラン</t>
    </rPh>
    <rPh sb="13" eb="15">
      <t>モンダイ</t>
    </rPh>
    <phoneticPr fontId="1"/>
  </si>
  <si>
    <t>目指すべき水準
以上の普及目標（％）</t>
    <rPh sb="0" eb="2">
      <t>メザ</t>
    </rPh>
    <rPh sb="5" eb="7">
      <t>スイジュン</t>
    </rPh>
    <rPh sb="8" eb="10">
      <t>イジョウ</t>
    </rPh>
    <rPh sb="11" eb="13">
      <t>フキュウ</t>
    </rPh>
    <rPh sb="13" eb="15">
      <t>モクヒョウ</t>
    </rPh>
    <phoneticPr fontId="1"/>
  </si>
  <si>
    <t>２０３０年度における
ZEH-M全体の
普及目標（％）</t>
    <rPh sb="4" eb="6">
      <t>ネンド</t>
    </rPh>
    <rPh sb="16" eb="18">
      <t>ゼンタイ</t>
    </rPh>
    <rPh sb="20" eb="22">
      <t>フキュウ</t>
    </rPh>
    <rPh sb="22" eb="24">
      <t>モクヒョウ</t>
    </rPh>
    <phoneticPr fontId="1"/>
  </si>
  <si>
    <t>再エネ含まず（％）</t>
    <rPh sb="0" eb="1">
      <t>サイ</t>
    </rPh>
    <rPh sb="3" eb="4">
      <t>フク</t>
    </rPh>
    <phoneticPr fontId="1"/>
  </si>
  <si>
    <t>再エネ含む（％）</t>
    <rPh sb="0" eb="1">
      <t>サイ</t>
    </rPh>
    <rPh sb="3" eb="4">
      <t>フク</t>
    </rPh>
    <phoneticPr fontId="1"/>
  </si>
  <si>
    <t>※3　異常値が検出された場合はN列に「※」が表示されるので、P列の上にある「＋」を押下して異常値の理由を確認すること。</t>
    <rPh sb="3" eb="6">
      <t>イジョウチ</t>
    </rPh>
    <rPh sb="7" eb="9">
      <t>ケンシュツ</t>
    </rPh>
    <rPh sb="12" eb="14">
      <t>バアイ</t>
    </rPh>
    <rPh sb="16" eb="17">
      <t>レツ</t>
    </rPh>
    <rPh sb="22" eb="24">
      <t>ヒョウジ</t>
    </rPh>
    <rPh sb="31" eb="32">
      <t>レツ</t>
    </rPh>
    <rPh sb="33" eb="34">
      <t>ウエ</t>
    </rPh>
    <rPh sb="41" eb="43">
      <t>オウカ</t>
    </rPh>
    <rPh sb="45" eb="48">
      <t>イジョウチ</t>
    </rPh>
    <rPh sb="49" eb="51">
      <t>リユウ</t>
    </rPh>
    <rPh sb="52" eb="54">
      <t>カクニン</t>
    </rPh>
    <phoneticPr fontId="1"/>
  </si>
  <si>
    <t>　　　（確認後問題なければ「※」を削除すること。）</t>
    <rPh sb="4" eb="6">
      <t>カクニン</t>
    </rPh>
    <rPh sb="6" eb="7">
      <t>ゴ</t>
    </rPh>
    <rPh sb="7" eb="9">
      <t>モンダイ</t>
    </rPh>
    <rPh sb="17" eb="19">
      <t>サクジョ</t>
    </rPh>
    <phoneticPr fontId="1"/>
  </si>
  <si>
    <t>計画1_住棟のUA値</t>
    <rPh sb="0" eb="2">
      <t>ケイカク</t>
    </rPh>
    <phoneticPr fontId="1"/>
  </si>
  <si>
    <t>計画1_地域区分</t>
    <rPh sb="0" eb="2">
      <t>ケイカク</t>
    </rPh>
    <rPh sb="4" eb="8">
      <t>チイキクブン</t>
    </rPh>
    <phoneticPr fontId="1"/>
  </si>
  <si>
    <t>計画1_住棟の種別（賃貸・分譲）</t>
    <rPh sb="0" eb="2">
      <t>ケイカク</t>
    </rPh>
    <rPh sb="4" eb="6">
      <t>ジュウトウ</t>
    </rPh>
    <rPh sb="7" eb="9">
      <t>シュベツ</t>
    </rPh>
    <rPh sb="10" eb="12">
      <t>チンタイ</t>
    </rPh>
    <rPh sb="13" eb="15">
      <t>ブンジョウ</t>
    </rPh>
    <phoneticPr fontId="1"/>
  </si>
  <si>
    <t>計画2_住棟のUA値</t>
    <rPh sb="0" eb="2">
      <t>ケイカク</t>
    </rPh>
    <phoneticPr fontId="1"/>
  </si>
  <si>
    <t>計画2_地域区分</t>
    <rPh sb="0" eb="2">
      <t>ケイカク</t>
    </rPh>
    <rPh sb="4" eb="8">
      <t>チイキクブン</t>
    </rPh>
    <phoneticPr fontId="1"/>
  </si>
  <si>
    <t>計画2_住棟の種別（賃貸・分譲）</t>
    <rPh sb="0" eb="2">
      <t>ケイカク</t>
    </rPh>
    <rPh sb="4" eb="6">
      <t>ジュウトウ</t>
    </rPh>
    <rPh sb="7" eb="9">
      <t>シュベツ</t>
    </rPh>
    <rPh sb="10" eb="12">
      <t>チンタイ</t>
    </rPh>
    <rPh sb="13" eb="15">
      <t>ブンジョウ</t>
    </rPh>
    <phoneticPr fontId="1"/>
  </si>
  <si>
    <t>計画3_住棟のUA値</t>
    <rPh sb="0" eb="2">
      <t>ケイカク</t>
    </rPh>
    <phoneticPr fontId="1"/>
  </si>
  <si>
    <t>計画3_地域区分</t>
    <rPh sb="0" eb="2">
      <t>ケイカク</t>
    </rPh>
    <rPh sb="4" eb="8">
      <t>チイキクブン</t>
    </rPh>
    <phoneticPr fontId="1"/>
  </si>
  <si>
    <t>計画3_住棟の種別（賃貸・分譲）</t>
    <rPh sb="0" eb="2">
      <t>ケイカク</t>
    </rPh>
    <rPh sb="4" eb="6">
      <t>ジュウトウ</t>
    </rPh>
    <rPh sb="7" eb="9">
      <t>シュベツ</t>
    </rPh>
    <rPh sb="10" eb="12">
      <t>チンタイ</t>
    </rPh>
    <rPh sb="13" eb="15">
      <t>ブンジョウ</t>
    </rPh>
    <phoneticPr fontId="1"/>
  </si>
  <si>
    <t>計画4_住棟のUA値</t>
    <rPh sb="0" eb="2">
      <t>ケイカク</t>
    </rPh>
    <phoneticPr fontId="1"/>
  </si>
  <si>
    <t>計画4_地域区分</t>
    <rPh sb="0" eb="2">
      <t>ケイカク</t>
    </rPh>
    <rPh sb="4" eb="8">
      <t>チイキクブン</t>
    </rPh>
    <phoneticPr fontId="1"/>
  </si>
  <si>
    <t>計画4_住棟の種別（賃貸・分譲）</t>
    <rPh sb="0" eb="2">
      <t>ケイカク</t>
    </rPh>
    <rPh sb="4" eb="6">
      <t>ジュウトウ</t>
    </rPh>
    <rPh sb="7" eb="9">
      <t>シュベツ</t>
    </rPh>
    <rPh sb="10" eb="12">
      <t>チンタイ</t>
    </rPh>
    <rPh sb="13" eb="15">
      <t>ブンジョウ</t>
    </rPh>
    <phoneticPr fontId="1"/>
  </si>
  <si>
    <t>計画5_住棟のUA値</t>
    <rPh sb="0" eb="2">
      <t>ケイカク</t>
    </rPh>
    <phoneticPr fontId="1"/>
  </si>
  <si>
    <t>計画5_地域区分</t>
    <rPh sb="0" eb="2">
      <t>ケイカク</t>
    </rPh>
    <rPh sb="4" eb="8">
      <t>チイキクブン</t>
    </rPh>
    <phoneticPr fontId="1"/>
  </si>
  <si>
    <t>計画5_住棟の種別（賃貸・分譲）</t>
    <rPh sb="0" eb="2">
      <t>ケイカク</t>
    </rPh>
    <rPh sb="4" eb="6">
      <t>ジュウトウ</t>
    </rPh>
    <rPh sb="7" eb="9">
      <t>シュベツ</t>
    </rPh>
    <rPh sb="10" eb="12">
      <t>チンタイ</t>
    </rPh>
    <rPh sb="13" eb="15">
      <t>ブンジョウ</t>
    </rPh>
    <phoneticPr fontId="1"/>
  </si>
  <si>
    <t>住棟の種別
(賃貸・分譲)</t>
    <rPh sb="0" eb="2">
      <t>ジュウトウ</t>
    </rPh>
    <rPh sb="3" eb="5">
      <t>シュベツ</t>
    </rPh>
    <rPh sb="7" eb="9">
      <t>チンタイ</t>
    </rPh>
    <rPh sb="10" eb="12">
      <t>ブンジョウ</t>
    </rPh>
    <phoneticPr fontId="1"/>
  </si>
  <si>
    <t>ZEH-M導入実績の有無</t>
    <rPh sb="5" eb="9">
      <t>ドウニュウジッセキ</t>
    </rPh>
    <rPh sb="10" eb="12">
      <t>ウム</t>
    </rPh>
    <phoneticPr fontId="1"/>
  </si>
  <si>
    <t>別紙２</t>
    <rPh sb="0" eb="2">
      <t>ベッシ</t>
    </rPh>
    <phoneticPr fontId="7"/>
  </si>
  <si>
    <t>６</t>
    <phoneticPr fontId="7"/>
  </si>
  <si>
    <t>暴力団排除に関する誓約事項</t>
    <phoneticPr fontId="7"/>
  </si>
  <si>
    <t>記</t>
    <phoneticPr fontId="7"/>
  </si>
  <si>
    <t>（５）自ら又は第三者を利用して、暴力的な要求行為、法的な責任を超えた不当な要求行為、業務妨害
　　　行為等を行っているとき。</t>
    <phoneticPr fontId="7"/>
  </si>
  <si>
    <t>以上</t>
    <rPh sb="0" eb="2">
      <t>イジョウ</t>
    </rPh>
    <phoneticPr fontId="7"/>
  </si>
  <si>
    <t>別紙３</t>
    <rPh sb="0" eb="2">
      <t>ベッシ</t>
    </rPh>
    <phoneticPr fontId="7"/>
  </si>
  <si>
    <t>５</t>
    <phoneticPr fontId="7"/>
  </si>
  <si>
    <t>一般社団法人　環境共創イニシアチブ</t>
  </si>
  <si>
    <t xml:space="preserve"> 代　表　理　事　殿</t>
  </si>
  <si>
    <t>別紙２の暴力団排除に関する誓約事項について熟読し、理解の上、これに同意している。</t>
    <rPh sb="0" eb="2">
      <t>ベッシ</t>
    </rPh>
    <phoneticPr fontId="1"/>
  </si>
  <si>
    <t>３.</t>
    <phoneticPr fontId="7"/>
  </si>
  <si>
    <t>４.</t>
    <phoneticPr fontId="7"/>
  </si>
  <si>
    <t>５.</t>
    <phoneticPr fontId="7"/>
  </si>
  <si>
    <t>６.</t>
    <phoneticPr fontId="7"/>
  </si>
  <si>
    <t>調査等の協力</t>
    <rPh sb="0" eb="2">
      <t>チョウサ</t>
    </rPh>
    <rPh sb="2" eb="3">
      <t>トウ</t>
    </rPh>
    <rPh sb="4" eb="6">
      <t>キョウリョク</t>
    </rPh>
    <phoneticPr fontId="7"/>
  </si>
  <si>
    <t>７.</t>
    <phoneticPr fontId="7"/>
  </si>
  <si>
    <t>８.</t>
    <phoneticPr fontId="7"/>
  </si>
  <si>
    <t>９.</t>
    <phoneticPr fontId="7"/>
  </si>
  <si>
    <t>免責</t>
    <rPh sb="0" eb="2">
      <t>メンセキ</t>
    </rPh>
    <phoneticPr fontId="7"/>
  </si>
  <si>
    <t>１０.</t>
    <phoneticPr fontId="7"/>
  </si>
  <si>
    <t>事業の内容変更、終了</t>
    <rPh sb="0" eb="2">
      <t>ジギョウ</t>
    </rPh>
    <rPh sb="3" eb="5">
      <t>ナイヨウ</t>
    </rPh>
    <rPh sb="5" eb="7">
      <t>ヘンコウ</t>
    </rPh>
    <rPh sb="8" eb="10">
      <t>シュウリョウ</t>
    </rPh>
    <phoneticPr fontId="7"/>
  </si>
  <si>
    <t>別紙４</t>
    <phoneticPr fontId="1"/>
  </si>
  <si>
    <t>２</t>
    <phoneticPr fontId="7"/>
  </si>
  <si>
    <t>　①　名称、氏名、住所、電話番号、メールアドレス、生年月日、役職等の登録事業者情報</t>
    <phoneticPr fontId="1"/>
  </si>
  <si>
    <t>　③　その他、本事業に必要な情報</t>
    <phoneticPr fontId="1"/>
  </si>
  <si>
    <t>　②　ＺＥＨ－Ｍ普及目標、ＺＥＨ－Ｍ普及実績、ＺＥＨ－Ｍの普及に向けた取り組み等の情報</t>
    <phoneticPr fontId="1"/>
  </si>
  <si>
    <t>　⑤　その他、本事業の運営に必要な業務</t>
    <phoneticPr fontId="1"/>
  </si>
  <si>
    <t>　③　ＳＩＩの各種情報案内、アンケート・調査の実施</t>
    <phoneticPr fontId="1"/>
  </si>
  <si>
    <t>提供が必要となる場合は、事前に提供先と提供目的、提供する項目を明示し、ご本人に同意いただいたものに限ります。</t>
    <rPh sb="8" eb="10">
      <t>バアイ</t>
    </rPh>
    <phoneticPr fontId="88"/>
  </si>
  <si>
    <t>　①　法令により提供を求められた場合</t>
    <phoneticPr fontId="88"/>
  </si>
  <si>
    <t>　②　人の生命・身体又は財産の保護のために必要がある場合であって、同意を得ることが困難である場合</t>
    <phoneticPr fontId="88"/>
  </si>
  <si>
    <t>　③　国の機関又は地方公共団体又はその委託を受けたものが法令の定める事務を遂行することに対して協力する必要がある場合</t>
    <phoneticPr fontId="88"/>
  </si>
  <si>
    <t>ＳＩＩは「２．」で取得した情報を、個人情報に関する機密保持契約を締結している業務委託会社等へ、利用目的の達成に必要な</t>
    <phoneticPr fontId="88"/>
  </si>
  <si>
    <t>申請の真正性</t>
    <rPh sb="0" eb="2">
      <t>シンセイ</t>
    </rPh>
    <rPh sb="3" eb="6">
      <t>シンセイセイ</t>
    </rPh>
    <phoneticPr fontId="7"/>
  </si>
  <si>
    <t>情報の取得及び利用</t>
    <rPh sb="0" eb="2">
      <t>ジョウホウ</t>
    </rPh>
    <rPh sb="3" eb="5">
      <t>シュトク</t>
    </rPh>
    <rPh sb="5" eb="6">
      <t>オヨ</t>
    </rPh>
    <rPh sb="7" eb="9">
      <t>リヨウ</t>
    </rPh>
    <phoneticPr fontId="7"/>
  </si>
  <si>
    <t>ＳＩＩが実施する調査、確認、ヒアリングに協力することを誓約する。</t>
    <rPh sb="4" eb="6">
      <t>ジッシ</t>
    </rPh>
    <rPh sb="8" eb="10">
      <t>チョウサ</t>
    </rPh>
    <rPh sb="11" eb="13">
      <t>カクニン</t>
    </rPh>
    <rPh sb="20" eb="22">
      <t>キョウリョク</t>
    </rPh>
    <rPh sb="27" eb="29">
      <t>セイヤク</t>
    </rPh>
    <phoneticPr fontId="1"/>
  </si>
  <si>
    <t>不正行為等が確認された場合の措置</t>
    <rPh sb="0" eb="4">
      <t>フセイコウイ</t>
    </rPh>
    <rPh sb="4" eb="5">
      <t>トウ</t>
    </rPh>
    <rPh sb="6" eb="8">
      <t>カクニン</t>
    </rPh>
    <rPh sb="11" eb="13">
      <t>バアイ</t>
    </rPh>
    <rPh sb="14" eb="16">
      <t>ソチ</t>
    </rPh>
    <phoneticPr fontId="7"/>
  </si>
  <si>
    <t>登録の抹消</t>
    <rPh sb="0" eb="2">
      <t>トウロク</t>
    </rPh>
    <rPh sb="3" eb="5">
      <t>マッショウ</t>
    </rPh>
    <phoneticPr fontId="1"/>
  </si>
  <si>
    <t>取下げ</t>
    <rPh sb="0" eb="2">
      <t>トリサ</t>
    </rPh>
    <phoneticPr fontId="1"/>
  </si>
  <si>
    <t>１１.</t>
    <phoneticPr fontId="7"/>
  </si>
  <si>
    <t>登録の抹消・取下げ後の再登録</t>
    <rPh sb="0" eb="2">
      <t>トウロク</t>
    </rPh>
    <rPh sb="3" eb="5">
      <t>マッショウ</t>
    </rPh>
    <rPh sb="6" eb="8">
      <t>トリサ</t>
    </rPh>
    <rPh sb="9" eb="10">
      <t>ゴ</t>
    </rPh>
    <rPh sb="11" eb="14">
      <t>サイトウロク</t>
    </rPh>
    <phoneticPr fontId="1"/>
  </si>
  <si>
    <t>ＺＥＨデベロッパー登録（フェーズ２）への再登録が認められないことを理解し、了承している。</t>
    <rPh sb="9" eb="11">
      <t>トウロク</t>
    </rPh>
    <rPh sb="20" eb="23">
      <t>サイトウロク</t>
    </rPh>
    <rPh sb="24" eb="25">
      <t>ミト</t>
    </rPh>
    <rPh sb="33" eb="35">
      <t>リカイ</t>
    </rPh>
    <rPh sb="37" eb="39">
      <t>リョウショウ</t>
    </rPh>
    <phoneticPr fontId="1"/>
  </si>
  <si>
    <t>１２.</t>
    <phoneticPr fontId="7"/>
  </si>
  <si>
    <t>一切の関与・責任を負わないことを理解している。</t>
    <rPh sb="0" eb="2">
      <t>イッサイ</t>
    </rPh>
    <rPh sb="3" eb="5">
      <t>カンヨ</t>
    </rPh>
    <rPh sb="6" eb="8">
      <t>セキニン</t>
    </rPh>
    <rPh sb="9" eb="10">
      <t>オ</t>
    </rPh>
    <rPh sb="16" eb="18">
      <t>リカイ</t>
    </rPh>
    <phoneticPr fontId="7"/>
  </si>
  <si>
    <t>１３.</t>
    <phoneticPr fontId="7"/>
  </si>
  <si>
    <t>ＳＩＩは、ＺＥＨデベロッパーと補助事業者、連絡窓口、その他第三者との間に生じた紛争、損害等について、</t>
    <rPh sb="15" eb="20">
      <t>ホジョジギョウシャ</t>
    </rPh>
    <rPh sb="21" eb="23">
      <t>レンラク</t>
    </rPh>
    <rPh sb="23" eb="25">
      <t>マドグチ</t>
    </rPh>
    <rPh sb="28" eb="29">
      <t>タ</t>
    </rPh>
    <rPh sb="29" eb="32">
      <t>ダイサンシャ</t>
    </rPh>
    <rPh sb="34" eb="35">
      <t>アイダ</t>
    </rPh>
    <rPh sb="36" eb="37">
      <t>ショウ</t>
    </rPh>
    <rPh sb="39" eb="41">
      <t>フンソウ</t>
    </rPh>
    <rPh sb="42" eb="44">
      <t>ソンガイ</t>
    </rPh>
    <rPh sb="44" eb="45">
      <t>トウ</t>
    </rPh>
    <phoneticPr fontId="7"/>
  </si>
  <si>
    <t>ＳＩＩはこれを無効とすることができることを理解し、了承している。</t>
    <phoneticPr fontId="1"/>
  </si>
  <si>
    <t>補助事業の申請、実施、実績報告等に影響を及ぼし、補助金の適正な交付を阻害したと判断されるときは、ＳＩＩが</t>
    <rPh sb="8" eb="10">
      <t>ジッシ</t>
    </rPh>
    <rPh sb="11" eb="16">
      <t>ジッセキホウコクトウ</t>
    </rPh>
    <rPh sb="17" eb="19">
      <t>エイキョウ</t>
    </rPh>
    <rPh sb="20" eb="21">
      <t>オヨ</t>
    </rPh>
    <rPh sb="24" eb="27">
      <t>ホジョキン</t>
    </rPh>
    <rPh sb="28" eb="30">
      <t>テキセイ</t>
    </rPh>
    <rPh sb="31" eb="33">
      <t>コウフ</t>
    </rPh>
    <rPh sb="34" eb="36">
      <t>ソガイ</t>
    </rPh>
    <rPh sb="39" eb="41">
      <t>ハンダン</t>
    </rPh>
    <phoneticPr fontId="1"/>
  </si>
  <si>
    <t>報告する義務があることを理解し、これを遵守する。</t>
    <rPh sb="4" eb="6">
      <t>ギム</t>
    </rPh>
    <rPh sb="12" eb="14">
      <t>リカイ</t>
    </rPh>
    <rPh sb="19" eb="21">
      <t>ジュンシュ</t>
    </rPh>
    <phoneticPr fontId="1"/>
  </si>
  <si>
    <t>またＺＥＨデベロッパー実績報告書を提出しなかった場合にＺＥＨデベロッパー登録が抹消される場合があることを</t>
    <phoneticPr fontId="1"/>
  </si>
  <si>
    <t>承知している。</t>
    <phoneticPr fontId="1"/>
  </si>
  <si>
    <t>ことを理解している。</t>
    <rPh sb="3" eb="5">
      <t>リカイ</t>
    </rPh>
    <phoneticPr fontId="1"/>
  </si>
  <si>
    <t>として不適切であると判断した場合、ＳＩＩが当該事業者のＺＥＨデベロッパー登録を抹消することができることを</t>
    <rPh sb="3" eb="6">
      <t>フテキセツ</t>
    </rPh>
    <rPh sb="10" eb="12">
      <t>ハンダン</t>
    </rPh>
    <rPh sb="14" eb="16">
      <t>バアイ</t>
    </rPh>
    <rPh sb="21" eb="26">
      <t>トウガイジギョウシャ</t>
    </rPh>
    <rPh sb="36" eb="38">
      <t>トウロク</t>
    </rPh>
    <rPh sb="39" eb="41">
      <t>マッショウ</t>
    </rPh>
    <phoneticPr fontId="1"/>
  </si>
  <si>
    <t>了承している。</t>
  </si>
  <si>
    <t>申請内容及び添付書類一式に記載した内容について責任をもち、虚偽、不正の内容が一切ないことを確認している。</t>
    <rPh sb="0" eb="4">
      <t>シンセイナイヨウ</t>
    </rPh>
    <rPh sb="4" eb="5">
      <t>オヨ</t>
    </rPh>
    <rPh sb="13" eb="15">
      <t>キサイ</t>
    </rPh>
    <rPh sb="17" eb="19">
      <t>ナイヨウ</t>
    </rPh>
    <rPh sb="35" eb="37">
      <t>ナイヨウ</t>
    </rPh>
    <phoneticPr fontId="7"/>
  </si>
  <si>
    <t>ＺＥＨデベロッパー継続登録にあたり、別紙４の「プライバシーポリシーに係わる同意書」の内容を全て理解し、</t>
    <rPh sb="9" eb="13">
      <t>ケイゾクトウロク</t>
    </rPh>
    <rPh sb="18" eb="20">
      <t>ベッシ</t>
    </rPh>
    <rPh sb="42" eb="44">
      <t>ナイヨウ</t>
    </rPh>
    <rPh sb="45" eb="46">
      <t>スベ</t>
    </rPh>
    <rPh sb="47" eb="49">
      <t>リカイ</t>
    </rPh>
    <phoneticPr fontId="7"/>
  </si>
  <si>
    <t>ＳＩＩが当該情報を制度運用の目的の範囲内で取得・利用することを了承している。</t>
    <rPh sb="14" eb="16">
      <t>モクテキ</t>
    </rPh>
    <rPh sb="17" eb="20">
      <t>ハンイナイ</t>
    </rPh>
    <rPh sb="21" eb="23">
      <t>シュトク</t>
    </rPh>
    <rPh sb="24" eb="26">
      <t>リヨウ</t>
    </rPh>
    <rPh sb="31" eb="33">
      <t>リョウショウ</t>
    </rPh>
    <phoneticPr fontId="1"/>
  </si>
  <si>
    <t>当該補助事業者に対し、既に交付された補助金の返還を求める場合があることを了承している。</t>
    <rPh sb="11" eb="12">
      <t>スデ</t>
    </rPh>
    <rPh sb="13" eb="15">
      <t>コウフ</t>
    </rPh>
    <rPh sb="18" eb="21">
      <t>ホジョキン</t>
    </rPh>
    <rPh sb="22" eb="24">
      <t>ヘンカン</t>
    </rPh>
    <rPh sb="25" eb="26">
      <t>モト</t>
    </rPh>
    <rPh sb="28" eb="30">
      <t>バアイ</t>
    </rPh>
    <rPh sb="36" eb="38">
      <t>リョウショウ</t>
    </rPh>
    <phoneticPr fontId="1"/>
  </si>
  <si>
    <t>万が一、前項目の誓約事項に違反する行為やＳＩＩが行う事業での不正行為、又はその他ＳＩＩがＺＥＨデベロッパー</t>
    <rPh sb="0" eb="1">
      <t>マン</t>
    </rPh>
    <rPh sb="2" eb="3">
      <t>イチ</t>
    </rPh>
    <rPh sb="4" eb="5">
      <t>ゼン</t>
    </rPh>
    <rPh sb="5" eb="7">
      <t>コウモク</t>
    </rPh>
    <rPh sb="8" eb="12">
      <t>セイヤクジコウ</t>
    </rPh>
    <rPh sb="13" eb="15">
      <t>イハン</t>
    </rPh>
    <rPh sb="17" eb="19">
      <t>コウイ</t>
    </rPh>
    <rPh sb="24" eb="25">
      <t>オコナ</t>
    </rPh>
    <rPh sb="26" eb="28">
      <t>ジギョウ</t>
    </rPh>
    <rPh sb="30" eb="34">
      <t>フセイコウイ</t>
    </rPh>
    <rPh sb="35" eb="36">
      <t>マタ</t>
    </rPh>
    <rPh sb="39" eb="40">
      <t>タ</t>
    </rPh>
    <phoneticPr fontId="1"/>
  </si>
  <si>
    <t>ＺＥＨデベロッパーの登録後に、ＺＥＨデベロッパーの自己都合によって登録を取下げることは、原則、認められない</t>
    <rPh sb="10" eb="12">
      <t>トウロク</t>
    </rPh>
    <rPh sb="12" eb="13">
      <t>ゴ</t>
    </rPh>
    <rPh sb="25" eb="27">
      <t>ジコ</t>
    </rPh>
    <rPh sb="27" eb="29">
      <t>ツゴウ</t>
    </rPh>
    <rPh sb="33" eb="35">
      <t>トウロク</t>
    </rPh>
    <rPh sb="36" eb="37">
      <t>ト</t>
    </rPh>
    <rPh sb="37" eb="38">
      <t>サ</t>
    </rPh>
    <rPh sb="44" eb="46">
      <t>ゲンソク</t>
    </rPh>
    <rPh sb="47" eb="48">
      <t>ミト</t>
    </rPh>
    <phoneticPr fontId="1"/>
  </si>
  <si>
    <t>万が一、本誓約事項に違反し登録の抹消となった場合や、やむを得ない理由によって登録を取下げた場合、原則、</t>
    <rPh sb="0" eb="1">
      <t>マン</t>
    </rPh>
    <rPh sb="2" eb="3">
      <t>イチ</t>
    </rPh>
    <rPh sb="4" eb="7">
      <t>ホンセイヤク</t>
    </rPh>
    <rPh sb="7" eb="9">
      <t>ジコウ</t>
    </rPh>
    <rPh sb="10" eb="12">
      <t>イハン</t>
    </rPh>
    <rPh sb="13" eb="15">
      <t>トウロク</t>
    </rPh>
    <rPh sb="16" eb="18">
      <t>マッショウ</t>
    </rPh>
    <rPh sb="22" eb="24">
      <t>バアイ</t>
    </rPh>
    <rPh sb="29" eb="30">
      <t>エ</t>
    </rPh>
    <rPh sb="32" eb="34">
      <t>リユウ</t>
    </rPh>
    <rPh sb="38" eb="40">
      <t>トウロク</t>
    </rPh>
    <rPh sb="41" eb="42">
      <t>ト</t>
    </rPh>
    <rPh sb="42" eb="43">
      <t>サ</t>
    </rPh>
    <rPh sb="45" eb="47">
      <t>バアイ</t>
    </rPh>
    <rPh sb="48" eb="50">
      <t>ゲンソク</t>
    </rPh>
    <phoneticPr fontId="1"/>
  </si>
  <si>
    <t>ＳＩＩは、国との協議に基づき、本事業及びＺＥＨデベロッパー登録制度の全部もしくは一部を変更、又は</t>
    <rPh sb="15" eb="16">
      <t>ホン</t>
    </rPh>
    <rPh sb="16" eb="18">
      <t>ジギョウ</t>
    </rPh>
    <rPh sb="18" eb="19">
      <t>オヨ</t>
    </rPh>
    <rPh sb="29" eb="31">
      <t>トウロク</t>
    </rPh>
    <rPh sb="31" eb="33">
      <t>セイド</t>
    </rPh>
    <rPh sb="34" eb="36">
      <t>ゼンブ</t>
    </rPh>
    <rPh sb="40" eb="42">
      <t>イチブ</t>
    </rPh>
    <rPh sb="43" eb="45">
      <t>ヘンコウ</t>
    </rPh>
    <rPh sb="46" eb="47">
      <t>マタ</t>
    </rPh>
    <phoneticPr fontId="7"/>
  </si>
  <si>
    <t>終了する場合があることを理解している。この場合、ＳＩＩは本登録制度の変更及び本同意事項の変更について、</t>
    <rPh sb="12" eb="14">
      <t>リカイ</t>
    </rPh>
    <rPh sb="21" eb="23">
      <t>バアイ</t>
    </rPh>
    <rPh sb="28" eb="31">
      <t>ホントウロク</t>
    </rPh>
    <rPh sb="31" eb="33">
      <t>セイド</t>
    </rPh>
    <rPh sb="34" eb="36">
      <t>ヘンコウ</t>
    </rPh>
    <rPh sb="36" eb="37">
      <t>オヨ</t>
    </rPh>
    <rPh sb="38" eb="39">
      <t>ホン</t>
    </rPh>
    <rPh sb="39" eb="41">
      <t>ドウイ</t>
    </rPh>
    <rPh sb="41" eb="43">
      <t>ジコウ</t>
    </rPh>
    <rPh sb="44" eb="46">
      <t>ヘンコウ</t>
    </rPh>
    <phoneticPr fontId="7"/>
  </si>
  <si>
    <t>ＺＥＨ　Ｗｅｂ及びその他の告知物等で変更内容を公表した後は、変更の事実及びその内容を承諾したものとみなすことを</t>
    <rPh sb="42" eb="44">
      <t>ショウダク</t>
    </rPh>
    <phoneticPr fontId="1"/>
  </si>
  <si>
    <t>　私は、ＺＥＨデベロッパー実績の報告を一般社団法人　環境共創イニシアチブ（以下「ＳＩＩ」という。）に提出するにあたって、デベロッパー実績報告期間及び完了後においては、以下のプライシーポリシーについて同意します。この同意が虚偽であり、又はこの同意に反したことにより、当方が不利益を被ることとなっても、一切異議は申し立てません。</t>
    <rPh sb="37" eb="39">
      <t>イカ</t>
    </rPh>
    <rPh sb="49" eb="51">
      <t>テイシュツ</t>
    </rPh>
    <rPh sb="66" eb="68">
      <t>ホウコク</t>
    </rPh>
    <rPh sb="95" eb="97">
      <t>ドウイ</t>
    </rPh>
    <rPh sb="103" eb="105">
      <t>ドウイ</t>
    </rPh>
    <rPh sb="116" eb="118">
      <t>ドウイ</t>
    </rPh>
    <rPh sb="145" eb="147">
      <t>イッサイ</t>
    </rPh>
    <phoneticPr fontId="7"/>
  </si>
  <si>
    <t>及び令和８年度二酸化炭素排出抑制対策事業費等補助金（戸建住宅・集合住宅のＺＥＨ化・省ＣＯ２化促進事業）（以下</t>
    <phoneticPr fontId="1"/>
  </si>
  <si>
    <t>「本事業」という。）の実施に関わるＺＥＨデベロッパー実績報告のため、以下「２．」に記載する情報を本事業の実施期間に</t>
    <rPh sb="26" eb="30">
      <t>ジッセキホウコク</t>
    </rPh>
    <phoneticPr fontId="1"/>
  </si>
  <si>
    <t>わたり取得します。これらの取得した情報を、「３．」に記載する利用目的で利用し、「５．」に記載する範囲・目的で提供</t>
    <phoneticPr fontId="1"/>
  </si>
  <si>
    <t>することに、登録事業者は同意するものとします。ＳＩＩの個人情報保護方針は以下の通りご確認ください。</t>
    <rPh sb="36" eb="38">
      <t>イカ</t>
    </rPh>
    <rPh sb="39" eb="40">
      <t>トオ</t>
    </rPh>
    <rPh sb="42" eb="44">
      <t>カクニン</t>
    </rPh>
    <phoneticPr fontId="1"/>
  </si>
  <si>
    <t>https://zehweb.jp/privacy/</t>
  </si>
  <si>
    <t>※1　氏名、電話番号等の直接的な個人情報を含まない場合でも、１：１で紐づく情報は個人情報として扱います。</t>
    <phoneticPr fontId="88"/>
  </si>
  <si>
    <t>　　（ア）審査、管理、確定、精算に利用すること</t>
  </si>
  <si>
    <t>　　（イ）効果的な政策立案や、政策の効果検証のため、経済産業省、及びその業務委託先、独立行政法人、大学その他の</t>
    <phoneticPr fontId="1"/>
  </si>
  <si>
    <t>　　　　　機関・研究者）に提供・利活用すること</t>
    <phoneticPr fontId="1"/>
  </si>
  <si>
    <t>　　（ウ）データ利活用及び効果検証への協力</t>
  </si>
  <si>
    <t>　　 以下に同意できる者であること。</t>
    <phoneticPr fontId="1"/>
  </si>
  <si>
    <t>　　 事業報告提出時等ににＳＩＩに提供した情報（提供した情報を加工して生じた派生的な情報も含む）について、</t>
    <phoneticPr fontId="1"/>
  </si>
  <si>
    <r>
      <t>ＺＥＨデベロッパー実績報告では、以下の表に示す提供先、利用目的で取得情報</t>
    </r>
    <r>
      <rPr>
        <vertAlign val="superscript"/>
        <sz val="12"/>
        <rFont val="ＭＳ 明朝"/>
        <family val="1"/>
        <charset val="128"/>
      </rPr>
      <t>※1</t>
    </r>
    <r>
      <rPr>
        <sz val="12"/>
        <rFont val="ＭＳ 明朝"/>
        <family val="1"/>
        <charset val="128"/>
      </rPr>
      <t>を匿名加工は行わずに提供します。</t>
    </r>
    <rPh sb="9" eb="13">
      <t>ジッセキホウコク</t>
    </rPh>
    <phoneticPr fontId="88"/>
  </si>
  <si>
    <t>適切な契約締結を行うか、利用規約等の明示を行います。</t>
    <phoneticPr fontId="88"/>
  </si>
  <si>
    <t>本事業では、ＺＥＨ　Ｗｅｂ等で省エネルギー・省ＣＯ２分野におけるＺＥＨ－Ｍ普及のさらなる向上に寄与することを</t>
    <rPh sb="13" eb="14">
      <t>トウ</t>
    </rPh>
    <phoneticPr fontId="88"/>
  </si>
  <si>
    <t>目的として、「２．」で取得した情報を、個人が特定できないよう匿名加工を行った上で、外部へ提供する場合があります。</t>
    <rPh sb="38" eb="39">
      <t>ウエ</t>
    </rPh>
    <phoneticPr fontId="88"/>
  </si>
  <si>
    <t>提供時には、利用目的を明示し、個人を特定するような行為を行わないことに対して同意を取得します。</t>
    <phoneticPr fontId="88"/>
  </si>
  <si>
    <t>ＳＩＩの匿名加工情報に関するポリシーについては、以下をご確認下さい。</t>
    <phoneticPr fontId="88"/>
  </si>
  <si>
    <t>　　　　　研究機関・施設等機関（政策の効果検証（ＥＢＰＭ）目的のみの利活用や守秘義務等の遵守に係る誓約書を提出した</t>
    <phoneticPr fontId="1"/>
  </si>
  <si>
    <t>「本事業」という。）の交付規程、公募要領及び関係資料の内容を全て確認・理解した上で、ＺＥＨデベロッパーとして</t>
    <rPh sb="20" eb="21">
      <t>オヨ</t>
    </rPh>
    <rPh sb="22" eb="26">
      <t>カンケイシリョウ</t>
    </rPh>
    <phoneticPr fontId="1"/>
  </si>
  <si>
    <t>求められる役割、要件及び責任を了承し、継続登録申請を行っていることを誓約する。</t>
    <phoneticPr fontId="1"/>
  </si>
  <si>
    <t>ている。万が一、ＳＩＩへの報告を怠った場合は、ＺＥＨデベロッパー登録の抹消を行う場合があることを理解し、了承している。</t>
    <rPh sb="4" eb="5">
      <t>マン</t>
    </rPh>
    <rPh sb="6" eb="7">
      <t>イチ</t>
    </rPh>
    <rPh sb="13" eb="15">
      <t>ホウコク</t>
    </rPh>
    <rPh sb="16" eb="17">
      <t>オコタ</t>
    </rPh>
    <rPh sb="19" eb="21">
      <t>バアイ</t>
    </rPh>
    <rPh sb="32" eb="34">
      <t>トウロク</t>
    </rPh>
    <rPh sb="35" eb="37">
      <t>マッショウ</t>
    </rPh>
    <rPh sb="38" eb="39">
      <t>オコナ</t>
    </rPh>
    <rPh sb="40" eb="42">
      <t>バアイ</t>
    </rPh>
    <rPh sb="48" eb="50">
      <t>リカイ</t>
    </rPh>
    <rPh sb="52" eb="54">
      <t>リョウショウ</t>
    </rPh>
    <phoneticPr fontId="7"/>
  </si>
  <si>
    <t xml:space="preserve">※4　ＥＢＰＭ（エビデンス・ベースト・ポリシー・メイキング）の取組の一環として、交付申請時・事業実施期間中・	</t>
    <phoneticPr fontId="1"/>
  </si>
  <si>
    <t>※3　直接的な個人情報の公開はありません。</t>
    <phoneticPr fontId="1"/>
  </si>
  <si>
    <r>
      <t>新築の住棟において</t>
    </r>
    <r>
      <rPr>
        <u/>
        <sz val="16"/>
        <color rgb="FFFF0000"/>
        <rFont val="ＭＳ Ｐゴシック"/>
        <family val="3"/>
        <charset val="128"/>
        <scheme val="minor"/>
      </rPr>
      <t>"『ZEH-M』"、Nearly ZEH-M、
"ZEH-M Ready"</t>
    </r>
    <r>
      <rPr>
        <sz val="16"/>
        <color theme="1"/>
        <rFont val="ＭＳ Ｐゴシック"/>
        <family val="3"/>
        <charset val="128"/>
        <scheme val="minor"/>
      </rPr>
      <t>のいずれかを達成</t>
    </r>
    <phoneticPr fontId="1"/>
  </si>
  <si>
    <r>
      <t>住棟のU</t>
    </r>
    <r>
      <rPr>
        <vertAlign val="subscript"/>
        <sz val="12"/>
        <color theme="1"/>
        <rFont val="ＭＳ Ｐゴシック"/>
        <family val="3"/>
        <charset val="128"/>
        <scheme val="minor"/>
      </rPr>
      <t>A</t>
    </r>
    <r>
      <rPr>
        <sz val="12"/>
        <color theme="1"/>
        <rFont val="ＭＳ Ｐゴシック"/>
        <family val="3"/>
        <charset val="128"/>
        <scheme val="minor"/>
      </rPr>
      <t>値
(外皮平均熱貫流率)</t>
    </r>
    <rPh sb="0" eb="2">
      <t>ジュウトウ</t>
    </rPh>
    <rPh sb="5" eb="6">
      <t>アタイ</t>
    </rPh>
    <rPh sb="8" eb="10">
      <t>ガイヒ</t>
    </rPh>
    <rPh sb="10" eb="12">
      <t>ヘイキン</t>
    </rPh>
    <rPh sb="12" eb="13">
      <t>ネツ</t>
    </rPh>
    <rPh sb="13" eb="16">
      <t>カンリュウリツ</t>
    </rPh>
    <phoneticPr fontId="1"/>
  </si>
  <si>
    <r>
      <rPr>
        <sz val="12"/>
        <rFont val="ＭＳ Ｐゴシック"/>
        <family val="3"/>
        <charset val="128"/>
        <scheme val="minor"/>
      </rPr>
      <t>※1　2025年4月から2026年3月末までに竣工したＺＥＨ－Ｍ（Ｃ登録の場合は建築実績）を報告すること。</t>
    </r>
    <r>
      <rPr>
        <sz val="12"/>
        <color rgb="FFFF0000"/>
        <rFont val="ＭＳ Ｐゴシック"/>
        <family val="3"/>
        <charset val="128"/>
        <scheme val="minor"/>
      </rPr>
      <t>（No.1～5までの情報を公開）</t>
    </r>
    <rPh sb="7" eb="8">
      <t>ネン</t>
    </rPh>
    <rPh sb="9" eb="10">
      <t>ガツ</t>
    </rPh>
    <rPh sb="16" eb="17">
      <t>ネン</t>
    </rPh>
    <rPh sb="18" eb="20">
      <t>ガツマツ</t>
    </rPh>
    <rPh sb="63" eb="65">
      <t>ジョウホウ</t>
    </rPh>
    <rPh sb="66" eb="68">
      <t>コウカイ</t>
    </rPh>
    <phoneticPr fontId="1"/>
  </si>
  <si>
    <r>
      <t>※2　</t>
    </r>
    <r>
      <rPr>
        <sz val="12"/>
        <color rgb="FFFF0000"/>
        <rFont val="ＭＳ Ｐゴシック"/>
        <family val="3"/>
        <charset val="128"/>
        <scheme val="minor"/>
      </rPr>
      <t>JVで建築している場合であっても、建築に関与しているのであれば棟数単位で入力すること。</t>
    </r>
    <rPh sb="6" eb="8">
      <t>ケンチク</t>
    </rPh>
    <rPh sb="12" eb="14">
      <t>バアイ</t>
    </rPh>
    <rPh sb="20" eb="22">
      <t>ケンチク</t>
    </rPh>
    <rPh sb="23" eb="25">
      <t>カンヨ</t>
    </rPh>
    <rPh sb="34" eb="36">
      <t>トウスウ</t>
    </rPh>
    <rPh sb="36" eb="38">
      <t>タンイ</t>
    </rPh>
    <phoneticPr fontId="1"/>
  </si>
  <si>
    <r>
      <t>※2　</t>
    </r>
    <r>
      <rPr>
        <sz val="12"/>
        <color rgb="FFFF0000"/>
        <rFont val="ＭＳ Ｐゴシック"/>
        <family val="3"/>
        <charset val="128"/>
        <scheme val="minor"/>
      </rPr>
      <t>JVで建築している場合であっても、建築に関与しているのであれば棟数単位で入力すること。</t>
    </r>
    <phoneticPr fontId="1"/>
  </si>
  <si>
    <t>　 右表の　『目指すべきZEH-M普及目標率の設定基準』を参考にして、達成目標率を入力すること。該当がない場合は「-」を入力すること。</t>
    <rPh sb="2" eb="4">
      <t>ミギヒョウ</t>
    </rPh>
    <rPh sb="7" eb="9">
      <t>メザ</t>
    </rPh>
    <rPh sb="21" eb="22">
      <t>リツ</t>
    </rPh>
    <rPh sb="29" eb="31">
      <t>サンコウ</t>
    </rPh>
    <rPh sb="35" eb="37">
      <t>タッセイ</t>
    </rPh>
    <rPh sb="37" eb="40">
      <t>モクヒョウリツ</t>
    </rPh>
    <rPh sb="41" eb="43">
      <t>ニュウリョク</t>
    </rPh>
    <rPh sb="48" eb="50">
      <t>ガイトウ</t>
    </rPh>
    <rPh sb="53" eb="55">
      <t>バアイ</t>
    </rPh>
    <rPh sb="60" eb="62">
      <t>ニュウリョク</t>
    </rPh>
    <phoneticPr fontId="1"/>
  </si>
  <si>
    <t>ＺＥＨデベロッパー登録（フェーズ２）への継続登録</t>
    <rPh sb="9" eb="11">
      <t>トウロク</t>
    </rPh>
    <rPh sb="20" eb="24">
      <t>ケイゾクトウロク</t>
    </rPh>
    <phoneticPr fontId="1"/>
  </si>
  <si>
    <t>低層</t>
    <rPh sb="0" eb="2">
      <t>テイソウ</t>
    </rPh>
    <phoneticPr fontId="1"/>
  </si>
  <si>
    <t>中層</t>
    <rPh sb="0" eb="2">
      <t>チュウソウ</t>
    </rPh>
    <phoneticPr fontId="1"/>
  </si>
  <si>
    <t>高層以上</t>
    <rPh sb="0" eb="2">
      <t>コウソウ</t>
    </rPh>
    <rPh sb="2" eb="4">
      <t>イジョウ</t>
    </rPh>
    <phoneticPr fontId="1"/>
  </si>
  <si>
    <t>３．ＺＥＨ－Ｍの普及に向けて行った２０２５年度の取り組み内容及びその進捗状況</t>
    <rPh sb="8" eb="10">
      <t>フキュウ</t>
    </rPh>
    <rPh sb="11" eb="12">
      <t>ム</t>
    </rPh>
    <rPh sb="14" eb="15">
      <t>オコナ</t>
    </rPh>
    <rPh sb="21" eb="23">
      <t>ネンド</t>
    </rPh>
    <rPh sb="24" eb="25">
      <t>ト</t>
    </rPh>
    <rPh sb="26" eb="27">
      <t>ク</t>
    </rPh>
    <rPh sb="28" eb="30">
      <t>ナイヨウ</t>
    </rPh>
    <rPh sb="30" eb="31">
      <t>オヨ</t>
    </rPh>
    <rPh sb="34" eb="36">
      <t>シンチョク</t>
    </rPh>
    <rPh sb="36" eb="38">
      <t>ジョウキョウ</t>
    </rPh>
    <phoneticPr fontId="7"/>
  </si>
  <si>
    <t>ZEH-M導入計画の有無</t>
    <rPh sb="5" eb="7">
      <t>ドウニュウ</t>
    </rPh>
    <rPh sb="7" eb="9">
      <t>ケイカク</t>
    </rPh>
    <rPh sb="10" eb="12">
      <t>ウム</t>
    </rPh>
    <phoneticPr fontId="1"/>
  </si>
  <si>
    <t>漁業（水産養殖業を除く）</t>
    <rPh sb="0" eb="2">
      <t>ギョギョウ</t>
    </rPh>
    <rPh sb="3" eb="5">
      <t>スイサン</t>
    </rPh>
    <rPh sb="5" eb="7">
      <t>ヨウショク</t>
    </rPh>
    <rPh sb="7" eb="8">
      <t>ギョウ</t>
    </rPh>
    <rPh sb="9" eb="10">
      <t>ノゾ</t>
    </rPh>
    <phoneticPr fontId="1"/>
  </si>
  <si>
    <t>※窓口を設置しているURLがない場合はその旨を記載すること。</t>
    <rPh sb="1" eb="3">
      <t>マドグチ</t>
    </rPh>
    <rPh sb="4" eb="6">
      <t>セッチ</t>
    </rPh>
    <rPh sb="16" eb="18">
      <t>バアイ</t>
    </rPh>
    <rPh sb="21" eb="22">
      <t>ムネ</t>
    </rPh>
    <rPh sb="23" eb="25">
      <t>キサイ</t>
    </rPh>
    <phoneticPr fontId="1"/>
  </si>
  <si>
    <t>※1　導入計画中のＺＥＨ－Ｍ（Ｃ登録の場合は受注計画）を報告すること。（No.1～5までの情報を公開）</t>
    <phoneticPr fontId="1"/>
  </si>
  <si>
    <t>※該当がない場合は、0を入力してください。</t>
    <phoneticPr fontId="1"/>
  </si>
  <si>
    <t>住棟のUA値
(外皮平均熱貫流率)</t>
    <phoneticPr fontId="1"/>
  </si>
  <si>
    <t>地域区分</t>
    <phoneticPr fontId="1"/>
  </si>
  <si>
    <t>住棟の種別
（賃貸・分譲）</t>
    <phoneticPr fontId="1"/>
  </si>
  <si>
    <t>再エネ等含まず（％）</t>
    <rPh sb="3" eb="4">
      <t>トウ</t>
    </rPh>
    <phoneticPr fontId="1"/>
  </si>
  <si>
    <t>再エネ等含む（％）</t>
    <rPh sb="3" eb="4">
      <t>トウ</t>
    </rPh>
    <phoneticPr fontId="1"/>
  </si>
  <si>
    <t>※3　異常値が検出された場合はO列に「※」が表示されるので、S列の上にある「＋」を押下して異常値の理由を確認すること。</t>
    <rPh sb="3" eb="6">
      <t>イジョウチ</t>
    </rPh>
    <rPh sb="7" eb="9">
      <t>ケンシュツ</t>
    </rPh>
    <rPh sb="12" eb="14">
      <t>バアイ</t>
    </rPh>
    <rPh sb="16" eb="17">
      <t>レツ</t>
    </rPh>
    <rPh sb="22" eb="24">
      <t>ヒョウジ</t>
    </rPh>
    <rPh sb="31" eb="32">
      <t>レツ</t>
    </rPh>
    <rPh sb="33" eb="34">
      <t>ウエ</t>
    </rPh>
    <rPh sb="41" eb="43">
      <t>オウカ</t>
    </rPh>
    <rPh sb="45" eb="48">
      <t>イジョウチ</t>
    </rPh>
    <rPh sb="49" eb="51">
      <t>リユウ</t>
    </rPh>
    <rPh sb="52" eb="54">
      <t>カクニン</t>
    </rPh>
    <phoneticPr fontId="1"/>
  </si>
  <si>
    <t>令和８年度 住宅・建築物需給一体型等省エネルギー投資促進事業費
（既築住宅のＺＥＨ＋改修実証支援事業）</t>
    <rPh sb="0" eb="2">
      <t>レイワ</t>
    </rPh>
    <rPh sb="3" eb="5">
      <t>ネンド</t>
    </rPh>
    <phoneticPr fontId="1"/>
  </si>
  <si>
    <t>　当社（団体である場合は当団体）は、登録の申請をするにあたって、又、公表期間及び公表後においては、
下記のいずれにも該当しないことを誓約いたします。この誓約が虚偽である、又はこの誓約に反したことにより、当方が不利益を被ることとなっても、異議は一切申し立てません。又、当方の個人情報（役員名簿等）について、暴力団排除の確認のために、貴法人が所管官庁及び警察当局へ提供すること、並びに警察当局から当該情報の回答を受けることに同意します。</t>
    <rPh sb="18" eb="20">
      <t>トウロク</t>
    </rPh>
    <rPh sb="32" eb="33">
      <t>マタ</t>
    </rPh>
    <rPh sb="34" eb="36">
      <t>コウヒョウ</t>
    </rPh>
    <rPh sb="36" eb="38">
      <t>キカン</t>
    </rPh>
    <rPh sb="38" eb="39">
      <t>オヨ</t>
    </rPh>
    <rPh sb="40" eb="42">
      <t>コウヒョウ</t>
    </rPh>
    <rPh sb="42" eb="43">
      <t>ゴ</t>
    </rPh>
    <rPh sb="131" eb="132">
      <t>マタ</t>
    </rPh>
    <phoneticPr fontId="7"/>
  </si>
  <si>
    <t>(１)　法人等（法人又は団体をいう。）が、暴力団（暴力団員による不当な行為の防止等に関する法律
　　　（平成３年法律第７７号）第２条第２号に規定する暴力団をいう。以下同じ。）であるとき又は
　　　法人等の役員等（法人である場合は役員、団体である場合は代表者、理事等、その他経営に実質的に
　　　関与している者をいう。以下同じ。）が、暴力団員（同法第２条第６号に規定する暴力団員をいう。
　　　以下同じ。）であるとき、又は暴力団員でなくなった日から５年を経過しない者であるとき。</t>
    <rPh sb="40" eb="41">
      <t>トウ</t>
    </rPh>
    <phoneticPr fontId="7"/>
  </si>
  <si>
    <t>(２)　役員等が、自己、自社若しくは第三者の不正の利益を図る目的又は第三者に損害を加える
　　  目的をもって、暴力団又は暴力団員を利用する等しているとき。</t>
    <rPh sb="70" eb="71">
      <t>トウ</t>
    </rPh>
    <phoneticPr fontId="7"/>
  </si>
  <si>
    <t>(３)　役員等が、暴力団又は暴力団員に対して、資金等を供給し、又は便宜を供与する等直接的あるいは
　　　積極的に暴力団の維持、運営に協力し、若しくは関与しているとき。</t>
    <rPh sb="40" eb="41">
      <t>トウ</t>
    </rPh>
    <phoneticPr fontId="7"/>
  </si>
  <si>
    <t>(４)　役員等が、暴力団又は暴力団員であることを知りながらこれと社会的に非難されるべき関係を
　　　有しているとき。</t>
    <phoneticPr fontId="7"/>
  </si>
  <si>
    <t>令和８年度 住宅・建築物需給一体型等省エネルギー投資促進事業費
（既築住宅のＺＥＨ＋改修実証支援事業）
ＺＥＨデベロッパー継続登録に係わる誓約書</t>
    <rPh sb="0" eb="2">
      <t>レイワ</t>
    </rPh>
    <rPh sb="3" eb="5">
      <t>ネンド</t>
    </rPh>
    <rPh sb="6" eb="8">
      <t>ジュウタク</t>
    </rPh>
    <rPh sb="9" eb="12">
      <t>ケンチクブツ</t>
    </rPh>
    <rPh sb="12" eb="14">
      <t>ジュキュウ</t>
    </rPh>
    <rPh sb="14" eb="17">
      <t>イッタイガタ</t>
    </rPh>
    <rPh sb="17" eb="18">
      <t>トウ</t>
    </rPh>
    <rPh sb="18" eb="19">
      <t>ショウ</t>
    </rPh>
    <rPh sb="24" eb="26">
      <t>トウシ</t>
    </rPh>
    <rPh sb="26" eb="28">
      <t>ソクシン</t>
    </rPh>
    <rPh sb="28" eb="31">
      <t>ジギョウヒ</t>
    </rPh>
    <rPh sb="33" eb="34">
      <t>キ</t>
    </rPh>
    <rPh sb="34" eb="35">
      <t>チク</t>
    </rPh>
    <rPh sb="35" eb="37">
      <t>ジュウタク</t>
    </rPh>
    <rPh sb="42" eb="44">
      <t>カイシュウ</t>
    </rPh>
    <rPh sb="44" eb="46">
      <t>ジッショウ</t>
    </rPh>
    <rPh sb="46" eb="48">
      <t>シエン</t>
    </rPh>
    <rPh sb="48" eb="50">
      <t>ジギョウ</t>
    </rPh>
    <rPh sb="61" eb="63">
      <t>ケイゾク</t>
    </rPh>
    <rPh sb="63" eb="65">
      <t>トウロク</t>
    </rPh>
    <rPh sb="66" eb="67">
      <t>カカワ</t>
    </rPh>
    <rPh sb="69" eb="72">
      <t>セイヤクショ</t>
    </rPh>
    <phoneticPr fontId="7"/>
  </si>
  <si>
    <t>　私は、ＺＥＨデベロッパー登録（フェーズ２）への継続登録申請を一般社団法人　環境共創イニシアチブ（以下、「ＳＩＩ」という。）に提出するにあたり、又、デベロッパー実績報告期間内及び完了後においては、以下の事項について誓約いたします。本誓約の内容が虚偽であり、又は本誓約に反したことにより不利益を被ることとなっても、一切異議を申し立てません。</t>
    <rPh sb="13" eb="15">
      <t>トウロク</t>
    </rPh>
    <rPh sb="24" eb="26">
      <t>ケイゾク</t>
    </rPh>
    <rPh sb="26" eb="28">
      <t>トウロク</t>
    </rPh>
    <rPh sb="28" eb="30">
      <t>シンセイ</t>
    </rPh>
    <rPh sb="48" eb="50">
      <t>セイヤク</t>
    </rPh>
    <rPh sb="69" eb="70">
      <t>ア</t>
    </rPh>
    <rPh sb="72" eb="73">
      <t>マタ</t>
    </rPh>
    <rPh sb="80" eb="84">
      <t>ジッセキホウコク</t>
    </rPh>
    <rPh sb="101" eb="103">
      <t>ジコウ</t>
    </rPh>
    <rPh sb="115" eb="116">
      <t>ホン</t>
    </rPh>
    <rPh sb="119" eb="121">
      <t>ナイヨウ</t>
    </rPh>
    <rPh sb="128" eb="130">
      <t>イッサイ</t>
    </rPh>
    <rPh sb="130" eb="131">
      <t>ホン</t>
    </rPh>
    <phoneticPr fontId="7"/>
  </si>
  <si>
    <t>ＺＥＨデベロッパー継続登録申請に関する理解</t>
    <rPh sb="9" eb="11">
      <t>ケイゾク</t>
    </rPh>
    <rPh sb="11" eb="13">
      <t>トウロク</t>
    </rPh>
    <rPh sb="13" eb="15">
      <t>シンセイ</t>
    </rPh>
    <rPh sb="16" eb="17">
      <t>カン</t>
    </rPh>
    <rPh sb="19" eb="21">
      <t>リカイ</t>
    </rPh>
    <phoneticPr fontId="7"/>
  </si>
  <si>
    <t>令和８年度 住宅・建築物需給一体型等省エネルギー投資促進事業費（既築住宅のＺＥＨ＋改修実証支援事業）及び</t>
    <phoneticPr fontId="1"/>
  </si>
  <si>
    <t>令和８年度二酸化炭素排出抑制対策事業費等補助金（戸建住宅・集合住宅のＺＥＨ化・省ＣＯ２化促進事業）（以下、</t>
    <phoneticPr fontId="1"/>
  </si>
  <si>
    <t>暴力団排除に関する誓約</t>
    <rPh sb="0" eb="3">
      <t>ボウリョクダン</t>
    </rPh>
    <rPh sb="3" eb="5">
      <t>ハイジョ</t>
    </rPh>
    <rPh sb="6" eb="7">
      <t>カン</t>
    </rPh>
    <rPh sb="9" eb="11">
      <t>セイヤク</t>
    </rPh>
    <phoneticPr fontId="7"/>
  </si>
  <si>
    <t>申請内容及び添付書類一式の虚偽、不正が発覚した場合、ＺＥＨデベロッパー継続登録後であっても</t>
    <rPh sb="0" eb="2">
      <t>シンセイ</t>
    </rPh>
    <rPh sb="2" eb="4">
      <t>ナイヨウ</t>
    </rPh>
    <rPh sb="4" eb="5">
      <t>オヨ</t>
    </rPh>
    <rPh sb="6" eb="8">
      <t>テンプ</t>
    </rPh>
    <rPh sb="8" eb="10">
      <t>ショルイ</t>
    </rPh>
    <rPh sb="10" eb="12">
      <t>イッシキ</t>
    </rPh>
    <rPh sb="13" eb="15">
      <t>キョギ</t>
    </rPh>
    <rPh sb="16" eb="18">
      <t>フセイ</t>
    </rPh>
    <rPh sb="19" eb="21">
      <t>ハッカク</t>
    </rPh>
    <rPh sb="23" eb="25">
      <t>バアイ</t>
    </rPh>
    <rPh sb="35" eb="37">
      <t>ケイゾク</t>
    </rPh>
    <rPh sb="37" eb="39">
      <t>トウロク</t>
    </rPh>
    <rPh sb="39" eb="40">
      <t>ゴ</t>
    </rPh>
    <phoneticPr fontId="1"/>
  </si>
  <si>
    <t>継続登録内容の変更</t>
    <rPh sb="0" eb="2">
      <t>ケイゾク</t>
    </rPh>
    <rPh sb="2" eb="4">
      <t>トウロク</t>
    </rPh>
    <rPh sb="4" eb="6">
      <t>ナイヨウ</t>
    </rPh>
    <rPh sb="7" eb="9">
      <t>ヘンコウ</t>
    </rPh>
    <phoneticPr fontId="7"/>
  </si>
  <si>
    <t>継続登録に係る実績報告書の提出後に申請の内容に変更が発生した場合には、ＳＩＩに速やかに報告する義務があることを了承し</t>
    <rPh sb="0" eb="4">
      <t>ケイゾクトウロク</t>
    </rPh>
    <rPh sb="5" eb="6">
      <t>カカ</t>
    </rPh>
    <rPh sb="7" eb="9">
      <t>ジッセキ</t>
    </rPh>
    <rPh sb="9" eb="12">
      <t>ホウコクショ</t>
    </rPh>
    <rPh sb="13" eb="15">
      <t>テイシュツ</t>
    </rPh>
    <rPh sb="15" eb="16">
      <t>ゴ</t>
    </rPh>
    <rPh sb="17" eb="19">
      <t>テイシュツ</t>
    </rPh>
    <rPh sb="20" eb="22">
      <t>シンセイ</t>
    </rPh>
    <rPh sb="22" eb="24">
      <t>トウロク</t>
    </rPh>
    <rPh sb="24" eb="26">
      <t>ナイヨウ</t>
    </rPh>
    <rPh sb="27" eb="29">
      <t>ヘンコウ</t>
    </rPh>
    <rPh sb="30" eb="32">
      <t>ハッセイ</t>
    </rPh>
    <rPh sb="34" eb="36">
      <t>バアイ</t>
    </rPh>
    <rPh sb="43" eb="44">
      <t>スミ</t>
    </rPh>
    <rPh sb="47" eb="49">
      <t>ギム</t>
    </rPh>
    <rPh sb="52" eb="54">
      <t>ホウコク</t>
    </rPh>
    <phoneticPr fontId="7"/>
  </si>
  <si>
    <t>ＺＥＨデベロッパーとしての活動が、制度趣旨及び関係規程に基づき、適正かつ公正に行われているかを判断するため、</t>
    <rPh sb="13" eb="15">
      <t>カツドウ</t>
    </rPh>
    <rPh sb="17" eb="21">
      <t>セイドシュシ</t>
    </rPh>
    <rPh sb="21" eb="22">
      <t>オヨ</t>
    </rPh>
    <rPh sb="23" eb="25">
      <t>カンケイ</t>
    </rPh>
    <rPh sb="25" eb="27">
      <t>キテイ</t>
    </rPh>
    <rPh sb="28" eb="29">
      <t>モト</t>
    </rPh>
    <rPh sb="32" eb="34">
      <t>テキセイ</t>
    </rPh>
    <rPh sb="36" eb="38">
      <t>コウセイ</t>
    </rPh>
    <rPh sb="39" eb="40">
      <t>オコナ</t>
    </rPh>
    <rPh sb="47" eb="49">
      <t>ハンダン</t>
    </rPh>
    <phoneticPr fontId="7"/>
  </si>
  <si>
    <t>ＺＥＨデベロッパー継続登録後、不正、虚偽又は制度趣旨を著しく損なう行為等が確認された場合であって、当該行為が</t>
    <rPh sb="9" eb="11">
      <t>ケイゾク</t>
    </rPh>
    <rPh sb="11" eb="13">
      <t>トウロク</t>
    </rPh>
    <rPh sb="13" eb="14">
      <t>アト</t>
    </rPh>
    <rPh sb="15" eb="17">
      <t>フセイ</t>
    </rPh>
    <rPh sb="18" eb="20">
      <t>キョギ</t>
    </rPh>
    <rPh sb="20" eb="21">
      <t>マタ</t>
    </rPh>
    <rPh sb="22" eb="26">
      <t>セイドシュシ</t>
    </rPh>
    <rPh sb="27" eb="28">
      <t>イチジル</t>
    </rPh>
    <rPh sb="30" eb="31">
      <t>ソコ</t>
    </rPh>
    <rPh sb="33" eb="35">
      <t>コウイ</t>
    </rPh>
    <rPh sb="35" eb="36">
      <t>トウ</t>
    </rPh>
    <rPh sb="37" eb="39">
      <t>カクニン</t>
    </rPh>
    <rPh sb="42" eb="44">
      <t>バアイ</t>
    </rPh>
    <rPh sb="49" eb="53">
      <t>トウガイコウイ</t>
    </rPh>
    <phoneticPr fontId="7"/>
  </si>
  <si>
    <t>普及実績の報告義務</t>
    <rPh sb="0" eb="2">
      <t>フキュウ</t>
    </rPh>
    <rPh sb="2" eb="4">
      <t>ジッセキ</t>
    </rPh>
    <rPh sb="5" eb="7">
      <t>ホウコク</t>
    </rPh>
    <rPh sb="7" eb="9">
      <t>ギム</t>
    </rPh>
    <phoneticPr fontId="1"/>
  </si>
  <si>
    <t>ＺＥＨデベロッパーは登録を受けた年度以降、毎年、経済産業省が指定する提出先に前年度の普及目標及び普及実績を</t>
    <rPh sb="10" eb="12">
      <t>トウロク</t>
    </rPh>
    <rPh sb="13" eb="14">
      <t>ウ</t>
    </rPh>
    <rPh sb="16" eb="18">
      <t>ネンド</t>
    </rPh>
    <rPh sb="18" eb="20">
      <t>イコウ</t>
    </rPh>
    <rPh sb="21" eb="23">
      <t>マイトシ</t>
    </rPh>
    <rPh sb="24" eb="29">
      <t>ケイザイサンギョウショウ</t>
    </rPh>
    <rPh sb="30" eb="32">
      <t>シテイ</t>
    </rPh>
    <rPh sb="34" eb="36">
      <t>テイシュツ</t>
    </rPh>
    <rPh sb="36" eb="37">
      <t>サキ</t>
    </rPh>
    <rPh sb="38" eb="41">
      <t>ゼンネンド</t>
    </rPh>
    <rPh sb="42" eb="46">
      <t>フキュウモクヒョウ</t>
    </rPh>
    <rPh sb="46" eb="47">
      <t>オヨ</t>
    </rPh>
    <rPh sb="48" eb="52">
      <t>フキュウジッセキ</t>
    </rPh>
    <phoneticPr fontId="1"/>
  </si>
  <si>
    <t>令和８年度　住宅・建築物需給一体型等省エネルギー投資促進事業費
（既築住宅のＺＥＨ＋改修実証支援事業）
プライバシーポリシーに係わる同意書</t>
    <rPh sb="0" eb="2">
      <t>レイワ</t>
    </rPh>
    <rPh sb="3" eb="5">
      <t>ネンド</t>
    </rPh>
    <rPh sb="63" eb="64">
      <t>カカワ</t>
    </rPh>
    <rPh sb="66" eb="69">
      <t>ドウイショ</t>
    </rPh>
    <phoneticPr fontId="7"/>
  </si>
  <si>
    <t>ＳＩＩは執行する令和８年度住宅・建築物需給一体型等省エネルギー投資促進事業費（既築住宅のＺＥＨ＋改修実証支援事業）</t>
    <rPh sb="4" eb="6">
      <t>シッコウ</t>
    </rPh>
    <phoneticPr fontId="1"/>
  </si>
  <si>
    <t>　①　ＺＥＨデベロッパー実績報告の審査、管理、連絡</t>
    <rPh sb="12" eb="16">
      <t>ジッセキホウコク</t>
    </rPh>
    <phoneticPr fontId="1"/>
  </si>
  <si>
    <t>　②　ＺＥＨデベロッパー実績報告以降の本事業の申請、審査、管理、事業進捗状況の把握</t>
    <rPh sb="12" eb="16">
      <t>ジッセキホウコク</t>
    </rPh>
    <phoneticPr fontId="1"/>
  </si>
  <si>
    <t>ＺＥＨデベロッパー実績報告における提供先及び提供情報について</t>
    <rPh sb="9" eb="13">
      <t>ジッセキホウコク</t>
    </rPh>
    <rPh sb="17" eb="19">
      <t>テイキョウ</t>
    </rPh>
    <rPh sb="19" eb="20">
      <t>サキ</t>
    </rPh>
    <rPh sb="20" eb="21">
      <t>オヨ</t>
    </rPh>
    <rPh sb="22" eb="24">
      <t>テイキョウ</t>
    </rPh>
    <rPh sb="24" eb="26">
      <t>ジョウホウ</t>
    </rPh>
    <phoneticPr fontId="88"/>
  </si>
  <si>
    <r>
      <t>各提供先にＺＥＨデベロッパー実績報告で取得した情報を提供する場合は、提供元と提供先で利用目的</t>
    </r>
    <r>
      <rPr>
        <strike/>
        <sz val="12"/>
        <rFont val="ＭＳ 明朝"/>
        <family val="1"/>
        <charset val="128"/>
      </rPr>
      <t>等</t>
    </r>
    <r>
      <rPr>
        <sz val="12"/>
        <rFont val="ＭＳ 明朝"/>
        <family val="1"/>
        <charset val="128"/>
      </rPr>
      <t>を明示した</t>
    </r>
    <rPh sb="14" eb="18">
      <t>ジッセキホウコク</t>
    </rPh>
    <phoneticPr fontId="88"/>
  </si>
  <si>
    <t>※2　「８．」に示すＳＩＩの外部委託先は除きます。</t>
    <rPh sb="20" eb="21">
      <t>ノゾ</t>
    </rPh>
    <phoneticPr fontId="88"/>
  </si>
  <si>
    <t>水産養殖業</t>
    <rPh sb="0" eb="2">
      <t>スイサン</t>
    </rPh>
    <rPh sb="2" eb="4">
      <t>ヨウショク</t>
    </rPh>
    <rPh sb="4" eb="5">
      <t>ギョウ</t>
    </rPh>
    <phoneticPr fontId="1"/>
  </si>
  <si>
    <t>　④　国の省エネを目的とした調査・研究</t>
    <rPh sb="3" eb="4">
      <t>クニ</t>
    </rPh>
    <rPh sb="5" eb="6">
      <t>ショウ</t>
    </rPh>
    <rPh sb="9" eb="11">
      <t>モクテキ</t>
    </rPh>
    <rPh sb="14" eb="16">
      <t>チョウサ</t>
    </rPh>
    <rPh sb="17" eb="19">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</si>
</sst>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Red]\(0\)"/>
    <numFmt numFmtId="177" formatCode="#,##0&quot;m²まで対応可能&quot;"/>
    <numFmt numFmtId="178" formatCode="#,##0_ "/>
    <numFmt numFmtId="179" formatCode="#,##0&quot; m²&quot;"/>
    <numFmt numFmtId="180" formatCode="0&quot;階&quot;"/>
    <numFmt numFmtId="181" formatCode="0.0"/>
    <numFmt numFmtId="182" formatCode="0.0&quot; ％&quot;"/>
    <numFmt numFmtId="183" formatCode="#,##0&quot; m²まで対応可能&quot;"/>
    <numFmt numFmtId="184" formatCode="[DBNum4]00#"/>
    <numFmt numFmtId="185" formatCode="[DBNum4]000#"/>
    <numFmt numFmtId="186" formatCode="#,##0&quot; 階まで対応可能&quot;"/>
    <numFmt numFmtId="187" formatCode="0&quot;戸&quot;"/>
    <numFmt numFmtId="188" formatCode="yyyy&quot;年&quot;m&quot;月&quot;;@"/>
    <numFmt numFmtId="189" formatCode="0.00&quot; kW&quot;"/>
    <numFmt numFmtId="190" formatCode="[DBNum3]0#"/>
    <numFmt numFmtId="191" formatCode="0_ "/>
    <numFmt numFmtId="192" formatCode="0&quot;件&quot;"/>
    <numFmt numFmtId="193" formatCode="0.00&quot;kW&quot;"/>
    <numFmt numFmtId="194" formatCode="0&quot;文字&quot;"/>
    <numFmt numFmtId="195" formatCode="0&quot;字&quot;"/>
    <numFmt numFmtId="196" formatCode="0&quot;㎡&quot;"/>
    <numFmt numFmtId="197" formatCode="#,##0.000;[Red]\-#,##0.000"/>
  </numFmts>
  <fonts count="116">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2"/>
      <color indexed="8"/>
      <name val="ＭＳ Ｐゴシック"/>
      <family val="3"/>
      <charset val="128"/>
      <scheme val="minor"/>
    </font>
    <font>
      <sz val="10"/>
      <color indexed="8"/>
      <name val="ＭＳ Ｐゴシック"/>
      <family val="3"/>
      <charset val="128"/>
      <scheme val="minor"/>
    </font>
    <font>
      <sz val="12"/>
      <name val="ＭＳ Ｐゴシック"/>
      <family val="3"/>
      <charset val="128"/>
      <scheme val="minor"/>
    </font>
    <font>
      <sz val="6"/>
      <name val="ＭＳ Ｐゴシック"/>
      <family val="3"/>
      <charset val="128"/>
    </font>
    <font>
      <b/>
      <sz val="16"/>
      <color theme="1"/>
      <name val="ＭＳ Ｐゴシック"/>
      <family val="3"/>
      <charset val="128"/>
      <scheme val="minor"/>
    </font>
    <font>
      <sz val="11"/>
      <name val="ＭＳ Ｐゴシック"/>
      <family val="3"/>
      <charset val="128"/>
    </font>
    <font>
      <sz val="12"/>
      <color indexed="8"/>
      <name val="ＭＳ 明朝"/>
      <family val="1"/>
      <charset val="128"/>
    </font>
    <font>
      <sz val="10"/>
      <color indexed="8"/>
      <name val="ＭＳ 明朝"/>
      <family val="1"/>
      <charset val="128"/>
    </font>
    <font>
      <sz val="10"/>
      <name val="ＭＳ Ｐ明朝"/>
      <family val="1"/>
      <charset val="128"/>
    </font>
    <font>
      <sz val="14"/>
      <color indexed="8"/>
      <name val="ＭＳ 明朝"/>
      <family val="1"/>
      <charset val="128"/>
    </font>
    <font>
      <b/>
      <sz val="15"/>
      <color indexed="8"/>
      <name val="ＭＳ 明朝"/>
      <family val="1"/>
      <charset val="128"/>
    </font>
    <font>
      <sz val="15"/>
      <color indexed="8"/>
      <name val="ＭＳ 明朝"/>
      <family val="1"/>
      <charset val="128"/>
    </font>
    <font>
      <sz val="13"/>
      <name val="ＭＳ 明朝"/>
      <family val="1"/>
      <charset val="128"/>
    </font>
    <font>
      <b/>
      <sz val="12"/>
      <color indexed="8"/>
      <name val="ＭＳ 明朝"/>
      <family val="1"/>
      <charset val="128"/>
    </font>
    <font>
      <sz val="12"/>
      <name val="ＭＳ 明朝"/>
      <family val="1"/>
      <charset val="128"/>
    </font>
    <font>
      <sz val="15"/>
      <name val="ＭＳ 明朝"/>
      <family val="1"/>
      <charset val="128"/>
    </font>
    <font>
      <sz val="11"/>
      <name val="ＭＳ 明朝"/>
      <family val="1"/>
      <charset val="128"/>
    </font>
    <font>
      <sz val="12"/>
      <color theme="4"/>
      <name val="ＭＳ Ｐゴシック"/>
      <family val="3"/>
      <charset val="128"/>
      <scheme val="minor"/>
    </font>
    <font>
      <sz val="14"/>
      <name val="ＭＳ 明朝"/>
      <family val="1"/>
      <charset val="128"/>
    </font>
    <font>
      <b/>
      <sz val="18"/>
      <color theme="1"/>
      <name val="ＭＳ Ｐゴシック"/>
      <family val="3"/>
      <charset val="128"/>
      <scheme val="minor"/>
    </font>
    <font>
      <sz val="15"/>
      <color theme="1"/>
      <name val="ＭＳ Ｐゴシック"/>
      <family val="3"/>
      <charset val="128"/>
      <scheme val="minor"/>
    </font>
    <font>
      <sz val="15"/>
      <color indexed="8"/>
      <name val="ＭＳ Ｐゴシック"/>
      <family val="3"/>
      <charset val="128"/>
      <scheme val="minor"/>
    </font>
    <font>
      <b/>
      <sz val="15"/>
      <name val="ＭＳ Ｐゴシック"/>
      <family val="3"/>
      <charset val="128"/>
      <scheme val="minor"/>
    </font>
    <font>
      <sz val="15"/>
      <name val="ＭＳ Ｐゴシック"/>
      <family val="3"/>
      <charset val="128"/>
      <scheme val="minor"/>
    </font>
    <font>
      <sz val="15"/>
      <color theme="5"/>
      <name val="ＭＳ Ｐゴシック"/>
      <family val="3"/>
      <charset val="128"/>
      <scheme val="minor"/>
    </font>
    <font>
      <sz val="15"/>
      <color theme="7" tint="-0.249977111117893"/>
      <name val="ＭＳ Ｐゴシック"/>
      <family val="3"/>
      <charset val="128"/>
      <scheme val="minor"/>
    </font>
    <font>
      <b/>
      <sz val="17"/>
      <name val="ＭＳ 明朝"/>
      <family val="1"/>
      <charset val="128"/>
    </font>
    <font>
      <sz val="11"/>
      <color theme="1"/>
      <name val="ＭＳ Ｐゴシック"/>
      <family val="2"/>
      <charset val="128"/>
      <scheme val="minor"/>
    </font>
    <font>
      <sz val="10"/>
      <name val="Meiryo UI"/>
      <family val="3"/>
      <charset val="128"/>
    </font>
    <font>
      <sz val="16"/>
      <name val="Meiryo UI"/>
      <family val="3"/>
      <charset val="128"/>
    </font>
    <font>
      <b/>
      <sz val="10"/>
      <name val="Meiryo UI"/>
      <family val="3"/>
      <charset val="128"/>
    </font>
    <font>
      <u/>
      <sz val="11"/>
      <color indexed="12"/>
      <name val="ＭＳ Ｐゴシック"/>
      <family val="3"/>
      <charset val="128"/>
    </font>
    <font>
      <sz val="9"/>
      <name val="Meiryo UI"/>
      <family val="3"/>
      <charset val="128"/>
    </font>
    <font>
      <sz val="9"/>
      <color theme="0" tint="-0.499984740745262"/>
      <name val="Meiryo UI"/>
      <family val="3"/>
      <charset val="128"/>
    </font>
    <font>
      <sz val="8"/>
      <name val="ＭＳ Ｐゴシック"/>
      <family val="3"/>
      <charset val="128"/>
      <scheme val="minor"/>
    </font>
    <font>
      <sz val="14"/>
      <color rgb="FFFF0000"/>
      <name val="ＭＳ 明朝"/>
      <family val="1"/>
      <charset val="128"/>
    </font>
    <font>
      <u/>
      <sz val="14"/>
      <color indexed="8"/>
      <name val="ＭＳ 明朝"/>
      <family val="1"/>
      <charset val="128"/>
    </font>
    <font>
      <sz val="14"/>
      <color rgb="FF0070C0"/>
      <name val="ＭＳ 明朝"/>
      <family val="1"/>
      <charset val="128"/>
    </font>
    <font>
      <sz val="14"/>
      <name val="ＭＳ Ｐ明朝"/>
      <family val="1"/>
      <charset val="128"/>
    </font>
    <font>
      <sz val="9"/>
      <color theme="1"/>
      <name val="Meiryo UI"/>
      <family val="3"/>
      <charset val="128"/>
    </font>
    <font>
      <sz val="13"/>
      <color theme="1"/>
      <name val="ＭＳ 明朝"/>
      <family val="1"/>
      <charset val="128"/>
    </font>
    <font>
      <sz val="10"/>
      <color theme="0"/>
      <name val="ＭＳ 明朝"/>
      <family val="1"/>
      <charset val="128"/>
    </font>
    <font>
      <sz val="10"/>
      <color theme="0"/>
      <name val="Meiryo UI"/>
      <family val="3"/>
      <charset val="128"/>
    </font>
    <font>
      <sz val="11"/>
      <name val="ＭＳ Ｐゴシック"/>
      <family val="3"/>
      <charset val="128"/>
      <scheme val="minor"/>
    </font>
    <font>
      <sz val="11"/>
      <name val="ＭＳ Ｐゴシック"/>
      <family val="3"/>
      <charset val="128"/>
      <scheme val="major"/>
    </font>
    <font>
      <sz val="8"/>
      <name val="ＭＳ Ｐゴシック"/>
      <family val="2"/>
      <charset val="128"/>
      <scheme val="minor"/>
    </font>
    <font>
      <sz val="11"/>
      <name val="ＭＳ Ｐゴシック"/>
      <family val="2"/>
      <charset val="128"/>
      <scheme val="minor"/>
    </font>
    <font>
      <sz val="11"/>
      <name val="Meiryo"/>
      <family val="3"/>
      <charset val="128"/>
    </font>
    <font>
      <sz val="9"/>
      <name val="HGPｺﾞｼｯｸM"/>
      <family val="3"/>
      <charset val="128"/>
    </font>
    <font>
      <sz val="14"/>
      <name val="Meiryo UI"/>
      <family val="3"/>
      <charset val="128"/>
    </font>
    <font>
      <sz val="18"/>
      <name val="ＭＳ 明朝"/>
      <family val="1"/>
      <charset val="128"/>
    </font>
    <font>
      <sz val="12"/>
      <color theme="0"/>
      <name val="ＭＳ 明朝"/>
      <family val="1"/>
      <charset val="128"/>
    </font>
    <font>
      <sz val="8"/>
      <color theme="0"/>
      <name val="Meiryo UI"/>
      <family val="3"/>
      <charset val="128"/>
    </font>
    <font>
      <sz val="16"/>
      <color theme="0"/>
      <name val="Meiryo UI"/>
      <family val="3"/>
      <charset val="128"/>
    </font>
    <font>
      <sz val="9"/>
      <color theme="0"/>
      <name val="Meiryo UI"/>
      <family val="3"/>
      <charset val="128"/>
    </font>
    <font>
      <sz val="9"/>
      <color rgb="FF808080"/>
      <name val="Meiryo UI"/>
      <family val="3"/>
      <charset val="128"/>
    </font>
    <font>
      <sz val="14"/>
      <color theme="0"/>
      <name val="Meiryo UI"/>
      <family val="3"/>
      <charset val="128"/>
    </font>
    <font>
      <sz val="11"/>
      <color theme="0"/>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sz val="17"/>
      <name val="ＭＳ Ｐゴシック"/>
      <family val="3"/>
      <charset val="128"/>
      <scheme val="minor"/>
    </font>
    <font>
      <sz val="18"/>
      <name val="ＭＳ Ｐゴシック"/>
      <family val="3"/>
      <charset val="128"/>
      <scheme val="minor"/>
    </font>
    <font>
      <b/>
      <sz val="28"/>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
      <sz val="11.5"/>
      <name val="ＭＳ Ｐゴシック"/>
      <family val="3"/>
      <charset val="128"/>
      <scheme val="minor"/>
    </font>
    <font>
      <sz val="16"/>
      <name val="ＭＳ Ｐゴシック"/>
      <family val="3"/>
      <charset val="128"/>
      <scheme val="minor"/>
    </font>
    <font>
      <sz val="14"/>
      <color theme="1"/>
      <name val="ＭＳ 明朝"/>
      <family val="1"/>
      <charset val="128"/>
    </font>
    <font>
      <b/>
      <sz val="16"/>
      <color theme="1"/>
      <name val="ＭＳ 明朝"/>
      <family val="1"/>
      <charset val="128"/>
    </font>
    <font>
      <b/>
      <sz val="15"/>
      <color theme="1"/>
      <name val="ＭＳ 明朝"/>
      <family val="1"/>
      <charset val="128"/>
    </font>
    <font>
      <b/>
      <sz val="14"/>
      <name val="ＭＳ 明朝"/>
      <family val="1"/>
      <charset val="128"/>
    </font>
    <font>
      <sz val="8"/>
      <name val="ＭＳ Ｐゴシック"/>
      <family val="3"/>
      <charset val="128"/>
      <scheme val="major"/>
    </font>
    <font>
      <sz val="8"/>
      <color theme="1"/>
      <name val="ＭＳ Ｐゴシック"/>
      <family val="3"/>
      <charset val="128"/>
      <scheme val="minor"/>
    </font>
    <font>
      <sz val="11"/>
      <color rgb="FFFF0000"/>
      <name val="ＭＳ Ｐゴシック"/>
      <family val="3"/>
      <charset val="128"/>
      <scheme val="minor"/>
    </font>
    <font>
      <u/>
      <sz val="11"/>
      <color theme="10"/>
      <name val="ＭＳ Ｐゴシック"/>
      <family val="2"/>
      <charset val="128"/>
      <scheme val="minor"/>
    </font>
    <font>
      <sz val="14"/>
      <color theme="0"/>
      <name val="ＭＳ 明朝"/>
      <family val="1"/>
      <charset val="128"/>
    </font>
    <font>
      <sz val="10"/>
      <name val="ＭＳ 明朝"/>
      <family val="1"/>
      <charset val="128"/>
    </font>
    <font>
      <sz val="17"/>
      <name val="ＭＳ 明朝"/>
      <family val="1"/>
      <charset val="128"/>
    </font>
    <font>
      <sz val="12"/>
      <name val="ＭＳ Ｐ明朝"/>
      <family val="1"/>
      <charset val="128"/>
    </font>
    <font>
      <sz val="12"/>
      <color rgb="FF000000"/>
      <name val="ＭＳ 明朝"/>
      <family val="1"/>
      <charset val="128"/>
    </font>
    <font>
      <sz val="12"/>
      <name val="ＭＳ ゴシック"/>
      <family val="3"/>
      <charset val="128"/>
    </font>
    <font>
      <sz val="11"/>
      <color indexed="8"/>
      <name val="ＭＳ 明朝"/>
      <family val="1"/>
      <charset val="128"/>
    </font>
    <font>
      <sz val="13"/>
      <color rgb="FFFF0000"/>
      <name val="ＭＳ 明朝"/>
      <family val="1"/>
      <charset val="128"/>
    </font>
    <font>
      <u/>
      <sz val="11"/>
      <name val="ＭＳ Ｐゴシック"/>
      <family val="2"/>
      <charset val="128"/>
      <scheme val="minor"/>
    </font>
    <font>
      <sz val="6"/>
      <name val="ＭＳ Ｐゴシック"/>
      <family val="2"/>
      <charset val="128"/>
    </font>
    <font>
      <u/>
      <sz val="11"/>
      <color rgb="FF0000FF"/>
      <name val="ＭＳ Ｐゴシック"/>
      <family val="2"/>
      <charset val="128"/>
    </font>
    <font>
      <sz val="10"/>
      <color rgb="FF000000"/>
      <name val="ＭＳ 明朝"/>
      <family val="1"/>
      <charset val="128"/>
    </font>
    <font>
      <sz val="18"/>
      <color theme="1"/>
      <name val="ＭＳ Ｐゴシック"/>
      <family val="2"/>
      <charset val="128"/>
      <scheme val="minor"/>
    </font>
    <font>
      <vertAlign val="subscript"/>
      <sz val="11"/>
      <color theme="1"/>
      <name val="ＭＳ Ｐゴシック"/>
      <family val="3"/>
      <charset val="128"/>
      <scheme val="minor"/>
    </font>
    <font>
      <vertAlign val="subscript"/>
      <sz val="9"/>
      <color theme="0"/>
      <name val="Meiryo UI"/>
      <family val="3"/>
      <charset val="128"/>
    </font>
    <font>
      <sz val="9"/>
      <color theme="1"/>
      <name val="ＭＳ Ｐゴシック"/>
      <family val="3"/>
      <charset val="128"/>
      <scheme val="minor"/>
    </font>
    <font>
      <b/>
      <sz val="14"/>
      <color rgb="FFFF66CC"/>
      <name val="ＭＳ 明朝"/>
      <family val="1"/>
      <charset val="128"/>
    </font>
    <font>
      <sz val="11"/>
      <color rgb="FF000000"/>
      <name val="ＭＳ Ｐゴシック"/>
      <family val="3"/>
      <charset val="128"/>
      <scheme val="minor"/>
    </font>
    <font>
      <sz val="9"/>
      <color indexed="81"/>
      <name val="MS P ゴシック"/>
      <family val="3"/>
      <charset val="128"/>
    </font>
    <font>
      <b/>
      <sz val="9"/>
      <color indexed="81"/>
      <name val="MS P ゴシック"/>
      <family val="3"/>
      <charset val="128"/>
    </font>
    <font>
      <u/>
      <sz val="16"/>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0"/>
      <color rgb="FFFF0000"/>
      <name val="ＭＳ 明朝"/>
      <family val="1"/>
      <charset val="128"/>
    </font>
    <font>
      <sz val="13"/>
      <color indexed="8"/>
      <name val="ＭＳ 明朝"/>
      <family val="1"/>
      <charset val="128"/>
    </font>
    <font>
      <b/>
      <u/>
      <sz val="17"/>
      <name val="ＭＳ 明朝"/>
      <family val="1"/>
      <charset val="128"/>
    </font>
    <font>
      <sz val="20"/>
      <name val="ＭＳ 明朝"/>
      <family val="1"/>
      <charset val="128"/>
    </font>
    <font>
      <sz val="12"/>
      <color rgb="FF0070C0"/>
      <name val="ＭＳ 明朝"/>
      <family val="1"/>
      <charset val="128"/>
    </font>
    <font>
      <u/>
      <sz val="14"/>
      <name val="ＭＳ 明朝"/>
      <family val="1"/>
      <charset val="128"/>
    </font>
    <font>
      <vertAlign val="superscript"/>
      <sz val="12"/>
      <name val="ＭＳ 明朝"/>
      <family val="1"/>
      <charset val="128"/>
    </font>
    <font>
      <sz val="12"/>
      <color theme="1"/>
      <name val="ＭＳ Ｐゴシック"/>
      <family val="2"/>
      <charset val="128"/>
      <scheme val="minor"/>
    </font>
    <font>
      <sz val="12"/>
      <color theme="1"/>
      <name val="ＭＳ Ｐゴシック"/>
      <family val="3"/>
      <charset val="128"/>
      <scheme val="minor"/>
    </font>
    <font>
      <vertAlign val="subscript"/>
      <sz val="12"/>
      <color theme="1"/>
      <name val="ＭＳ Ｐゴシック"/>
      <family val="3"/>
      <charset val="128"/>
      <scheme val="minor"/>
    </font>
    <font>
      <sz val="12"/>
      <color rgb="FFFF0000"/>
      <name val="ＭＳ Ｐゴシック"/>
      <family val="3"/>
      <charset val="128"/>
      <scheme val="minor"/>
    </font>
    <font>
      <b/>
      <sz val="10"/>
      <color indexed="8"/>
      <name val="ＭＳ 明朝"/>
      <family val="1"/>
      <charset val="128"/>
    </font>
    <font>
      <strike/>
      <sz val="12"/>
      <name val="ＭＳ 明朝"/>
      <family val="1"/>
      <charset val="128"/>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6D9F1"/>
        <bgColor indexed="64"/>
      </patternFill>
    </fill>
    <fill>
      <patternFill patternType="solid">
        <fgColor rgb="FF4BAEB7"/>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9"/>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FF"/>
        <bgColor rgb="FF000000"/>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6" tint="0.39997558519241921"/>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theme="0"/>
      </left>
      <right/>
      <top/>
      <bottom/>
      <diagonal/>
    </border>
    <border>
      <left style="thin">
        <color theme="6" tint="0.79998168889431442"/>
      </left>
      <right style="thin">
        <color theme="6" tint="0.79998168889431442"/>
      </right>
      <top style="thin">
        <color theme="0"/>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6" tint="0.79998168889431442"/>
      </left>
      <right/>
      <top style="thin">
        <color theme="6" tint="0.79998168889431442"/>
      </top>
      <bottom style="thin">
        <color theme="6" tint="0.79998168889431442"/>
      </bottom>
      <diagonal/>
    </border>
    <border>
      <left/>
      <right style="thin">
        <color theme="0"/>
      </right>
      <top/>
      <bottom/>
      <diagonal/>
    </border>
    <border>
      <left style="thin">
        <color indexed="64"/>
      </left>
      <right style="thin">
        <color indexed="64"/>
      </right>
      <top style="thin">
        <color indexed="64"/>
      </top>
      <bottom style="double">
        <color indexed="64"/>
      </bottom>
      <diagonal/>
    </border>
    <border>
      <left style="thin">
        <color theme="6" tint="0.79998168889431442"/>
      </left>
      <right/>
      <top style="thin">
        <color theme="0"/>
      </top>
      <bottom style="thin">
        <color theme="6" tint="0.79998168889431442"/>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rgb="FFC6D9F1"/>
      </left>
      <right style="thin">
        <color rgb="FFC6D9F1"/>
      </right>
      <top/>
      <bottom/>
      <diagonal/>
    </border>
    <border>
      <left style="thin">
        <color rgb="FFC6D9F1"/>
      </left>
      <right style="thin">
        <color theme="0"/>
      </right>
      <top style="thin">
        <color rgb="FFC6D9F1"/>
      </top>
      <bottom style="thin">
        <color theme="0"/>
      </bottom>
      <diagonal/>
    </border>
    <border>
      <left style="thin">
        <color theme="0"/>
      </left>
      <right style="thin">
        <color theme="0"/>
      </right>
      <top style="thin">
        <color rgb="FFC6D9F1"/>
      </top>
      <bottom style="thin">
        <color theme="0"/>
      </bottom>
      <diagonal/>
    </border>
    <border>
      <left style="thin">
        <color theme="0"/>
      </left>
      <right/>
      <top style="thin">
        <color rgb="FFC6D9F1"/>
      </top>
      <bottom/>
      <diagonal/>
    </border>
    <border>
      <left/>
      <right/>
      <top style="thin">
        <color rgb="FFC6D9F1"/>
      </top>
      <bottom/>
      <diagonal/>
    </border>
    <border>
      <left/>
      <right style="thin">
        <color theme="0"/>
      </right>
      <top style="thin">
        <color rgb="FFC6D9F1"/>
      </top>
      <bottom/>
      <diagonal/>
    </border>
    <border>
      <left/>
      <right style="thin">
        <color rgb="FFC6D9F1"/>
      </right>
      <top style="thin">
        <color rgb="FFC6D9F1"/>
      </top>
      <bottom/>
      <diagonal/>
    </border>
    <border>
      <left style="thin">
        <color rgb="FFC6D9F1"/>
      </left>
      <right style="thin">
        <color theme="0"/>
      </right>
      <top style="thin">
        <color theme="0"/>
      </top>
      <bottom style="thin">
        <color theme="0"/>
      </bottom>
      <diagonal/>
    </border>
    <border>
      <left/>
      <right style="thin">
        <color rgb="FFC6D9F1"/>
      </right>
      <top/>
      <bottom/>
      <diagonal/>
    </border>
    <border>
      <left style="thin">
        <color rgb="FFC6D9F1"/>
      </left>
      <right/>
      <top/>
      <bottom/>
      <diagonal/>
    </border>
    <border>
      <left style="thin">
        <color rgb="FFC6D9F1"/>
      </left>
      <right style="thin">
        <color theme="0"/>
      </right>
      <top/>
      <bottom/>
      <diagonal/>
    </border>
    <border>
      <left style="thin">
        <color rgb="FFC6D9F1"/>
      </left>
      <right style="thin">
        <color theme="0"/>
      </right>
      <top/>
      <bottom style="thin">
        <color rgb="FFC6D9F1"/>
      </bottom>
      <diagonal/>
    </border>
    <border>
      <left style="thin">
        <color theme="0"/>
      </left>
      <right style="thin">
        <color theme="0"/>
      </right>
      <top/>
      <bottom style="thin">
        <color rgb="FFC6D9F1"/>
      </bottom>
      <diagonal/>
    </border>
    <border>
      <left style="thin">
        <color theme="0"/>
      </left>
      <right/>
      <top/>
      <bottom style="thin">
        <color rgb="FFC6D9F1"/>
      </bottom>
      <diagonal/>
    </border>
    <border>
      <left/>
      <right/>
      <top/>
      <bottom style="thin">
        <color rgb="FFC6D9F1"/>
      </bottom>
      <diagonal/>
    </border>
    <border>
      <left/>
      <right style="thin">
        <color theme="0"/>
      </right>
      <top/>
      <bottom style="thin">
        <color rgb="FFC6D9F1"/>
      </bottom>
      <diagonal/>
    </border>
    <border>
      <left/>
      <right style="thin">
        <color rgb="FFC6D9F1"/>
      </right>
      <top/>
      <bottom style="thin">
        <color rgb="FFC6D9F1"/>
      </bottom>
      <diagonal/>
    </border>
    <border>
      <left/>
      <right/>
      <top style="thin">
        <color rgb="FFC6D9F1"/>
      </top>
      <bottom style="thin">
        <color rgb="FFC6D9F1"/>
      </bottom>
      <diagonal/>
    </border>
    <border>
      <left/>
      <right style="thin">
        <color rgb="FFC6D9F1"/>
      </right>
      <top style="thin">
        <color rgb="FFC6D9F1"/>
      </top>
      <bottom style="thin">
        <color rgb="FFC6D9F1"/>
      </bottom>
      <diagonal/>
    </border>
    <border>
      <left style="thin">
        <color rgb="FFC6D9F1"/>
      </left>
      <right style="thin">
        <color theme="0"/>
      </right>
      <top style="thin">
        <color rgb="FFC6D9F1"/>
      </top>
      <bottom/>
      <diagonal/>
    </border>
    <border>
      <left style="thin">
        <color theme="0"/>
      </left>
      <right style="thin">
        <color theme="0"/>
      </right>
      <top style="thin">
        <color rgb="FFC6D9F1"/>
      </top>
      <bottom/>
      <diagonal/>
    </border>
    <border>
      <left style="thin">
        <color theme="0"/>
      </left>
      <right/>
      <top style="thin">
        <color rgb="FFC6D9F1"/>
      </top>
      <bottom style="thin">
        <color theme="0"/>
      </bottom>
      <diagonal/>
    </border>
    <border>
      <left/>
      <right/>
      <top style="thin">
        <color rgb="FFC6D9F1"/>
      </top>
      <bottom style="thin">
        <color theme="0"/>
      </bottom>
      <diagonal/>
    </border>
    <border>
      <left/>
      <right style="thin">
        <color rgb="FFC6D9F1"/>
      </right>
      <top style="thin">
        <color rgb="FFC6D9F1"/>
      </top>
      <bottom style="thin">
        <color theme="0"/>
      </bottom>
      <diagonal/>
    </border>
    <border>
      <left style="thin">
        <color rgb="FFC6D9F1"/>
      </left>
      <right style="thin">
        <color theme="6" tint="0.79998168889431442"/>
      </right>
      <top style="thin">
        <color theme="0"/>
      </top>
      <bottom style="thin">
        <color theme="6" tint="0.79998168889431442"/>
      </bottom>
      <diagonal/>
    </border>
    <border>
      <left style="thin">
        <color rgb="FFC6D9F1"/>
      </left>
      <right style="thin">
        <color theme="6" tint="0.79998168889431442"/>
      </right>
      <top style="thin">
        <color theme="6" tint="0.79998168889431442"/>
      </top>
      <bottom style="thin">
        <color theme="6" tint="0.79998168889431442"/>
      </bottom>
      <diagonal/>
    </border>
    <border>
      <left style="thin">
        <color rgb="FFC6D9F1"/>
      </left>
      <right style="thin">
        <color theme="6" tint="0.79998168889431442"/>
      </right>
      <top style="thin">
        <color theme="6" tint="0.79998168889431442"/>
      </top>
      <bottom style="thin">
        <color rgb="FFC6D9F1"/>
      </bottom>
      <diagonal/>
    </border>
    <border>
      <left style="thin">
        <color theme="6" tint="0.79998168889431442"/>
      </left>
      <right style="thin">
        <color theme="6" tint="0.79998168889431442"/>
      </right>
      <top style="thin">
        <color theme="6" tint="0.79998168889431442"/>
      </top>
      <bottom style="thin">
        <color rgb="FFC6D9F1"/>
      </bottom>
      <diagonal/>
    </border>
    <border>
      <left style="thin">
        <color theme="6" tint="0.79998168889431442"/>
      </left>
      <right/>
      <top style="thin">
        <color theme="6" tint="0.79998168889431442"/>
      </top>
      <bottom style="thin">
        <color rgb="FFC6D9F1"/>
      </bottom>
      <diagonal/>
    </border>
    <border>
      <left/>
      <right style="thin">
        <color rgb="FFC6D9F1"/>
      </right>
      <top style="thin">
        <color theme="6" tint="0.39997558519241921"/>
      </top>
      <bottom/>
      <diagonal/>
    </border>
    <border>
      <left style="thin">
        <color rgb="FFC6D9F1"/>
      </left>
      <right/>
      <top style="thin">
        <color theme="6" tint="0.39997558519241921"/>
      </top>
      <bottom/>
      <diagonal/>
    </border>
    <border>
      <left style="thin">
        <color rgb="FFC6D9F1"/>
      </left>
      <right/>
      <top/>
      <bottom style="thin">
        <color rgb="FFC6D9F1"/>
      </bottom>
      <diagonal/>
    </border>
    <border>
      <left style="thin">
        <color rgb="FFC6D9F1"/>
      </left>
      <right/>
      <top style="thin">
        <color rgb="FFC6D9F1"/>
      </top>
      <bottom style="thin">
        <color theme="0"/>
      </bottom>
      <diagonal/>
    </border>
    <border>
      <left style="thin">
        <color rgb="FFC6D9F1"/>
      </left>
      <right style="thin">
        <color theme="0"/>
      </right>
      <top style="thin">
        <color rgb="FFC6D9F1"/>
      </top>
      <bottom style="thin">
        <color rgb="FFC6D9F1"/>
      </bottom>
      <diagonal/>
    </border>
    <border>
      <left style="thin">
        <color theme="0"/>
      </left>
      <right style="thin">
        <color theme="0"/>
      </right>
      <top style="thin">
        <color rgb="FFC6D9F1"/>
      </top>
      <bottom style="thin">
        <color rgb="FFC6D9F1"/>
      </bottom>
      <diagonal/>
    </border>
    <border>
      <left style="thin">
        <color rgb="FFC6D9F1"/>
      </left>
      <right/>
      <top style="thin">
        <color rgb="FFC6D9F1"/>
      </top>
      <bottom/>
      <diagonal/>
    </border>
    <border>
      <left style="thin">
        <color rgb="FFC6D9F1"/>
      </left>
      <right/>
      <top style="thin">
        <color rgb="FFC6D9F1"/>
      </top>
      <bottom style="thin">
        <color rgb="FFC6D9F1"/>
      </bottom>
      <diagonal/>
    </border>
    <border>
      <left/>
      <right style="thin">
        <color theme="0"/>
      </right>
      <top style="thin">
        <color rgb="FFC6D9F1"/>
      </top>
      <bottom style="thin">
        <color theme="0"/>
      </bottom>
      <diagonal/>
    </border>
    <border>
      <left style="thin">
        <color rgb="FFC6D9F1"/>
      </left>
      <right/>
      <top style="thin">
        <color theme="0"/>
      </top>
      <bottom style="thin">
        <color rgb="FFC6D9F1"/>
      </bottom>
      <diagonal/>
    </border>
    <border>
      <left/>
      <right/>
      <top style="thin">
        <color theme="0"/>
      </top>
      <bottom style="thin">
        <color rgb="FFC6D9F1"/>
      </bottom>
      <diagonal/>
    </border>
    <border>
      <left/>
      <right style="thin">
        <color theme="0"/>
      </right>
      <top style="thin">
        <color theme="0"/>
      </top>
      <bottom style="thin">
        <color rgb="FFC6D9F1"/>
      </bottom>
      <diagonal/>
    </border>
    <border>
      <left/>
      <right style="thin">
        <color rgb="FFC6D9F1"/>
      </right>
      <top style="thin">
        <color theme="0"/>
      </top>
      <bottom style="thin">
        <color rgb="FFC6D9F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left>
      <right style="thin">
        <color theme="0"/>
      </right>
      <top style="thin">
        <color rgb="FFC6D9F1"/>
      </top>
      <bottom style="thin">
        <color theme="6" tint="0.39997558519241921"/>
      </bottom>
      <diagonal/>
    </border>
    <border>
      <left style="thin">
        <color theme="0"/>
      </left>
      <right style="thin">
        <color rgb="FFC6D9F1"/>
      </right>
      <top style="thin">
        <color rgb="FFC6D9F1"/>
      </top>
      <bottom style="thin">
        <color theme="6" tint="0.39997558519241921"/>
      </bottom>
      <diagonal/>
    </border>
    <border>
      <left/>
      <right style="thin">
        <color rgb="FFC6D9F1"/>
      </right>
      <top/>
      <bottom style="thin">
        <color theme="0"/>
      </bottom>
      <diagonal/>
    </border>
    <border>
      <left/>
      <right/>
      <top style="thin">
        <color theme="0"/>
      </top>
      <bottom style="thin">
        <color theme="0"/>
      </bottom>
      <diagonal/>
    </border>
    <border>
      <left style="thin">
        <color theme="0"/>
      </left>
      <right/>
      <top style="thin">
        <color theme="0"/>
      </top>
      <bottom style="thin">
        <color rgb="FFC6D9F1"/>
      </bottom>
      <diagonal/>
    </border>
    <border>
      <left style="thin">
        <color rgb="FFC6D9F1"/>
      </left>
      <right/>
      <top style="thin">
        <color theme="0"/>
      </top>
      <bottom style="thin">
        <color theme="0"/>
      </bottom>
      <diagonal/>
    </border>
    <border>
      <left/>
      <right style="thin">
        <color theme="0"/>
      </right>
      <top style="thin">
        <color theme="0"/>
      </top>
      <bottom style="thin">
        <color theme="0"/>
      </bottom>
      <diagonal/>
    </border>
    <border>
      <left style="thin">
        <color rgb="FFC6D9F1"/>
      </left>
      <right style="thin">
        <color theme="6" tint="0.39994506668294322"/>
      </right>
      <top style="thin">
        <color rgb="FFC6D9F1"/>
      </top>
      <bottom style="thin">
        <color rgb="FFC6D9F1"/>
      </bottom>
      <diagonal/>
    </border>
    <border>
      <left style="thin">
        <color theme="6" tint="0.39994506668294322"/>
      </left>
      <right/>
      <top style="thin">
        <color rgb="FFC6D9F1"/>
      </top>
      <bottom style="thin">
        <color rgb="FFC6D9F1"/>
      </bottom>
      <diagonal/>
    </border>
    <border>
      <left style="thin">
        <color theme="0"/>
      </left>
      <right/>
      <top style="thin">
        <color rgb="FFC6D9F1"/>
      </top>
      <bottom style="thin">
        <color rgb="FFC6D9F1"/>
      </bottom>
      <diagonal/>
    </border>
    <border>
      <left/>
      <right style="thin">
        <color theme="0"/>
      </right>
      <top style="thin">
        <color rgb="FFC6D9F1"/>
      </top>
      <bottom style="thin">
        <color rgb="FFC6D9F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theme="0"/>
      </left>
      <right/>
      <top style="medium">
        <color theme="0"/>
      </top>
      <bottom/>
      <diagonal/>
    </border>
    <border>
      <left/>
      <right/>
      <top style="medium">
        <color theme="0"/>
      </top>
      <bottom/>
      <diagonal/>
    </border>
    <border>
      <left/>
      <right style="thin">
        <color theme="0"/>
      </right>
      <top style="thin">
        <color theme="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4" tint="0.79998168889431442"/>
      </right>
      <top style="thin">
        <color theme="0"/>
      </top>
      <bottom/>
      <diagonal/>
    </border>
    <border>
      <left/>
      <right style="thin">
        <color theme="4" tint="0.79998168889431442"/>
      </right>
      <top/>
      <bottom/>
      <diagonal/>
    </border>
    <border>
      <left/>
      <right style="thin">
        <color theme="4" tint="0.79998168889431442"/>
      </right>
      <top/>
      <bottom style="thin">
        <color rgb="FFC6D9F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thin">
        <color theme="0"/>
      </left>
      <right/>
      <top style="thin">
        <color theme="0"/>
      </top>
      <bottom style="thin">
        <color theme="0"/>
      </bottom>
      <diagonal/>
    </border>
    <border>
      <left/>
      <right style="thin">
        <color rgb="FFC6D9F1"/>
      </right>
      <top style="thin">
        <color theme="0"/>
      </top>
      <bottom style="thin">
        <color theme="0"/>
      </bottom>
      <diagonal/>
    </border>
  </borders>
  <cellStyleXfs count="73">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2" fillId="0" borderId="0">
      <alignment vertical="center"/>
    </xf>
    <xf numFmtId="0" fontId="2" fillId="0" borderId="0"/>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9" fillId="0" borderId="0" applyFont="0" applyFill="0" applyBorder="0" applyAlignment="0" applyProtection="0"/>
    <xf numFmtId="9" fontId="9" fillId="0" borderId="0" applyFont="0" applyFill="0" applyBorder="0" applyAlignment="0" applyProtection="0"/>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9" fillId="0" borderId="0" applyFont="0" applyFill="0" applyBorder="0" applyAlignment="0" applyProtection="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38" fontId="9" fillId="0" borderId="0" applyFont="0" applyFill="0" applyBorder="0" applyAlignment="0" applyProtection="0"/>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 fontId="3" fillId="0" borderId="0" applyFont="0" applyFill="0" applyBorder="0" applyAlignment="0" applyProtection="0">
      <alignment vertical="center"/>
    </xf>
    <xf numFmtId="38" fontId="2" fillId="0" borderId="0" applyFont="0" applyFill="0" applyBorder="0" applyAlignment="0" applyProtection="0">
      <alignment vertical="center"/>
    </xf>
    <xf numFmtId="3" fontId="3" fillId="0" borderId="0" applyFont="0" applyFill="0" applyBorder="0" applyAlignment="0" applyProtection="0">
      <alignment vertical="center"/>
    </xf>
    <xf numFmtId="0" fontId="9" fillId="0" borderId="0"/>
    <xf numFmtId="0" fontId="2" fillId="0" borderId="0">
      <alignment vertical="center"/>
    </xf>
    <xf numFmtId="0" fontId="9" fillId="0" borderId="0"/>
    <xf numFmtId="0" fontId="2" fillId="0" borderId="0"/>
    <xf numFmtId="0" fontId="9" fillId="0" borderId="0"/>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9" fillId="0" borderId="0"/>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 fillId="0" borderId="0">
      <alignment vertical="center"/>
    </xf>
    <xf numFmtId="0" fontId="31" fillId="0" borderId="0">
      <alignment vertical="center"/>
    </xf>
    <xf numFmtId="0" fontId="9" fillId="0" borderId="0"/>
    <xf numFmtId="0" fontId="9" fillId="0" borderId="0"/>
    <xf numFmtId="38" fontId="31" fillId="0" borderId="0" applyFont="0" applyFill="0" applyBorder="0" applyAlignment="0" applyProtection="0">
      <alignment vertical="center"/>
    </xf>
    <xf numFmtId="0" fontId="78" fillId="0" borderId="0" applyNumberFormat="0" applyFill="0" applyBorder="0" applyAlignment="0" applyProtection="0">
      <alignment vertical="center"/>
    </xf>
    <xf numFmtId="9" fontId="31" fillId="0" borderId="0" applyFont="0" applyFill="0" applyBorder="0" applyAlignment="0" applyProtection="0">
      <alignment vertical="center"/>
    </xf>
  </cellStyleXfs>
  <cellXfs count="976">
    <xf numFmtId="0" fontId="0" fillId="0" borderId="0" xfId="0">
      <alignment vertical="center"/>
    </xf>
    <xf numFmtId="0" fontId="22" fillId="0" borderId="0" xfId="7" applyFont="1" applyProtection="1">
      <alignment vertical="center"/>
      <protection hidden="1"/>
    </xf>
    <xf numFmtId="0" fontId="11" fillId="0" borderId="0" xfId="7" applyFont="1" applyProtection="1">
      <alignment vertical="center"/>
      <protection hidden="1"/>
    </xf>
    <xf numFmtId="0" fontId="11" fillId="0" borderId="0" xfId="7" applyFont="1" applyAlignment="1" applyProtection="1">
      <alignment horizontal="center" vertical="center"/>
      <protection hidden="1"/>
    </xf>
    <xf numFmtId="38" fontId="11" fillId="0" borderId="0" xfId="1" applyFont="1" applyFill="1" applyAlignment="1" applyProtection="1">
      <alignment vertical="center"/>
      <protection hidden="1"/>
    </xf>
    <xf numFmtId="0" fontId="0" fillId="0" borderId="1" xfId="0" applyBorder="1" applyAlignment="1">
      <alignment vertical="center" wrapText="1"/>
    </xf>
    <xf numFmtId="0" fontId="50" fillId="0" borderId="0" xfId="0" applyFont="1">
      <alignment vertical="center"/>
    </xf>
    <xf numFmtId="0" fontId="50" fillId="0" borderId="0" xfId="0" applyFont="1" applyAlignment="1">
      <alignment horizontal="center" vertical="center"/>
    </xf>
    <xf numFmtId="0" fontId="51" fillId="0" borderId="0" xfId="0" applyFont="1">
      <alignment vertical="center"/>
    </xf>
    <xf numFmtId="0" fontId="0" fillId="0" borderId="1" xfId="0"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48" fillId="0" borderId="1" xfId="0" applyFont="1" applyBorder="1" applyAlignment="1">
      <alignment horizontal="center" vertical="center"/>
    </xf>
    <xf numFmtId="0" fontId="47"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9" borderId="1" xfId="0" applyFill="1" applyBorder="1" applyAlignment="1">
      <alignment horizontal="center" vertical="center"/>
    </xf>
    <xf numFmtId="0" fontId="47" fillId="7" borderId="1" xfId="0" applyFont="1" applyFill="1" applyBorder="1" applyAlignment="1">
      <alignment horizontal="center" vertical="center"/>
    </xf>
    <xf numFmtId="0" fontId="48" fillId="10" borderId="1" xfId="0" applyFont="1" applyFill="1" applyBorder="1" applyAlignment="1">
      <alignment horizontal="center" vertical="center"/>
    </xf>
    <xf numFmtId="0" fontId="48" fillId="11" borderId="1" xfId="0" applyFont="1" applyFill="1" applyBorder="1" applyAlignment="1">
      <alignment horizontal="center" vertical="center"/>
    </xf>
    <xf numFmtId="49" fontId="0" fillId="0" borderId="1" xfId="0" applyNumberFormat="1" applyBorder="1" applyAlignment="1">
      <alignment vertical="center" wrapText="1"/>
    </xf>
    <xf numFmtId="49" fontId="0" fillId="2" borderId="1" xfId="0" applyNumberFormat="1" applyFill="1" applyBorder="1" applyAlignment="1">
      <alignment vertical="center" wrapText="1"/>
    </xf>
    <xf numFmtId="0" fontId="0" fillId="0" borderId="1" xfId="0" applyBorder="1" applyAlignment="1">
      <alignment horizontal="center" vertical="center" wrapText="1"/>
    </xf>
    <xf numFmtId="0" fontId="49" fillId="5" borderId="4" xfId="0" applyFont="1" applyFill="1" applyBorder="1" applyAlignment="1">
      <alignment horizontal="center" vertical="center"/>
    </xf>
    <xf numFmtId="0" fontId="38" fillId="4" borderId="1" xfId="0" applyFont="1" applyFill="1" applyBorder="1" applyAlignment="1">
      <alignment horizontal="center" vertical="center"/>
    </xf>
    <xf numFmtId="49" fontId="49" fillId="2" borderId="4" xfId="0" applyNumberFormat="1" applyFont="1" applyFill="1" applyBorder="1" applyAlignment="1">
      <alignment horizontal="center" vertical="center"/>
    </xf>
    <xf numFmtId="0" fontId="4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0" fillId="2" borderId="1" xfId="0" applyFill="1" applyBorder="1" applyAlignment="1">
      <alignment vertical="center" wrapText="1"/>
    </xf>
    <xf numFmtId="0" fontId="32" fillId="2" borderId="0" xfId="0" applyFont="1" applyFill="1" applyProtection="1">
      <alignment vertical="center"/>
      <protection hidden="1"/>
    </xf>
    <xf numFmtId="0" fontId="0" fillId="0" borderId="0" xfId="0" applyProtection="1">
      <alignment vertical="center"/>
      <protection hidden="1"/>
    </xf>
    <xf numFmtId="0" fontId="32" fillId="0" borderId="0" xfId="0" applyFont="1" applyProtection="1">
      <alignment vertical="center"/>
      <protection hidden="1"/>
    </xf>
    <xf numFmtId="0" fontId="13" fillId="0" borderId="0" xfId="7" applyFont="1" applyProtection="1">
      <alignment vertical="center"/>
      <protection hidden="1"/>
    </xf>
    <xf numFmtId="0" fontId="13" fillId="0" borderId="0" xfId="7" applyFont="1" applyAlignment="1" applyProtection="1">
      <alignment horizontal="center" vertical="center"/>
      <protection hidden="1"/>
    </xf>
    <xf numFmtId="38" fontId="13" fillId="0" borderId="0" xfId="1" applyFont="1" applyFill="1" applyBorder="1" applyAlignment="1" applyProtection="1">
      <alignment vertical="center"/>
      <protection hidden="1"/>
    </xf>
    <xf numFmtId="38" fontId="13" fillId="0" borderId="0" xfId="1" applyFont="1" applyFill="1" applyAlignment="1" applyProtection="1">
      <alignment vertical="center"/>
      <protection hidden="1"/>
    </xf>
    <xf numFmtId="0" fontId="13" fillId="0" borderId="0" xfId="7" applyFont="1" applyAlignment="1" applyProtection="1">
      <alignment horizontal="right" vertical="center"/>
      <protection hidden="1"/>
    </xf>
    <xf numFmtId="0" fontId="40" fillId="0" borderId="0" xfId="7" applyFont="1" applyProtection="1">
      <alignment vertical="center"/>
      <protection hidden="1"/>
    </xf>
    <xf numFmtId="0" fontId="40" fillId="0" borderId="0" xfId="7" applyFont="1" applyAlignment="1" applyProtection="1">
      <alignment horizontal="right" vertical="center"/>
      <protection hidden="1"/>
    </xf>
    <xf numFmtId="0" fontId="39" fillId="0" borderId="0" xfId="7" applyFont="1" applyProtection="1">
      <alignment vertical="center"/>
      <protection hidden="1"/>
    </xf>
    <xf numFmtId="176" fontId="39" fillId="0" borderId="0" xfId="7" applyNumberFormat="1" applyFont="1" applyProtection="1">
      <alignment vertical="center"/>
      <protection hidden="1"/>
    </xf>
    <xf numFmtId="0" fontId="40" fillId="0" borderId="0" xfId="7" applyFont="1" applyAlignment="1" applyProtection="1">
      <alignment horizontal="center" vertical="center"/>
      <protection hidden="1"/>
    </xf>
    <xf numFmtId="0" fontId="41" fillId="0" borderId="0" xfId="7" applyFont="1" applyProtection="1">
      <alignment vertical="center"/>
      <protection hidden="1"/>
    </xf>
    <xf numFmtId="0" fontId="13" fillId="0" borderId="0" xfId="7" applyFont="1" applyAlignment="1" applyProtection="1">
      <alignment horizontal="left" vertical="center" wrapText="1"/>
      <protection hidden="1"/>
    </xf>
    <xf numFmtId="0" fontId="22" fillId="0" borderId="11" xfId="7" applyFont="1" applyBorder="1" applyAlignment="1" applyProtection="1">
      <alignment horizontal="center" vertical="center"/>
      <protection hidden="1"/>
    </xf>
    <xf numFmtId="185" fontId="22" fillId="0" borderId="11" xfId="7" applyNumberFormat="1" applyFont="1" applyBorder="1" applyProtection="1">
      <alignment vertical="center"/>
      <protection hidden="1"/>
    </xf>
    <xf numFmtId="0" fontId="13" fillId="0" borderId="0" xfId="7" applyFont="1" applyAlignment="1" applyProtection="1">
      <alignment horizontal="left" vertical="center"/>
      <protection hidden="1"/>
    </xf>
    <xf numFmtId="0" fontId="42" fillId="0" borderId="3" xfId="2" applyFont="1" applyBorder="1" applyAlignment="1" applyProtection="1">
      <alignment vertical="center" textRotation="255"/>
      <protection hidden="1"/>
    </xf>
    <xf numFmtId="0" fontId="22" fillId="0" borderId="3" xfId="7" applyFont="1" applyBorder="1" applyProtection="1">
      <alignment vertical="center"/>
      <protection hidden="1"/>
    </xf>
    <xf numFmtId="0" fontId="10" fillId="0" borderId="0" xfId="7" applyFont="1" applyAlignment="1" applyProtection="1">
      <alignment horizontal="left" vertical="center"/>
      <protection hidden="1"/>
    </xf>
    <xf numFmtId="0" fontId="10" fillId="0" borderId="0" xfId="7" applyFont="1" applyAlignment="1" applyProtection="1">
      <alignment vertical="center" shrinkToFit="1"/>
      <protection hidden="1"/>
    </xf>
    <xf numFmtId="0" fontId="10" fillId="0" borderId="0" xfId="7" applyFont="1" applyAlignment="1" applyProtection="1">
      <alignment horizontal="left" vertical="center" shrinkToFit="1"/>
      <protection hidden="1"/>
    </xf>
    <xf numFmtId="0" fontId="10" fillId="0" borderId="0" xfId="7" applyFont="1" applyAlignment="1" applyProtection="1">
      <alignment horizontal="left" vertical="center" wrapText="1"/>
      <protection hidden="1"/>
    </xf>
    <xf numFmtId="0" fontId="10" fillId="0" borderId="0" xfId="7" applyFont="1" applyAlignment="1" applyProtection="1">
      <alignment horizontal="center" vertical="center" wrapText="1"/>
      <protection hidden="1"/>
    </xf>
    <xf numFmtId="0" fontId="10" fillId="0" borderId="0" xfId="7" applyFont="1" applyAlignment="1" applyProtection="1">
      <alignment horizontal="center" vertical="center" shrinkToFit="1"/>
      <protection hidden="1"/>
    </xf>
    <xf numFmtId="0" fontId="11" fillId="0" borderId="0" xfId="7" applyFont="1" applyAlignment="1" applyProtection="1">
      <alignment vertical="center" shrinkToFit="1"/>
      <protection hidden="1"/>
    </xf>
    <xf numFmtId="0" fontId="10" fillId="0" borderId="0" xfId="7" applyFont="1" applyAlignment="1" applyProtection="1">
      <alignment horizontal="center" vertical="center"/>
      <protection hidden="1"/>
    </xf>
    <xf numFmtId="0" fontId="14" fillId="0" borderId="0" xfId="7" applyFont="1" applyProtection="1">
      <alignment vertical="center"/>
      <protection hidden="1"/>
    </xf>
    <xf numFmtId="0" fontId="19" fillId="0" borderId="11" xfId="7" applyFont="1" applyBorder="1" applyProtection="1">
      <alignment vertical="center"/>
      <protection hidden="1"/>
    </xf>
    <xf numFmtId="0" fontId="10" fillId="0" borderId="11" xfId="7" applyFont="1" applyBorder="1" applyProtection="1">
      <alignment vertical="center"/>
      <protection hidden="1"/>
    </xf>
    <xf numFmtId="0" fontId="45" fillId="0" borderId="0" xfId="7" applyFont="1" applyProtection="1">
      <alignment vertical="center"/>
      <protection hidden="1"/>
    </xf>
    <xf numFmtId="0" fontId="18" fillId="7" borderId="16" xfId="7" applyFont="1" applyFill="1" applyBorder="1" applyProtection="1">
      <alignment vertical="center"/>
      <protection hidden="1"/>
    </xf>
    <xf numFmtId="0" fontId="18" fillId="7" borderId="17" xfId="7" applyFont="1" applyFill="1" applyBorder="1" applyProtection="1">
      <alignment vertical="center"/>
      <protection hidden="1"/>
    </xf>
    <xf numFmtId="0" fontId="16" fillId="0" borderId="11" xfId="7" applyFont="1" applyBorder="1" applyAlignment="1" applyProtection="1">
      <alignment horizontal="center" vertical="center" shrinkToFit="1"/>
      <protection hidden="1"/>
    </xf>
    <xf numFmtId="0" fontId="15" fillId="0" borderId="11" xfId="7" applyFont="1" applyBorder="1" applyProtection="1">
      <alignment vertical="center"/>
      <protection hidden="1"/>
    </xf>
    <xf numFmtId="0" fontId="17" fillId="0" borderId="0" xfId="7" applyFont="1" applyAlignment="1" applyProtection="1">
      <alignment vertical="center" wrapText="1"/>
      <protection hidden="1"/>
    </xf>
    <xf numFmtId="0" fontId="16" fillId="0" borderId="2" xfId="7" applyFont="1" applyBorder="1" applyProtection="1">
      <alignment vertical="center"/>
      <protection hidden="1"/>
    </xf>
    <xf numFmtId="0" fontId="16" fillId="0" borderId="3" xfId="7" applyFont="1" applyBorder="1" applyAlignment="1" applyProtection="1">
      <alignment horizontal="center" vertical="center" textRotation="255" wrapText="1"/>
      <protection hidden="1"/>
    </xf>
    <xf numFmtId="0" fontId="16" fillId="0" borderId="11" xfId="7" applyFont="1" applyBorder="1" applyAlignment="1" applyProtection="1">
      <alignment horizontal="center" vertical="center" textRotation="255" wrapText="1"/>
      <protection hidden="1"/>
    </xf>
    <xf numFmtId="0" fontId="16" fillId="0" borderId="2" xfId="7" applyFont="1" applyBorder="1" applyAlignment="1" applyProtection="1">
      <alignment vertical="center" wrapText="1"/>
      <protection hidden="1"/>
    </xf>
    <xf numFmtId="0" fontId="18" fillId="0" borderId="11" xfId="7" applyFont="1" applyBorder="1" applyProtection="1">
      <alignment vertical="center"/>
      <protection hidden="1"/>
    </xf>
    <xf numFmtId="0" fontId="18" fillId="0" borderId="11" xfId="7" applyFont="1" applyBorder="1" applyAlignment="1" applyProtection="1">
      <alignment horizontal="center" vertical="center" shrinkToFit="1"/>
      <protection hidden="1"/>
    </xf>
    <xf numFmtId="0" fontId="16" fillId="0" borderId="11" xfId="7" applyFont="1" applyBorder="1" applyAlignment="1" applyProtection="1">
      <alignment vertical="center" shrinkToFit="1"/>
      <protection hidden="1"/>
    </xf>
    <xf numFmtId="0" fontId="16" fillId="0" borderId="3" xfId="7" applyFont="1" applyBorder="1" applyAlignment="1" applyProtection="1">
      <alignment horizontal="center" vertical="center"/>
      <protection hidden="1"/>
    </xf>
    <xf numFmtId="0" fontId="16" fillId="0" borderId="3" xfId="7" applyFont="1" applyBorder="1" applyProtection="1">
      <alignment vertical="center"/>
      <protection hidden="1"/>
    </xf>
    <xf numFmtId="0" fontId="16" fillId="0" borderId="4" xfId="7" applyFont="1" applyBorder="1" applyProtection="1">
      <alignment vertical="center"/>
      <protection hidden="1"/>
    </xf>
    <xf numFmtId="0" fontId="16" fillId="0" borderId="0" xfId="7" applyFont="1" applyAlignment="1" applyProtection="1">
      <alignment horizontal="center" vertical="center" wrapText="1" shrinkToFit="1"/>
      <protection hidden="1"/>
    </xf>
    <xf numFmtId="49" fontId="44" fillId="0" borderId="0" xfId="7" applyNumberFormat="1" applyFont="1" applyAlignment="1" applyProtection="1">
      <alignment horizontal="left" vertical="center"/>
      <protection hidden="1"/>
    </xf>
    <xf numFmtId="0" fontId="16" fillId="0" borderId="0" xfId="7" applyFont="1" applyAlignment="1" applyProtection="1">
      <alignment horizontal="center" vertical="center"/>
      <protection hidden="1"/>
    </xf>
    <xf numFmtId="49" fontId="16" fillId="0" borderId="0" xfId="7" applyNumberFormat="1" applyFont="1" applyAlignment="1" applyProtection="1">
      <alignment horizontal="left" vertical="center"/>
      <protection hidden="1"/>
    </xf>
    <xf numFmtId="0" fontId="18" fillId="0" borderId="0" xfId="0" applyFont="1" applyProtection="1">
      <alignment vertical="center"/>
      <protection hidden="1"/>
    </xf>
    <xf numFmtId="0" fontId="46" fillId="8" borderId="0" xfId="0" applyFont="1" applyFill="1" applyProtection="1">
      <alignment vertical="center"/>
      <protection hidden="1"/>
    </xf>
    <xf numFmtId="0" fontId="55" fillId="8" borderId="0" xfId="0" applyFont="1" applyFill="1" applyProtection="1">
      <alignment vertical="center"/>
      <protection hidden="1"/>
    </xf>
    <xf numFmtId="49" fontId="55" fillId="8" borderId="0" xfId="0" applyNumberFormat="1" applyFont="1" applyFill="1" applyProtection="1">
      <alignment vertical="center"/>
      <protection hidden="1"/>
    </xf>
    <xf numFmtId="0" fontId="33" fillId="0" borderId="0" xfId="0" applyFont="1" applyProtection="1">
      <alignment vertical="center"/>
      <protection hidden="1"/>
    </xf>
    <xf numFmtId="0" fontId="36" fillId="0" borderId="0" xfId="0" applyFont="1" applyProtection="1">
      <alignment vertical="center"/>
      <protection hidden="1"/>
    </xf>
    <xf numFmtId="0" fontId="32" fillId="8" borderId="0" xfId="0" applyFont="1" applyFill="1" applyAlignment="1" applyProtection="1">
      <alignment vertical="top"/>
      <protection hidden="1"/>
    </xf>
    <xf numFmtId="0" fontId="36" fillId="0" borderId="0" xfId="0" applyFont="1" applyAlignment="1" applyProtection="1">
      <alignment vertical="center" shrinkToFit="1"/>
      <protection hidden="1"/>
    </xf>
    <xf numFmtId="0" fontId="36" fillId="0" borderId="0" xfId="0" applyFont="1" applyAlignment="1" applyProtection="1">
      <alignment horizontal="center"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vertical="top" wrapText="1"/>
      <protection hidden="1"/>
    </xf>
    <xf numFmtId="0" fontId="32" fillId="0" borderId="0" xfId="0" applyFont="1" applyAlignment="1" applyProtection="1">
      <protection hidden="1"/>
    </xf>
    <xf numFmtId="0" fontId="32" fillId="8" borderId="34" xfId="0" applyFont="1" applyFill="1" applyBorder="1" applyAlignment="1" applyProtection="1">
      <alignment vertical="top"/>
      <protection hidden="1"/>
    </xf>
    <xf numFmtId="0" fontId="36" fillId="0" borderId="0" xfId="0" applyFont="1" applyAlignment="1" applyProtection="1">
      <protection hidden="1"/>
    </xf>
    <xf numFmtId="0" fontId="32" fillId="2" borderId="0" xfId="0" applyFont="1" applyFill="1" applyAlignment="1" applyProtection="1">
      <protection hidden="1"/>
    </xf>
    <xf numFmtId="0" fontId="36" fillId="0" borderId="80" xfId="0" applyFont="1" applyBorder="1" applyProtection="1">
      <alignment vertical="center"/>
      <protection hidden="1"/>
    </xf>
    <xf numFmtId="0" fontId="53" fillId="0" borderId="81" xfId="0" applyFont="1" applyBorder="1" applyProtection="1">
      <alignment vertical="center"/>
      <protection hidden="1"/>
    </xf>
    <xf numFmtId="0" fontId="53" fillId="0" borderId="82" xfId="0" applyFont="1" applyBorder="1" applyProtection="1">
      <alignment vertical="center"/>
      <protection hidden="1"/>
    </xf>
    <xf numFmtId="0" fontId="36" fillId="0" borderId="83" xfId="0" applyFont="1" applyBorder="1" applyProtection="1">
      <alignment vertical="center"/>
      <protection hidden="1"/>
    </xf>
    <xf numFmtId="0" fontId="59" fillId="0" borderId="0" xfId="0" applyFont="1" applyProtection="1">
      <alignment vertical="center"/>
      <protection hidden="1"/>
    </xf>
    <xf numFmtId="0" fontId="53" fillId="0" borderId="0" xfId="0" applyFont="1" applyProtection="1">
      <alignment vertical="center"/>
      <protection hidden="1"/>
    </xf>
    <xf numFmtId="0" fontId="53" fillId="0" borderId="84" xfId="0" applyFont="1" applyBorder="1" applyProtection="1">
      <alignment vertical="center"/>
      <protection hidden="1"/>
    </xf>
    <xf numFmtId="0" fontId="36" fillId="0" borderId="85" xfId="0" applyFont="1" applyBorder="1" applyProtection="1">
      <alignment vertical="center"/>
      <protection hidden="1"/>
    </xf>
    <xf numFmtId="0" fontId="36" fillId="0" borderId="86" xfId="0" applyFont="1" applyBorder="1" applyProtection="1">
      <alignment vertical="center"/>
      <protection hidden="1"/>
    </xf>
    <xf numFmtId="0" fontId="36" fillId="0" borderId="87" xfId="0" applyFont="1" applyBorder="1" applyProtection="1">
      <alignment vertical="center"/>
      <protection hidden="1"/>
    </xf>
    <xf numFmtId="0" fontId="36" fillId="2" borderId="0" xfId="0" applyFont="1" applyFill="1" applyProtection="1">
      <alignment vertical="center"/>
      <protection hidden="1"/>
    </xf>
    <xf numFmtId="183" fontId="36" fillId="2" borderId="68" xfId="70" applyNumberFormat="1" applyFont="1" applyFill="1" applyBorder="1" applyAlignment="1" applyProtection="1">
      <alignment vertical="center" wrapText="1"/>
      <protection hidden="1"/>
    </xf>
    <xf numFmtId="183" fontId="36" fillId="2" borderId="23" xfId="70" applyNumberFormat="1" applyFont="1" applyFill="1" applyBorder="1" applyAlignment="1" applyProtection="1">
      <alignment vertical="center" wrapText="1"/>
      <protection hidden="1"/>
    </xf>
    <xf numFmtId="183" fontId="36" fillId="2" borderId="67" xfId="70" applyNumberFormat="1" applyFont="1" applyFill="1" applyBorder="1" applyAlignment="1" applyProtection="1">
      <alignment vertical="center" wrapText="1"/>
      <protection hidden="1"/>
    </xf>
    <xf numFmtId="183" fontId="36" fillId="2" borderId="47" xfId="70" applyNumberFormat="1" applyFont="1" applyFill="1" applyBorder="1" applyAlignment="1" applyProtection="1">
      <alignment vertical="center" wrapText="1"/>
      <protection hidden="1"/>
    </xf>
    <xf numFmtId="183" fontId="36" fillId="2" borderId="0" xfId="70" applyNumberFormat="1" applyFont="1" applyFill="1" applyBorder="1" applyAlignment="1" applyProtection="1">
      <alignment vertical="center" wrapText="1"/>
      <protection hidden="1"/>
    </xf>
    <xf numFmtId="183" fontId="36" fillId="2" borderId="46" xfId="70" applyNumberFormat="1" applyFont="1" applyFill="1" applyBorder="1" applyAlignment="1" applyProtection="1">
      <alignment vertical="center" wrapText="1"/>
      <protection hidden="1"/>
    </xf>
    <xf numFmtId="183" fontId="36" fillId="2" borderId="69" xfId="70" applyNumberFormat="1" applyFont="1" applyFill="1" applyBorder="1" applyAlignment="1" applyProtection="1">
      <alignment vertical="center" wrapText="1"/>
      <protection hidden="1"/>
    </xf>
    <xf numFmtId="183" fontId="36" fillId="2" borderId="52" xfId="70" applyNumberFormat="1" applyFont="1" applyFill="1" applyBorder="1" applyAlignment="1" applyProtection="1">
      <alignment vertical="center" wrapText="1"/>
      <protection hidden="1"/>
    </xf>
    <xf numFmtId="183" fontId="36" fillId="2" borderId="54" xfId="70" applyNumberFormat="1" applyFont="1" applyFill="1" applyBorder="1" applyAlignment="1" applyProtection="1">
      <alignment vertical="center" wrapText="1"/>
      <protection hidden="1"/>
    </xf>
    <xf numFmtId="0" fontId="37" fillId="2" borderId="0" xfId="0" applyFont="1" applyFill="1" applyAlignment="1" applyProtection="1">
      <alignment horizontal="center" vertical="center"/>
      <protection hidden="1"/>
    </xf>
    <xf numFmtId="0" fontId="32" fillId="2" borderId="0" xfId="0" applyFont="1" applyFill="1" applyAlignment="1" applyProtection="1">
      <alignment horizontal="left" vertical="center"/>
      <protection hidden="1"/>
    </xf>
    <xf numFmtId="0" fontId="32" fillId="0" borderId="0" xfId="0" applyFont="1" applyAlignment="1" applyProtection="1">
      <alignment horizontal="left" vertical="center"/>
      <protection hidden="1"/>
    </xf>
    <xf numFmtId="0" fontId="52" fillId="0" borderId="0" xfId="0" applyFont="1" applyAlignment="1" applyProtection="1">
      <alignment vertical="center" shrinkToFit="1"/>
      <protection hidden="1"/>
    </xf>
    <xf numFmtId="0" fontId="52" fillId="0" borderId="0" xfId="0" applyFont="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179" fontId="36" fillId="0" borderId="0" xfId="0" applyNumberFormat="1" applyFont="1" applyAlignment="1" applyProtection="1">
      <alignment horizontal="right" vertical="center" shrinkToFit="1"/>
      <protection hidden="1"/>
    </xf>
    <xf numFmtId="180" fontId="36" fillId="0" borderId="0" xfId="0" applyNumberFormat="1" applyFont="1" applyAlignment="1" applyProtection="1">
      <alignment horizontal="right" vertical="center" shrinkToFit="1"/>
      <protection hidden="1"/>
    </xf>
    <xf numFmtId="180" fontId="36" fillId="0" borderId="0" xfId="0" applyNumberFormat="1" applyFont="1" applyAlignment="1" applyProtection="1">
      <alignment horizontal="center" vertical="center" shrinkToFit="1"/>
      <protection hidden="1"/>
    </xf>
    <xf numFmtId="182" fontId="36" fillId="0" borderId="0" xfId="0" applyNumberFormat="1" applyFont="1" applyAlignment="1" applyProtection="1">
      <alignment horizontal="center" vertical="center" shrinkToFit="1"/>
      <protection hidden="1"/>
    </xf>
    <xf numFmtId="0" fontId="32" fillId="2" borderId="0" xfId="0" applyFont="1" applyFill="1" applyAlignment="1" applyProtection="1">
      <alignment wrapText="1"/>
      <protection hidden="1"/>
    </xf>
    <xf numFmtId="0" fontId="32" fillId="8" borderId="0" xfId="0" applyFont="1" applyFill="1" applyProtection="1">
      <alignment vertical="center"/>
      <protection hidden="1"/>
    </xf>
    <xf numFmtId="0" fontId="36" fillId="0" borderId="0" xfId="0" applyFont="1" applyAlignment="1" applyProtection="1">
      <alignment vertical="center" wrapText="1" shrinkToFit="1"/>
      <protection hidden="1"/>
    </xf>
    <xf numFmtId="0" fontId="36" fillId="0" borderId="0" xfId="0" applyFont="1" applyAlignment="1" applyProtection="1">
      <alignment horizontal="center" vertical="center" wrapText="1" shrinkToFit="1"/>
      <protection hidden="1"/>
    </xf>
    <xf numFmtId="0" fontId="43" fillId="0" borderId="0" xfId="0" applyFont="1" applyProtection="1">
      <alignment vertical="center"/>
      <protection hidden="1"/>
    </xf>
    <xf numFmtId="0" fontId="36" fillId="0" borderId="0" xfId="0" applyFont="1" applyAlignment="1" applyProtection="1">
      <alignment horizontal="left" vertical="center" wrapText="1" shrinkToFit="1"/>
      <protection hidden="1"/>
    </xf>
    <xf numFmtId="0" fontId="16" fillId="0" borderId="0" xfId="7" applyFont="1" applyAlignment="1" applyProtection="1">
      <alignment horizontal="center" vertical="center" shrinkToFit="1"/>
      <protection hidden="1"/>
    </xf>
    <xf numFmtId="0" fontId="16" fillId="0" borderId="0" xfId="7" applyFont="1" applyAlignment="1" applyProtection="1">
      <alignment vertical="center" wrapText="1"/>
      <protection hidden="1"/>
    </xf>
    <xf numFmtId="0" fontId="16" fillId="0" borderId="0" xfId="7" applyFont="1" applyAlignment="1" applyProtection="1">
      <alignment horizontal="left" vertical="center"/>
      <protection hidden="1"/>
    </xf>
    <xf numFmtId="49" fontId="16" fillId="0" borderId="3" xfId="7" applyNumberFormat="1" applyFont="1" applyBorder="1" applyAlignment="1" applyProtection="1">
      <alignment horizontal="left" vertical="center"/>
      <protection hidden="1"/>
    </xf>
    <xf numFmtId="0" fontId="18" fillId="0" borderId="0" xfId="57" applyFont="1" applyProtection="1">
      <alignment vertical="center"/>
      <protection hidden="1"/>
    </xf>
    <xf numFmtId="49" fontId="18" fillId="0" borderId="0" xfId="57" applyNumberFormat="1" applyFont="1" applyProtection="1">
      <alignment vertical="center"/>
      <protection hidden="1"/>
    </xf>
    <xf numFmtId="49" fontId="18" fillId="0" borderId="0" xfId="57" applyNumberFormat="1" applyFont="1" applyAlignment="1" applyProtection="1">
      <alignment horizontal="center" vertical="center"/>
      <protection hidden="1"/>
    </xf>
    <xf numFmtId="49" fontId="16" fillId="0" borderId="3" xfId="7" applyNumberFormat="1" applyFont="1" applyBorder="1" applyAlignment="1" applyProtection="1">
      <alignment horizontal="center" vertical="center"/>
      <protection hidden="1"/>
    </xf>
    <xf numFmtId="0" fontId="36" fillId="0" borderId="81" xfId="0" applyFont="1" applyBorder="1" applyProtection="1">
      <alignment vertical="center"/>
      <protection hidden="1"/>
    </xf>
    <xf numFmtId="49" fontId="44" fillId="0" borderId="0" xfId="7" applyNumberFormat="1" applyFont="1" applyAlignment="1">
      <alignment horizontal="center" vertical="center"/>
    </xf>
    <xf numFmtId="0" fontId="22" fillId="0" borderId="0" xfId="7" applyFont="1" applyAlignment="1" applyProtection="1">
      <alignment vertical="center" wrapText="1"/>
      <protection hidden="1"/>
    </xf>
    <xf numFmtId="0" fontId="48" fillId="10" borderId="108" xfId="0" applyFont="1" applyFill="1" applyBorder="1" applyAlignment="1">
      <alignment horizontal="center" vertical="center"/>
    </xf>
    <xf numFmtId="0" fontId="0" fillId="0" borderId="1" xfId="0" applyBorder="1" applyAlignment="1">
      <alignment horizontal="left" vertical="center" wrapText="1"/>
    </xf>
    <xf numFmtId="0" fontId="36" fillId="0" borderId="0" xfId="0" applyFont="1" applyAlignment="1" applyProtection="1">
      <alignment horizontal="left" vertical="top" wrapText="1"/>
      <protection hidden="1"/>
    </xf>
    <xf numFmtId="0" fontId="72" fillId="2" borderId="0" xfId="7" applyFont="1" applyFill="1" applyProtection="1">
      <alignment vertical="center"/>
      <protection hidden="1"/>
    </xf>
    <xf numFmtId="0" fontId="73" fillId="2" borderId="0" xfId="7" applyFont="1" applyFill="1" applyProtection="1">
      <alignment vertical="center"/>
      <protection hidden="1"/>
    </xf>
    <xf numFmtId="0" fontId="14" fillId="2" borderId="0" xfId="7" applyFont="1" applyFill="1" applyProtection="1">
      <alignment vertical="center"/>
      <protection hidden="1"/>
    </xf>
    <xf numFmtId="0" fontId="34" fillId="0" borderId="0" xfId="0" applyFont="1" applyAlignment="1" applyProtection="1">
      <alignment horizontal="center" vertical="center"/>
      <protection hidden="1"/>
    </xf>
    <xf numFmtId="0" fontId="32" fillId="0" borderId="0" xfId="0" applyFont="1" applyAlignment="1" applyProtection="1">
      <alignment horizontal="left" vertical="center" indent="1" shrinkToFit="1"/>
      <protection hidden="1"/>
    </xf>
    <xf numFmtId="0" fontId="0" fillId="0" borderId="0" xfId="0" applyProtection="1">
      <alignment vertical="center"/>
      <protection locked="0"/>
    </xf>
    <xf numFmtId="0" fontId="32" fillId="0" borderId="0" xfId="0" applyFont="1" applyProtection="1">
      <alignment vertical="center"/>
      <protection locked="0"/>
    </xf>
    <xf numFmtId="0" fontId="46" fillId="0" borderId="0" xfId="0" applyFont="1" applyProtection="1">
      <alignment vertical="center"/>
      <protection locked="0"/>
    </xf>
    <xf numFmtId="0" fontId="36" fillId="0" borderId="0" xfId="0" applyFont="1" applyAlignment="1" applyProtection="1">
      <alignment vertical="center" shrinkToFit="1"/>
      <protection locked="0"/>
    </xf>
    <xf numFmtId="0" fontId="32" fillId="0" borderId="0" xfId="0" applyFont="1" applyAlignment="1" applyProtection="1">
      <alignment horizontal="left" vertical="center" indent="1" shrinkToFit="1"/>
      <protection locked="0"/>
    </xf>
    <xf numFmtId="0" fontId="36" fillId="0" borderId="0" xfId="0" applyFont="1" applyAlignment="1" applyProtection="1">
      <alignment horizontal="left" vertical="top" wrapText="1"/>
      <protection locked="0"/>
    </xf>
    <xf numFmtId="0" fontId="32" fillId="0" borderId="0" xfId="0" applyFont="1" applyAlignment="1" applyProtection="1">
      <protection locked="0"/>
    </xf>
    <xf numFmtId="0" fontId="36" fillId="0" borderId="0" xfId="0" applyFont="1" applyAlignment="1" applyProtection="1">
      <alignment vertical="top" wrapText="1"/>
      <protection locked="0"/>
    </xf>
    <xf numFmtId="0" fontId="46" fillId="0" borderId="0" xfId="0" applyFont="1" applyAlignment="1" applyProtection="1">
      <protection locked="0"/>
    </xf>
    <xf numFmtId="0" fontId="46" fillId="0" borderId="20" xfId="0" applyFont="1" applyBorder="1" applyAlignment="1" applyProtection="1">
      <alignment horizontal="center" vertical="center" shrinkToFit="1"/>
      <protection locked="0"/>
    </xf>
    <xf numFmtId="0" fontId="61" fillId="0" borderId="0" xfId="0" applyFont="1" applyProtection="1">
      <alignment vertical="center"/>
      <protection locked="0"/>
    </xf>
    <xf numFmtId="0" fontId="46" fillId="0" borderId="20" xfId="0" applyFont="1" applyBorder="1" applyAlignment="1" applyProtection="1">
      <alignment horizontal="center" vertical="center"/>
      <protection locked="0"/>
    </xf>
    <xf numFmtId="38" fontId="32" fillId="0" borderId="0" xfId="0" applyNumberFormat="1" applyFont="1" applyProtection="1">
      <alignment vertical="center"/>
      <protection locked="0"/>
    </xf>
    <xf numFmtId="0" fontId="32"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26" fillId="2" borderId="0" xfId="2" applyFont="1" applyFill="1" applyAlignment="1" applyProtection="1">
      <alignment horizontal="left" vertical="center"/>
      <protection hidden="1"/>
    </xf>
    <xf numFmtId="0" fontId="27" fillId="0" borderId="11" xfId="2" applyFont="1" applyBorder="1" applyProtection="1">
      <alignment vertical="center"/>
      <protection hidden="1"/>
    </xf>
    <xf numFmtId="0" fontId="27" fillId="0" borderId="0" xfId="2" applyFont="1" applyProtection="1">
      <alignment vertical="center"/>
      <protection hidden="1"/>
    </xf>
    <xf numFmtId="0" fontId="6" fillId="2" borderId="0" xfId="2" applyFont="1" applyFill="1" applyProtection="1">
      <alignment vertical="center"/>
      <protection hidden="1"/>
    </xf>
    <xf numFmtId="0" fontId="27" fillId="2" borderId="10" xfId="1" applyNumberFormat="1" applyFont="1" applyFill="1" applyBorder="1" applyAlignment="1" applyProtection="1">
      <alignment vertical="center"/>
      <protection hidden="1"/>
    </xf>
    <xf numFmtId="0" fontId="27" fillId="2" borderId="0" xfId="1" applyNumberFormat="1" applyFont="1" applyFill="1" applyBorder="1" applyAlignment="1" applyProtection="1">
      <alignment vertical="center"/>
      <protection hidden="1"/>
    </xf>
    <xf numFmtId="0" fontId="29" fillId="2" borderId="0" xfId="1" applyNumberFormat="1" applyFont="1" applyFill="1" applyBorder="1" applyAlignment="1" applyProtection="1">
      <alignment horizontal="center" vertical="center"/>
      <protection hidden="1"/>
    </xf>
    <xf numFmtId="0" fontId="2" fillId="0" borderId="0" xfId="0" applyFont="1" applyProtection="1">
      <alignment vertical="center"/>
      <protection hidden="1"/>
    </xf>
    <xf numFmtId="0" fontId="27" fillId="2" borderId="2" xfId="1" applyNumberFormat="1" applyFont="1" applyFill="1" applyBorder="1" applyAlignment="1" applyProtection="1">
      <alignment vertical="center"/>
      <protection hidden="1"/>
    </xf>
    <xf numFmtId="0" fontId="5" fillId="2" borderId="0" xfId="2" applyFont="1" applyFill="1" applyProtection="1">
      <alignment vertical="center"/>
      <protection hidden="1"/>
    </xf>
    <xf numFmtId="38" fontId="29" fillId="2" borderId="3" xfId="1" applyFont="1" applyFill="1" applyBorder="1" applyAlignment="1" applyProtection="1">
      <alignment vertical="center"/>
      <protection hidden="1"/>
    </xf>
    <xf numFmtId="0" fontId="2" fillId="2" borderId="8" xfId="0" applyFont="1" applyFill="1" applyBorder="1" applyProtection="1">
      <alignment vertical="center"/>
      <protection hidden="1"/>
    </xf>
    <xf numFmtId="0" fontId="2" fillId="2" borderId="0" xfId="0" applyFont="1" applyFill="1" applyProtection="1">
      <alignment vertical="center"/>
      <protection hidden="1"/>
    </xf>
    <xf numFmtId="38" fontId="29" fillId="2" borderId="0" xfId="1" applyFont="1" applyFill="1" applyBorder="1" applyAlignment="1" applyProtection="1">
      <alignment vertical="center"/>
      <protection hidden="1"/>
    </xf>
    <xf numFmtId="177" fontId="27" fillId="2" borderId="3" xfId="70" applyNumberFormat="1" applyFont="1" applyFill="1" applyBorder="1" applyAlignment="1" applyProtection="1">
      <alignment vertical="center"/>
      <protection hidden="1"/>
    </xf>
    <xf numFmtId="177" fontId="27" fillId="2" borderId="4" xfId="70" applyNumberFormat="1" applyFont="1" applyFill="1" applyBorder="1" applyAlignment="1" applyProtection="1">
      <alignment vertical="center"/>
      <protection hidden="1"/>
    </xf>
    <xf numFmtId="38" fontId="27" fillId="2" borderId="8" xfId="1" applyFont="1" applyFill="1" applyBorder="1" applyAlignment="1" applyProtection="1">
      <alignment vertical="center"/>
      <protection hidden="1"/>
    </xf>
    <xf numFmtId="38" fontId="27" fillId="2" borderId="0" xfId="1" applyFont="1" applyFill="1" applyBorder="1" applyAlignment="1" applyProtection="1">
      <alignment vertical="center"/>
      <protection hidden="1"/>
    </xf>
    <xf numFmtId="0" fontId="65" fillId="2" borderId="0" xfId="2" applyFont="1" applyFill="1" applyProtection="1">
      <alignment vertical="center"/>
      <protection hidden="1"/>
    </xf>
    <xf numFmtId="0" fontId="25" fillId="2" borderId="0" xfId="2" applyFont="1" applyFill="1" applyProtection="1">
      <alignment vertical="center"/>
      <protection hidden="1"/>
    </xf>
    <xf numFmtId="0" fontId="25" fillId="0" borderId="0" xfId="2" applyFont="1" applyProtection="1">
      <alignment vertical="center"/>
      <protection hidden="1"/>
    </xf>
    <xf numFmtId="0" fontId="54" fillId="0" borderId="0" xfId="57" applyFont="1" applyProtection="1">
      <alignment vertical="center"/>
      <protection hidden="1"/>
    </xf>
    <xf numFmtId="49" fontId="54" fillId="0" borderId="0" xfId="57" applyNumberFormat="1" applyFont="1" applyProtection="1">
      <alignment vertical="center"/>
      <protection hidden="1"/>
    </xf>
    <xf numFmtId="0" fontId="23" fillId="2" borderId="0" xfId="2" applyFont="1" applyFill="1" applyAlignment="1" applyProtection="1">
      <alignment vertical="center" wrapText="1"/>
      <protection hidden="1"/>
    </xf>
    <xf numFmtId="0" fontId="24" fillId="0" borderId="0" xfId="0" applyFont="1" applyProtection="1">
      <alignment vertical="center"/>
      <protection hidden="1"/>
    </xf>
    <xf numFmtId="49" fontId="24" fillId="0" borderId="0" xfId="0" applyNumberFormat="1" applyFont="1" applyProtection="1">
      <alignment vertical="center"/>
      <protection hidden="1"/>
    </xf>
    <xf numFmtId="49" fontId="2" fillId="0" borderId="0" xfId="0" applyNumberFormat="1" applyFont="1" applyProtection="1">
      <alignment vertical="center"/>
      <protection hidden="1"/>
    </xf>
    <xf numFmtId="0" fontId="18" fillId="0" borderId="0" xfId="7" applyFont="1" applyProtection="1">
      <alignment vertical="center"/>
      <protection hidden="1"/>
    </xf>
    <xf numFmtId="0" fontId="8" fillId="2" borderId="0" xfId="2" applyFont="1" applyFill="1" applyAlignment="1" applyProtection="1">
      <alignment horizontal="center" vertical="center"/>
      <protection hidden="1"/>
    </xf>
    <xf numFmtId="0" fontId="8" fillId="0" borderId="0" xfId="2" applyFont="1" applyAlignment="1" applyProtection="1">
      <alignment horizontal="center" vertical="center"/>
      <protection hidden="1"/>
    </xf>
    <xf numFmtId="0" fontId="24" fillId="0" borderId="0" xfId="0" applyFont="1" applyAlignment="1" applyProtection="1">
      <alignment horizontal="right" vertical="center"/>
      <protection hidden="1"/>
    </xf>
    <xf numFmtId="0" fontId="68" fillId="0" borderId="0" xfId="0" applyFont="1" applyProtection="1">
      <alignment vertical="center"/>
      <protection hidden="1"/>
    </xf>
    <xf numFmtId="0" fontId="6" fillId="0" borderId="0" xfId="2" applyFont="1" applyAlignment="1" applyProtection="1">
      <alignment wrapText="1"/>
      <protection hidden="1"/>
    </xf>
    <xf numFmtId="0" fontId="6" fillId="0" borderId="0" xfId="2" applyFont="1" applyProtection="1">
      <alignment vertical="center"/>
      <protection hidden="1"/>
    </xf>
    <xf numFmtId="0" fontId="2" fillId="2" borderId="0" xfId="0" applyFont="1" applyFill="1" applyAlignment="1" applyProtection="1">
      <alignment horizontal="center" vertical="center"/>
      <protection hidden="1"/>
    </xf>
    <xf numFmtId="0" fontId="21" fillId="2" borderId="0" xfId="0" applyFont="1" applyFill="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24" fillId="2" borderId="0" xfId="0" applyFont="1" applyFill="1" applyAlignment="1" applyProtection="1">
      <alignment horizontal="center" vertical="top" wrapText="1"/>
      <protection hidden="1"/>
    </xf>
    <xf numFmtId="0" fontId="28" fillId="2" borderId="0" xfId="0" applyFont="1" applyFill="1" applyAlignment="1" applyProtection="1">
      <alignment vertical="top" wrapText="1"/>
      <protection hidden="1"/>
    </xf>
    <xf numFmtId="0" fontId="27" fillId="0" borderId="0" xfId="0" applyFont="1" applyAlignment="1" applyProtection="1">
      <alignment vertical="center" wrapText="1"/>
      <protection hidden="1"/>
    </xf>
    <xf numFmtId="0" fontId="24" fillId="2" borderId="0" xfId="0" applyFont="1" applyFill="1" applyAlignment="1" applyProtection="1">
      <alignment vertical="center" wrapText="1"/>
      <protection hidden="1"/>
    </xf>
    <xf numFmtId="0" fontId="27" fillId="2" borderId="0" xfId="2" applyFont="1" applyFill="1" applyProtection="1">
      <alignment vertical="center"/>
      <protection hidden="1"/>
    </xf>
    <xf numFmtId="0" fontId="27" fillId="2" borderId="0" xfId="0" applyFont="1" applyFill="1" applyProtection="1">
      <alignment vertical="center"/>
      <protection hidden="1"/>
    </xf>
    <xf numFmtId="0" fontId="27" fillId="0" borderId="0" xfId="0" applyFont="1" applyProtection="1">
      <alignment vertical="center"/>
      <protection hidden="1"/>
    </xf>
    <xf numFmtId="0" fontId="65" fillId="2" borderId="0" xfId="0" applyFont="1" applyFill="1" applyProtection="1">
      <alignment vertical="center"/>
      <protection hidden="1"/>
    </xf>
    <xf numFmtId="0" fontId="63" fillId="0" borderId="0" xfId="0" applyFont="1" applyProtection="1">
      <alignment vertical="center"/>
      <protection hidden="1"/>
    </xf>
    <xf numFmtId="0" fontId="24" fillId="0" borderId="0" xfId="0" applyFont="1" applyAlignment="1" applyProtection="1">
      <alignment horizontal="center" vertical="center"/>
      <protection hidden="1"/>
    </xf>
    <xf numFmtId="0" fontId="24" fillId="2" borderId="0" xfId="0" applyFont="1" applyFill="1" applyAlignment="1" applyProtection="1">
      <alignment horizontal="left" vertical="center"/>
      <protection hidden="1"/>
    </xf>
    <xf numFmtId="178" fontId="24" fillId="2" borderId="0" xfId="70" applyNumberFormat="1" applyFont="1" applyFill="1" applyBorder="1" applyAlignment="1" applyProtection="1">
      <alignment vertical="center" wrapText="1"/>
      <protection hidden="1"/>
    </xf>
    <xf numFmtId="177" fontId="27" fillId="2" borderId="0" xfId="70" applyNumberFormat="1" applyFont="1" applyFill="1" applyBorder="1" applyAlignment="1" applyProtection="1">
      <alignment vertical="center"/>
      <protection hidden="1"/>
    </xf>
    <xf numFmtId="0" fontId="27" fillId="2" borderId="0" xfId="0" applyFont="1" applyFill="1" applyAlignment="1" applyProtection="1">
      <alignment vertical="top"/>
      <protection hidden="1"/>
    </xf>
    <xf numFmtId="0" fontId="27" fillId="2" borderId="0" xfId="0" applyFont="1" applyFill="1" applyAlignment="1" applyProtection="1">
      <protection hidden="1"/>
    </xf>
    <xf numFmtId="0" fontId="27" fillId="2" borderId="0" xfId="0" applyFont="1" applyFill="1" applyAlignment="1" applyProtection="1">
      <alignment horizontal="left" vertical="center"/>
      <protection hidden="1"/>
    </xf>
    <xf numFmtId="38" fontId="27" fillId="2" borderId="3" xfId="1" applyFont="1" applyFill="1" applyBorder="1" applyAlignment="1" applyProtection="1">
      <alignment vertical="center" wrapText="1"/>
      <protection hidden="1"/>
    </xf>
    <xf numFmtId="0" fontId="69" fillId="2" borderId="3" xfId="2" applyFont="1" applyFill="1" applyBorder="1" applyAlignment="1" applyProtection="1">
      <alignment vertical="center" wrapText="1"/>
      <protection hidden="1"/>
    </xf>
    <xf numFmtId="0" fontId="47" fillId="0" borderId="3" xfId="0" applyFont="1" applyBorder="1" applyProtection="1">
      <alignment vertical="center"/>
      <protection hidden="1"/>
    </xf>
    <xf numFmtId="0" fontId="47" fillId="0" borderId="4" xfId="0" applyFont="1" applyBorder="1" applyProtection="1">
      <alignment vertical="center"/>
      <protection hidden="1"/>
    </xf>
    <xf numFmtId="0" fontId="65" fillId="2" borderId="0" xfId="2" applyFont="1" applyFill="1" applyAlignment="1" applyProtection="1">
      <alignment vertical="center" wrapText="1"/>
      <protection hidden="1"/>
    </xf>
    <xf numFmtId="0" fontId="62" fillId="0" borderId="0" xfId="0" applyFont="1" applyProtection="1">
      <alignment vertical="center"/>
      <protection hidden="1"/>
    </xf>
    <xf numFmtId="0" fontId="24" fillId="2" borderId="0" xfId="0" applyFont="1" applyFill="1" applyAlignment="1" applyProtection="1">
      <alignment vertical="top" wrapText="1"/>
      <protection hidden="1"/>
    </xf>
    <xf numFmtId="0" fontId="22" fillId="0" borderId="0" xfId="7" applyFont="1" applyAlignment="1" applyProtection="1">
      <alignment horizontal="left" vertical="center"/>
      <protection hidden="1"/>
    </xf>
    <xf numFmtId="0" fontId="22" fillId="0" borderId="0" xfId="7" applyFont="1" applyAlignment="1" applyProtection="1">
      <alignment horizontal="left" vertical="center" wrapText="1"/>
      <protection hidden="1"/>
    </xf>
    <xf numFmtId="0" fontId="11" fillId="0" borderId="0" xfId="7" applyFont="1" applyAlignment="1" applyProtection="1">
      <alignment horizontal="left" vertical="center"/>
      <protection hidden="1"/>
    </xf>
    <xf numFmtId="0" fontId="75" fillId="7" borderId="1" xfId="0" applyFont="1" applyFill="1" applyBorder="1" applyAlignment="1" applyProtection="1">
      <alignment horizontal="center" vertical="center"/>
      <protection hidden="1"/>
    </xf>
    <xf numFmtId="0" fontId="76" fillId="0" borderId="0" xfId="0" applyFont="1">
      <alignment vertical="center"/>
    </xf>
    <xf numFmtId="0" fontId="75" fillId="9" borderId="1" xfId="0" applyFont="1" applyFill="1" applyBorder="1" applyAlignment="1" applyProtection="1">
      <alignment horizontal="center" vertical="center"/>
      <protection hidden="1"/>
    </xf>
    <xf numFmtId="38" fontId="75" fillId="9" borderId="1" xfId="70" applyFont="1" applyFill="1" applyBorder="1" applyAlignment="1" applyProtection="1">
      <alignment horizontal="right" vertical="center" shrinkToFit="1"/>
      <protection locked="0"/>
    </xf>
    <xf numFmtId="0" fontId="75" fillId="9" borderId="1" xfId="0" applyFont="1" applyFill="1" applyBorder="1" applyAlignment="1" applyProtection="1">
      <alignment horizontal="right" vertical="center" shrinkToFit="1"/>
      <protection locked="0"/>
    </xf>
    <xf numFmtId="0" fontId="76" fillId="9" borderId="1" xfId="0" applyFont="1" applyFill="1" applyBorder="1">
      <alignment vertical="center"/>
    </xf>
    <xf numFmtId="49" fontId="76" fillId="9" borderId="1" xfId="0" applyNumberFormat="1" applyFont="1" applyFill="1" applyBorder="1">
      <alignment vertical="center"/>
    </xf>
    <xf numFmtId="0" fontId="75" fillId="6" borderId="1" xfId="0" applyFont="1" applyFill="1" applyBorder="1" applyAlignment="1" applyProtection="1">
      <alignment horizontal="center" vertical="center"/>
      <protection hidden="1"/>
    </xf>
    <xf numFmtId="38" fontId="75" fillId="6" borderId="1" xfId="70" applyFont="1" applyFill="1" applyBorder="1" applyAlignment="1" applyProtection="1">
      <alignment horizontal="right" vertical="center" shrinkToFit="1"/>
      <protection locked="0"/>
    </xf>
    <xf numFmtId="0" fontId="76" fillId="6" borderId="1" xfId="0" applyFont="1" applyFill="1" applyBorder="1">
      <alignment vertical="center"/>
    </xf>
    <xf numFmtId="49" fontId="76" fillId="6" borderId="1" xfId="0" applyNumberFormat="1" applyFont="1" applyFill="1" applyBorder="1">
      <alignment vertical="center"/>
    </xf>
    <xf numFmtId="0" fontId="75" fillId="12" borderId="1" xfId="0" applyFont="1" applyFill="1" applyBorder="1" applyAlignment="1" applyProtection="1">
      <alignment horizontal="center" vertical="center"/>
      <protection hidden="1"/>
    </xf>
    <xf numFmtId="38" fontId="75" fillId="12" borderId="1" xfId="70" applyFont="1" applyFill="1" applyBorder="1" applyAlignment="1" applyProtection="1">
      <alignment horizontal="right" vertical="center" shrinkToFit="1"/>
      <protection locked="0"/>
    </xf>
    <xf numFmtId="0" fontId="75" fillId="12" borderId="1" xfId="0" applyFont="1" applyFill="1" applyBorder="1" applyAlignment="1" applyProtection="1">
      <alignment horizontal="right" vertical="center" shrinkToFit="1"/>
      <protection locked="0"/>
    </xf>
    <xf numFmtId="188" fontId="75" fillId="12" borderId="1" xfId="0" applyNumberFormat="1" applyFont="1" applyFill="1" applyBorder="1" applyAlignment="1" applyProtection="1">
      <alignment horizontal="center" vertical="center" shrinkToFit="1"/>
      <protection locked="0"/>
    </xf>
    <xf numFmtId="181" fontId="75" fillId="12" borderId="1" xfId="0" applyNumberFormat="1" applyFont="1" applyFill="1" applyBorder="1" applyAlignment="1" applyProtection="1">
      <alignment horizontal="right" vertical="center"/>
      <protection locked="0"/>
    </xf>
    <xf numFmtId="0" fontId="75" fillId="12" borderId="1" xfId="0" applyFont="1" applyFill="1" applyBorder="1" applyAlignment="1" applyProtection="1">
      <alignment horizontal="center" vertical="center" shrinkToFit="1"/>
      <protection hidden="1"/>
    </xf>
    <xf numFmtId="0" fontId="76" fillId="12" borderId="1" xfId="0" applyFont="1" applyFill="1" applyBorder="1">
      <alignment vertical="center"/>
    </xf>
    <xf numFmtId="49" fontId="76" fillId="12" borderId="1" xfId="0" applyNumberFormat="1" applyFont="1" applyFill="1" applyBorder="1">
      <alignment vertical="center"/>
    </xf>
    <xf numFmtId="56" fontId="75" fillId="12" borderId="1" xfId="0" quotePrefix="1" applyNumberFormat="1" applyFont="1" applyFill="1" applyBorder="1" applyAlignment="1" applyProtection="1">
      <alignment horizontal="right" vertical="center" shrinkToFit="1"/>
      <protection locked="0"/>
    </xf>
    <xf numFmtId="0" fontId="75" fillId="12" borderId="1" xfId="0" quotePrefix="1" applyFont="1" applyFill="1" applyBorder="1" applyAlignment="1" applyProtection="1">
      <alignment horizontal="right" vertical="center" shrinkToFit="1"/>
      <protection locked="0"/>
    </xf>
    <xf numFmtId="49" fontId="11" fillId="0" borderId="0" xfId="7" applyNumberFormat="1" applyFont="1" applyProtection="1">
      <alignment vertical="center"/>
      <protection hidden="1"/>
    </xf>
    <xf numFmtId="0" fontId="22" fillId="0" borderId="0" xfId="7" applyFont="1" applyAlignment="1" applyProtection="1">
      <alignment horizontal="center" vertical="center"/>
      <protection hidden="1"/>
    </xf>
    <xf numFmtId="38" fontId="22" fillId="0" borderId="0" xfId="1" applyFont="1" applyFill="1" applyBorder="1" applyAlignment="1" applyProtection="1">
      <alignment vertical="center"/>
      <protection hidden="1"/>
    </xf>
    <xf numFmtId="0" fontId="22" fillId="0" borderId="0" xfId="7" applyFont="1" applyAlignment="1" applyProtection="1">
      <alignment horizontal="right" vertical="center"/>
      <protection hidden="1"/>
    </xf>
    <xf numFmtId="0" fontId="79" fillId="2" borderId="0" xfId="7" applyFont="1" applyFill="1" applyProtection="1">
      <alignment vertical="center"/>
      <protection hidden="1"/>
    </xf>
    <xf numFmtId="0" fontId="18" fillId="2" borderId="0" xfId="57" applyFont="1" applyFill="1" applyProtection="1">
      <alignment vertical="center"/>
      <protection hidden="1"/>
    </xf>
    <xf numFmtId="49" fontId="18" fillId="2" borderId="0" xfId="57" applyNumberFormat="1" applyFont="1" applyFill="1" applyProtection="1">
      <alignment vertical="center"/>
      <protection hidden="1"/>
    </xf>
    <xf numFmtId="0" fontId="80" fillId="0" borderId="0" xfId="7" applyFont="1" applyProtection="1">
      <alignment vertical="center"/>
      <protection hidden="1"/>
    </xf>
    <xf numFmtId="0" fontId="71" fillId="0" borderId="0" xfId="7" applyFont="1" applyProtection="1">
      <alignment vertical="center"/>
      <protection hidden="1"/>
    </xf>
    <xf numFmtId="0" fontId="22" fillId="2" borderId="0" xfId="7" applyFont="1" applyFill="1" applyAlignment="1" applyProtection="1">
      <alignment horizontal="right" vertical="center"/>
      <protection hidden="1"/>
    </xf>
    <xf numFmtId="0" fontId="80" fillId="0" borderId="0" xfId="7" applyFont="1" applyAlignment="1" applyProtection="1">
      <alignment horizontal="center" vertical="center"/>
      <protection hidden="1"/>
    </xf>
    <xf numFmtId="38" fontId="80" fillId="0" borderId="0" xfId="1" applyFont="1" applyFill="1" applyAlignment="1" applyProtection="1">
      <alignment vertical="center"/>
      <protection hidden="1"/>
    </xf>
    <xf numFmtId="49" fontId="18" fillId="0" borderId="0" xfId="7" applyNumberFormat="1" applyFont="1" applyProtection="1">
      <alignment vertical="center"/>
      <protection hidden="1"/>
    </xf>
    <xf numFmtId="0" fontId="81" fillId="0" borderId="0" xfId="7" applyFont="1" applyProtection="1">
      <alignment vertical="center"/>
      <protection hidden="1"/>
    </xf>
    <xf numFmtId="0" fontId="19" fillId="0" borderId="0" xfId="7" applyFont="1" applyProtection="1">
      <alignment vertical="center"/>
      <protection hidden="1"/>
    </xf>
    <xf numFmtId="0" fontId="81" fillId="0" borderId="0" xfId="7" applyFont="1" applyAlignment="1" applyProtection="1">
      <alignment horizontal="center" vertical="center"/>
      <protection hidden="1"/>
    </xf>
    <xf numFmtId="0" fontId="18" fillId="0" borderId="0" xfId="7" applyFont="1" applyAlignment="1" applyProtection="1">
      <alignment horizontal="center" vertical="center"/>
      <protection hidden="1"/>
    </xf>
    <xf numFmtId="0" fontId="82" fillId="0" borderId="0" xfId="0" applyFont="1" applyAlignment="1" applyProtection="1">
      <alignment vertical="center" wrapText="1"/>
      <protection hidden="1"/>
    </xf>
    <xf numFmtId="0" fontId="82" fillId="13" borderId="0" xfId="0" applyFont="1" applyFill="1" applyAlignment="1" applyProtection="1">
      <alignment vertical="center" wrapText="1"/>
      <protection hidden="1"/>
    </xf>
    <xf numFmtId="176" fontId="22" fillId="0" borderId="0" xfId="7" applyNumberFormat="1" applyFont="1" applyProtection="1">
      <alignment vertical="center"/>
      <protection hidden="1"/>
    </xf>
    <xf numFmtId="49" fontId="18" fillId="0" borderId="0" xfId="0" applyNumberFormat="1" applyFont="1" applyAlignment="1" applyProtection="1">
      <alignment vertical="center" wrapText="1"/>
      <protection hidden="1"/>
    </xf>
    <xf numFmtId="49" fontId="22" fillId="0" borderId="0" xfId="0" applyNumberFormat="1" applyFont="1" applyAlignment="1" applyProtection="1">
      <alignment vertical="center" wrapText="1"/>
      <protection hidden="1"/>
    </xf>
    <xf numFmtId="49" fontId="18" fillId="0" borderId="0" xfId="0" applyNumberFormat="1" applyFont="1" applyAlignment="1" applyProtection="1">
      <alignment vertical="top"/>
      <protection hidden="1"/>
    </xf>
    <xf numFmtId="49" fontId="84" fillId="0" borderId="0" xfId="0" applyNumberFormat="1" applyFont="1" applyAlignment="1" applyProtection="1">
      <alignment vertical="top"/>
      <protection hidden="1"/>
    </xf>
    <xf numFmtId="49" fontId="20" fillId="0" borderId="0" xfId="0" applyNumberFormat="1" applyFont="1" applyAlignment="1" applyProtection="1">
      <alignment vertical="top"/>
      <protection hidden="1"/>
    </xf>
    <xf numFmtId="0" fontId="85" fillId="0" borderId="0" xfId="7" applyFont="1" applyProtection="1">
      <alignment vertical="center"/>
      <protection hidden="1"/>
    </xf>
    <xf numFmtId="0" fontId="20" fillId="0" borderId="0" xfId="7" applyFont="1" applyProtection="1">
      <alignment vertical="center"/>
      <protection hidden="1"/>
    </xf>
    <xf numFmtId="49" fontId="78" fillId="0" borderId="0" xfId="71" applyNumberFormat="1" applyAlignment="1" applyProtection="1">
      <alignment vertical="top"/>
      <protection locked="0" hidden="1"/>
    </xf>
    <xf numFmtId="0" fontId="83" fillId="0" borderId="0" xfId="7" applyFont="1" applyProtection="1">
      <alignment vertical="center"/>
      <protection hidden="1"/>
    </xf>
    <xf numFmtId="0" fontId="78" fillId="0" borderId="0" xfId="71" applyProtection="1">
      <alignment vertical="center"/>
      <protection locked="0" hidden="1"/>
    </xf>
    <xf numFmtId="49" fontId="18" fillId="0" borderId="0" xfId="0" applyNumberFormat="1" applyFont="1" applyAlignment="1" applyProtection="1">
      <alignment horizontal="left" vertical="center"/>
      <protection hidden="1"/>
    </xf>
    <xf numFmtId="0" fontId="86" fillId="0" borderId="0" xfId="7" applyFont="1" applyProtection="1">
      <alignment vertical="center"/>
      <protection hidden="1"/>
    </xf>
    <xf numFmtId="0" fontId="11" fillId="0" borderId="0" xfId="7" applyFont="1" applyProtection="1">
      <alignment vertical="center"/>
      <protection locked="0" hidden="1"/>
    </xf>
    <xf numFmtId="49" fontId="87" fillId="0" borderId="0" xfId="71" applyNumberFormat="1" applyFont="1" applyAlignment="1" applyProtection="1">
      <alignment vertical="top"/>
      <protection hidden="1"/>
    </xf>
    <xf numFmtId="49" fontId="89" fillId="0" borderId="0" xfId="71" applyNumberFormat="1" applyFont="1" applyFill="1" applyBorder="1" applyAlignment="1" applyProtection="1">
      <alignment vertical="top"/>
      <protection locked="0" hidden="1"/>
    </xf>
    <xf numFmtId="0" fontId="90" fillId="0" borderId="0" xfId="7" applyFont="1" applyProtection="1">
      <alignment vertical="center"/>
      <protection hidden="1"/>
    </xf>
    <xf numFmtId="0" fontId="23" fillId="0" borderId="0" xfId="0" applyFont="1">
      <alignment vertical="center"/>
    </xf>
    <xf numFmtId="0" fontId="0" fillId="14" borderId="1" xfId="0" applyFill="1" applyBorder="1" applyAlignment="1">
      <alignment horizontal="center" vertical="center"/>
    </xf>
    <xf numFmtId="0" fontId="0" fillId="0" borderId="1" xfId="0" applyBorder="1">
      <alignment vertical="center"/>
    </xf>
    <xf numFmtId="0" fontId="0" fillId="0" borderId="3" xfId="0" applyBorder="1">
      <alignment vertical="center"/>
    </xf>
    <xf numFmtId="187" fontId="0" fillId="0" borderId="0" xfId="0" applyNumberFormat="1">
      <alignment vertical="center"/>
    </xf>
    <xf numFmtId="0" fontId="0" fillId="14" borderId="1" xfId="0" applyFill="1" applyBorder="1" applyAlignment="1">
      <alignment horizontal="center" vertical="center" wrapText="1"/>
    </xf>
    <xf numFmtId="0" fontId="0" fillId="16" borderId="4" xfId="0" applyFill="1" applyBorder="1" applyAlignment="1">
      <alignment horizontal="center" vertical="center"/>
    </xf>
    <xf numFmtId="0" fontId="0" fillId="2" borderId="19" xfId="0" applyFill="1" applyBorder="1">
      <alignment vertical="center"/>
    </xf>
    <xf numFmtId="0" fontId="0" fillId="17" borderId="19" xfId="0" applyFill="1" applyBorder="1">
      <alignment vertical="center"/>
    </xf>
    <xf numFmtId="0" fontId="0" fillId="17" borderId="1" xfId="0" applyFill="1" applyBorder="1">
      <alignment vertical="center"/>
    </xf>
    <xf numFmtId="0" fontId="91" fillId="0" borderId="0" xfId="0" applyFont="1">
      <alignment vertical="center"/>
    </xf>
    <xf numFmtId="0" fontId="38" fillId="0" borderId="0" xfId="0" applyFont="1">
      <alignment vertical="center"/>
    </xf>
    <xf numFmtId="0" fontId="77" fillId="0" borderId="0" xfId="0" applyFont="1">
      <alignment vertical="center"/>
    </xf>
    <xf numFmtId="49" fontId="77" fillId="0" borderId="0" xfId="0" applyNumberFormat="1" applyFont="1" applyAlignment="1">
      <alignment horizontal="center" vertical="center"/>
    </xf>
    <xf numFmtId="0" fontId="0" fillId="16" borderId="12" xfId="0" applyFill="1" applyBorder="1" applyAlignment="1">
      <alignment horizontal="center" vertical="center"/>
    </xf>
    <xf numFmtId="0" fontId="0" fillId="17" borderId="31" xfId="0" applyFill="1" applyBorder="1">
      <alignment vertical="center"/>
    </xf>
    <xf numFmtId="0" fontId="18" fillId="0" borderId="0" xfId="0" applyFont="1" applyAlignment="1" applyProtection="1">
      <alignment horizontal="center" vertical="center"/>
      <protection hidden="1"/>
    </xf>
    <xf numFmtId="0" fontId="36" fillId="2" borderId="0" xfId="0" applyFont="1" applyFill="1" applyAlignment="1" applyProtection="1">
      <alignment horizontal="left" vertical="center" shrinkToFit="1"/>
      <protection hidden="1"/>
    </xf>
    <xf numFmtId="49" fontId="18" fillId="0" borderId="0" xfId="0" applyNumberFormat="1" applyFont="1" applyAlignment="1" applyProtection="1">
      <alignment horizontal="center" vertical="center"/>
      <protection hidden="1"/>
    </xf>
    <xf numFmtId="0" fontId="11" fillId="0" borderId="0" xfId="7" applyFont="1" applyAlignment="1" applyProtection="1">
      <alignment vertical="center" wrapText="1"/>
      <protection hidden="1"/>
    </xf>
    <xf numFmtId="0" fontId="20" fillId="0" borderId="0" xfId="7" applyFont="1" applyAlignment="1" applyProtection="1">
      <alignment vertical="center" wrapText="1"/>
      <protection hidden="1"/>
    </xf>
    <xf numFmtId="0" fontId="0" fillId="0" borderId="109" xfId="0" applyBorder="1" applyAlignment="1" applyProtection="1">
      <alignment horizontal="center" vertical="center"/>
      <protection locked="0"/>
    </xf>
    <xf numFmtId="180" fontId="0" fillId="0" borderId="109" xfId="0" applyNumberFormat="1" applyBorder="1" applyAlignment="1" applyProtection="1">
      <alignment horizontal="center" vertical="center"/>
      <protection locked="0"/>
    </xf>
    <xf numFmtId="187" fontId="0" fillId="0" borderId="109" xfId="0" applyNumberFormat="1" applyBorder="1" applyAlignment="1" applyProtection="1">
      <alignment horizontal="center" vertical="center"/>
      <protection locked="0"/>
    </xf>
    <xf numFmtId="193" fontId="0" fillId="0" borderId="109"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180" fontId="0" fillId="0" borderId="31" xfId="0" applyNumberFormat="1" applyBorder="1" applyAlignment="1" applyProtection="1">
      <alignment horizontal="center" vertical="center"/>
      <protection locked="0"/>
    </xf>
    <xf numFmtId="187" fontId="0" fillId="0" borderId="31" xfId="0" applyNumberFormat="1" applyBorder="1" applyAlignment="1" applyProtection="1">
      <alignment horizontal="center" vertical="center"/>
      <protection locked="0"/>
    </xf>
    <xf numFmtId="193" fontId="0" fillId="0" borderId="31" xfId="0" applyNumberFormat="1" applyBorder="1" applyAlignment="1" applyProtection="1">
      <alignment horizontal="center" vertical="center"/>
      <protection locked="0"/>
    </xf>
    <xf numFmtId="0" fontId="0" fillId="0" borderId="108" xfId="0" applyBorder="1" applyAlignment="1" applyProtection="1">
      <alignment horizontal="center" vertical="center"/>
      <protection locked="0"/>
    </xf>
    <xf numFmtId="180" fontId="0" fillId="0" borderId="108" xfId="0" applyNumberFormat="1" applyBorder="1" applyAlignment="1" applyProtection="1">
      <alignment horizontal="center" vertical="center"/>
      <protection locked="0"/>
    </xf>
    <xf numFmtId="187" fontId="0" fillId="0" borderId="108" xfId="0" applyNumberFormat="1" applyBorder="1" applyAlignment="1" applyProtection="1">
      <alignment horizontal="center" vertical="center"/>
      <protection locked="0"/>
    </xf>
    <xf numFmtId="193" fontId="0" fillId="0" borderId="108"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27" fillId="2" borderId="3" xfId="1" applyFont="1" applyFill="1" applyBorder="1" applyAlignment="1" applyProtection="1">
      <alignment vertical="center"/>
      <protection hidden="1"/>
    </xf>
    <xf numFmtId="0" fontId="27" fillId="2" borderId="3" xfId="1" applyNumberFormat="1" applyFont="1" applyFill="1" applyBorder="1" applyAlignment="1" applyProtection="1">
      <alignment vertical="center"/>
      <protection hidden="1"/>
    </xf>
    <xf numFmtId="0" fontId="27" fillId="2" borderId="4" xfId="1" applyNumberFormat="1" applyFont="1" applyFill="1" applyBorder="1" applyAlignment="1" applyProtection="1">
      <alignment vertical="center"/>
      <protection hidden="1"/>
    </xf>
    <xf numFmtId="0" fontId="27" fillId="2" borderId="11" xfId="1" applyNumberFormat="1" applyFont="1" applyFill="1" applyBorder="1" applyAlignment="1" applyProtection="1">
      <alignment vertical="center"/>
      <protection hidden="1"/>
    </xf>
    <xf numFmtId="0" fontId="0" fillId="18" borderId="1" xfId="0" applyFill="1" applyBorder="1" applyAlignment="1">
      <alignment horizontal="center" vertical="center"/>
    </xf>
    <xf numFmtId="0" fontId="0" fillId="18" borderId="1" xfId="0" applyFill="1" applyBorder="1" applyAlignment="1">
      <alignment horizontal="center" vertical="center" wrapText="1"/>
    </xf>
    <xf numFmtId="49" fontId="0" fillId="18" borderId="1" xfId="0" applyNumberFormat="1" applyFill="1" applyBorder="1" applyAlignment="1">
      <alignment vertical="center" wrapText="1"/>
    </xf>
    <xf numFmtId="0" fontId="0" fillId="18" borderId="1" xfId="0" applyFill="1" applyBorder="1" applyAlignment="1">
      <alignment vertical="center" wrapText="1"/>
    </xf>
    <xf numFmtId="0" fontId="48" fillId="18" borderId="1" xfId="0" applyFont="1" applyFill="1" applyBorder="1" applyAlignment="1">
      <alignment horizontal="center" vertical="center"/>
    </xf>
    <xf numFmtId="0" fontId="0" fillId="19" borderId="1" xfId="0" applyFill="1" applyBorder="1" applyAlignment="1">
      <alignment vertical="center" wrapText="1"/>
    </xf>
    <xf numFmtId="0" fontId="96" fillId="20" borderId="1" xfId="0" applyFont="1" applyFill="1" applyBorder="1" applyAlignment="1">
      <alignment vertical="center" wrapText="1"/>
    </xf>
    <xf numFmtId="0" fontId="0" fillId="18" borderId="1" xfId="0" applyFill="1" applyBorder="1" applyAlignment="1">
      <alignment horizontal="right" vertical="center" wrapText="1"/>
    </xf>
    <xf numFmtId="187" fontId="0" fillId="0" borderId="11" xfId="0" applyNumberFormat="1" applyBorder="1">
      <alignment vertical="center"/>
    </xf>
    <xf numFmtId="187" fontId="0" fillId="0" borderId="12" xfId="0" applyNumberFormat="1" applyBorder="1">
      <alignment vertical="center"/>
    </xf>
    <xf numFmtId="0" fontId="100" fillId="2" borderId="0" xfId="2" applyFont="1" applyFill="1" applyProtection="1">
      <alignment vertical="center"/>
      <protection hidden="1"/>
    </xf>
    <xf numFmtId="0" fontId="102" fillId="0" borderId="0" xfId="0" applyFont="1" applyProtection="1">
      <alignment vertical="center"/>
      <protection hidden="1"/>
    </xf>
    <xf numFmtId="181" fontId="0" fillId="0" borderId="109" xfId="0" applyNumberFormat="1" applyBorder="1" applyAlignment="1" applyProtection="1">
      <alignment horizontal="center" vertical="center"/>
      <protection locked="0"/>
    </xf>
    <xf numFmtId="181" fontId="0" fillId="0" borderId="1" xfId="0" applyNumberFormat="1" applyBorder="1" applyAlignment="1" applyProtection="1">
      <alignment horizontal="center" vertical="center"/>
      <protection locked="0"/>
    </xf>
    <xf numFmtId="181" fontId="0" fillId="0" borderId="108" xfId="0" applyNumberFormat="1" applyBorder="1" applyAlignment="1" applyProtection="1">
      <alignment horizontal="center" vertical="center"/>
      <protection locked="0"/>
    </xf>
    <xf numFmtId="181" fontId="0" fillId="0" borderId="31" xfId="0" applyNumberFormat="1" applyBorder="1" applyAlignment="1" applyProtection="1">
      <alignment horizontal="center" vertical="center"/>
      <protection locked="0"/>
    </xf>
    <xf numFmtId="0" fontId="96" fillId="0" borderId="1" xfId="0" applyFont="1" applyBorder="1" applyAlignment="1" applyProtection="1">
      <alignment horizontal="center" vertical="center"/>
      <protection locked="0"/>
    </xf>
    <xf numFmtId="0" fontId="96" fillId="0" borderId="4" xfId="0" applyFont="1" applyBorder="1" applyAlignment="1" applyProtection="1">
      <alignment horizontal="center" vertical="center"/>
      <protection locked="0"/>
    </xf>
    <xf numFmtId="180" fontId="96" fillId="0" borderId="4" xfId="0" applyNumberFormat="1" applyFont="1" applyBorder="1" applyProtection="1">
      <alignment vertical="center"/>
      <protection locked="0"/>
    </xf>
    <xf numFmtId="187" fontId="96" fillId="0" borderId="4" xfId="0" applyNumberFormat="1" applyFont="1" applyBorder="1" applyProtection="1">
      <alignment vertical="center"/>
      <protection locked="0"/>
    </xf>
    <xf numFmtId="193" fontId="96" fillId="0" borderId="4" xfId="0" applyNumberFormat="1" applyFont="1" applyBorder="1" applyProtection="1">
      <alignment vertical="center"/>
      <protection locked="0"/>
    </xf>
    <xf numFmtId="0" fontId="96" fillId="0" borderId="19" xfId="0" applyFont="1" applyBorder="1" applyAlignment="1" applyProtection="1">
      <alignment horizontal="center" vertical="center"/>
      <protection locked="0"/>
    </xf>
    <xf numFmtId="0" fontId="96" fillId="0" borderId="12" xfId="0" applyFont="1" applyBorder="1" applyAlignment="1" applyProtection="1">
      <alignment horizontal="center" vertical="center"/>
      <protection locked="0"/>
    </xf>
    <xf numFmtId="180" fontId="96" fillId="0" borderId="12" xfId="0" applyNumberFormat="1" applyFont="1" applyBorder="1" applyProtection="1">
      <alignment vertical="center"/>
      <protection locked="0"/>
    </xf>
    <xf numFmtId="187" fontId="96" fillId="0" borderId="12" xfId="0" applyNumberFormat="1" applyFont="1" applyBorder="1" applyProtection="1">
      <alignment vertical="center"/>
      <protection locked="0"/>
    </xf>
    <xf numFmtId="193" fontId="96" fillId="0" borderId="12" xfId="0" applyNumberFormat="1" applyFont="1" applyBorder="1" applyProtection="1">
      <alignment vertical="center"/>
      <protection locked="0"/>
    </xf>
    <xf numFmtId="0" fontId="96" fillId="0" borderId="123" xfId="0" applyFont="1" applyBorder="1" applyAlignment="1" applyProtection="1">
      <alignment horizontal="center" vertical="center"/>
      <protection locked="0"/>
    </xf>
    <xf numFmtId="180" fontId="96" fillId="0" borderId="123" xfId="0" applyNumberFormat="1" applyFont="1" applyBorder="1" applyProtection="1">
      <alignment vertical="center"/>
      <protection locked="0"/>
    </xf>
    <xf numFmtId="187" fontId="96" fillId="0" borderId="123" xfId="0" applyNumberFormat="1" applyFont="1" applyBorder="1" applyProtection="1">
      <alignment vertical="center"/>
      <protection locked="0"/>
    </xf>
    <xf numFmtId="193" fontId="96" fillId="0" borderId="123" xfId="0" applyNumberFormat="1" applyFont="1" applyBorder="1" applyProtection="1">
      <alignment vertical="center"/>
      <protection locked="0"/>
    </xf>
    <xf numFmtId="181" fontId="0" fillId="0" borderId="19" xfId="0" applyNumberFormat="1" applyBorder="1" applyAlignment="1" applyProtection="1">
      <alignment horizontal="center" vertical="center"/>
      <protection locked="0"/>
    </xf>
    <xf numFmtId="0" fontId="0" fillId="0" borderId="0" xfId="0" applyAlignment="1">
      <alignment horizontal="center" vertical="center"/>
    </xf>
    <xf numFmtId="0" fontId="96" fillId="0" borderId="31" xfId="0" applyFont="1" applyBorder="1" applyAlignment="1" applyProtection="1">
      <alignment horizontal="center" vertical="center"/>
      <protection locked="0"/>
    </xf>
    <xf numFmtId="0" fontId="96" fillId="0" borderId="1" xfId="0" applyFont="1" applyBorder="1" applyProtection="1">
      <alignment vertical="center"/>
      <protection locked="0"/>
    </xf>
    <xf numFmtId="0" fontId="96" fillId="0" borderId="19" xfId="0" applyFont="1" applyBorder="1" applyProtection="1">
      <alignment vertical="center"/>
      <protection locked="0"/>
    </xf>
    <xf numFmtId="0" fontId="96" fillId="0" borderId="31" xfId="0" applyFont="1" applyBorder="1" applyProtection="1">
      <alignment vertical="center"/>
      <protection locked="0"/>
    </xf>
    <xf numFmtId="0" fontId="64" fillId="2" borderId="0" xfId="0" applyFont="1" applyFill="1" applyAlignment="1" applyProtection="1">
      <alignment horizontal="center" vertical="center" wrapText="1"/>
      <protection hidden="1"/>
    </xf>
    <xf numFmtId="0" fontId="62" fillId="0" borderId="0" xfId="0" applyFont="1" applyAlignment="1" applyProtection="1">
      <alignment horizontal="left" vertical="center" wrapText="1"/>
      <protection hidden="1"/>
    </xf>
    <xf numFmtId="0" fontId="27" fillId="0" borderId="0" xfId="0" applyFont="1" applyAlignment="1">
      <alignment horizontal="center" vertical="center" wrapText="1"/>
    </xf>
    <xf numFmtId="0" fontId="103" fillId="0" borderId="11" xfId="7" applyFont="1" applyBorder="1" applyAlignment="1" applyProtection="1">
      <alignment horizontal="left" vertical="top" wrapText="1" shrinkToFit="1"/>
      <protection hidden="1"/>
    </xf>
    <xf numFmtId="0" fontId="103" fillId="0" borderId="0" xfId="7" applyFont="1" applyAlignment="1" applyProtection="1">
      <alignment horizontal="left" vertical="top" wrapText="1" shrinkToFit="1"/>
      <protection hidden="1"/>
    </xf>
    <xf numFmtId="0" fontId="0" fillId="14" borderId="0" xfId="0" applyFill="1" applyAlignment="1">
      <alignment horizontal="center" vertical="center" wrapText="1"/>
    </xf>
    <xf numFmtId="49" fontId="27" fillId="2" borderId="3" xfId="1" applyNumberFormat="1" applyFont="1" applyFill="1" applyBorder="1" applyAlignment="1" applyProtection="1">
      <alignment horizontal="center" vertical="center" wrapText="1"/>
      <protection hidden="1"/>
    </xf>
    <xf numFmtId="191" fontId="0" fillId="0" borderId="1" xfId="0" applyNumberFormat="1" applyBorder="1" applyAlignment="1">
      <alignment vertical="center" wrapText="1"/>
    </xf>
    <xf numFmtId="38" fontId="22" fillId="0" borderId="0" xfId="1" applyFont="1" applyFill="1" applyAlignment="1" applyProtection="1">
      <alignment vertical="center"/>
      <protection hidden="1"/>
    </xf>
    <xf numFmtId="0" fontId="107" fillId="0" borderId="0" xfId="7" applyFont="1" applyAlignment="1" applyProtection="1">
      <alignment vertical="center" wrapText="1"/>
      <protection hidden="1"/>
    </xf>
    <xf numFmtId="0" fontId="108" fillId="0" borderId="0" xfId="7" applyFont="1" applyProtection="1">
      <alignment vertical="center"/>
      <protection hidden="1"/>
    </xf>
    <xf numFmtId="0" fontId="108" fillId="0" borderId="0" xfId="7" applyFont="1" applyAlignment="1" applyProtection="1">
      <alignment horizontal="right" vertical="center"/>
      <protection hidden="1"/>
    </xf>
    <xf numFmtId="0" fontId="108" fillId="0" borderId="0" xfId="7" applyFont="1" applyAlignment="1" applyProtection="1">
      <alignment horizontal="center" vertical="center"/>
      <protection hidden="1"/>
    </xf>
    <xf numFmtId="0" fontId="18" fillId="0" borderId="0" xfId="7" applyFont="1" applyAlignment="1" applyProtection="1">
      <alignment horizontal="left" vertical="center" wrapText="1"/>
      <protection hidden="1"/>
    </xf>
    <xf numFmtId="0" fontId="74" fillId="0" borderId="0" xfId="0" applyFont="1" applyAlignment="1" applyProtection="1">
      <alignment vertical="center" wrapText="1"/>
      <protection hidden="1"/>
    </xf>
    <xf numFmtId="0" fontId="74" fillId="0" borderId="0" xfId="0" applyFont="1" applyAlignment="1" applyProtection="1">
      <alignment horizontal="center" vertical="center" wrapText="1"/>
      <protection hidden="1"/>
    </xf>
    <xf numFmtId="49" fontId="18" fillId="0" borderId="0" xfId="0" applyNumberFormat="1" applyFont="1" applyAlignment="1" applyProtection="1">
      <alignment horizontal="left" vertical="center" wrapText="1"/>
      <protection hidden="1"/>
    </xf>
    <xf numFmtId="0" fontId="78" fillId="0" borderId="0" xfId="71">
      <alignment vertical="center"/>
    </xf>
    <xf numFmtId="0" fontId="30" fillId="0" borderId="0" xfId="7" applyFont="1" applyAlignment="1" applyProtection="1">
      <alignment horizontal="center" vertical="center"/>
      <protection hidden="1"/>
    </xf>
    <xf numFmtId="0" fontId="110" fillId="0" borderId="0" xfId="0" applyFont="1">
      <alignment vertical="center"/>
    </xf>
    <xf numFmtId="0" fontId="111" fillId="14" borderId="2" xfId="0" applyFont="1" applyFill="1" applyBorder="1">
      <alignment vertical="center"/>
    </xf>
    <xf numFmtId="0" fontId="111" fillId="14" borderId="3" xfId="0" applyFont="1" applyFill="1" applyBorder="1">
      <alignment vertical="center"/>
    </xf>
    <xf numFmtId="0" fontId="111" fillId="14" borderId="4" xfId="0" applyFont="1" applyFill="1" applyBorder="1">
      <alignment vertical="center"/>
    </xf>
    <xf numFmtId="0" fontId="111" fillId="14" borderId="1" xfId="0" applyFont="1" applyFill="1" applyBorder="1" applyAlignment="1">
      <alignment horizontal="center" vertical="center"/>
    </xf>
    <xf numFmtId="0" fontId="111" fillId="14" borderId="109" xfId="0" applyFont="1" applyFill="1" applyBorder="1" applyAlignment="1">
      <alignment horizontal="center" vertical="center"/>
    </xf>
    <xf numFmtId="0" fontId="111" fillId="15" borderId="1" xfId="0" applyFont="1" applyFill="1" applyBorder="1" applyAlignment="1">
      <alignment horizontal="center" vertical="center"/>
    </xf>
    <xf numFmtId="192" fontId="111" fillId="0" borderId="115" xfId="0" applyNumberFormat="1" applyFont="1" applyBorder="1" applyProtection="1">
      <alignment vertical="center"/>
      <protection locked="0"/>
    </xf>
    <xf numFmtId="192" fontId="111" fillId="0" borderId="116" xfId="0" applyNumberFormat="1" applyFont="1" applyBorder="1" applyProtection="1">
      <alignment vertical="center"/>
      <protection locked="0"/>
    </xf>
    <xf numFmtId="192" fontId="111" fillId="0" borderId="117" xfId="0" applyNumberFormat="1" applyFont="1" applyBorder="1" applyProtection="1">
      <alignment vertical="center"/>
      <protection locked="0"/>
    </xf>
    <xf numFmtId="192" fontId="111" fillId="0" borderId="4" xfId="0" applyNumberFormat="1" applyFont="1" applyBorder="1">
      <alignment vertical="center"/>
    </xf>
    <xf numFmtId="0" fontId="111" fillId="14" borderId="2" xfId="0" applyFont="1" applyFill="1" applyBorder="1" applyAlignment="1">
      <alignment vertical="center" wrapText="1"/>
    </xf>
    <xf numFmtId="192" fontId="111" fillId="0" borderId="118" xfId="0" applyNumberFormat="1" applyFont="1" applyBorder="1" applyProtection="1">
      <alignment vertical="center"/>
      <protection locked="0"/>
    </xf>
    <xf numFmtId="192" fontId="111" fillId="0" borderId="1" xfId="0" applyNumberFormat="1" applyFont="1" applyBorder="1" applyProtection="1">
      <alignment vertical="center"/>
      <protection locked="0"/>
    </xf>
    <xf numFmtId="192" fontId="111" fillId="0" borderId="119" xfId="0" applyNumberFormat="1" applyFont="1" applyBorder="1" applyProtection="1">
      <alignment vertical="center"/>
      <protection locked="0"/>
    </xf>
    <xf numFmtId="187" fontId="111" fillId="0" borderId="120" xfId="0" applyNumberFormat="1" applyFont="1" applyBorder="1" applyProtection="1">
      <alignment vertical="center"/>
      <protection locked="0"/>
    </xf>
    <xf numFmtId="187" fontId="111" fillId="0" borderId="121" xfId="0" applyNumberFormat="1" applyFont="1" applyBorder="1" applyProtection="1">
      <alignment vertical="center"/>
      <protection locked="0"/>
    </xf>
    <xf numFmtId="187" fontId="111" fillId="0" borderId="122" xfId="0" applyNumberFormat="1" applyFont="1" applyBorder="1" applyProtection="1">
      <alignment vertical="center"/>
      <protection locked="0"/>
    </xf>
    <xf numFmtId="187" fontId="111" fillId="0" borderId="4" xfId="0" applyNumberFormat="1" applyFont="1" applyBorder="1">
      <alignment vertical="center"/>
    </xf>
    <xf numFmtId="0" fontId="110" fillId="14" borderId="2" xfId="0" applyFont="1" applyFill="1" applyBorder="1">
      <alignment vertical="center"/>
    </xf>
    <xf numFmtId="0" fontId="110" fillId="14" borderId="3" xfId="0" applyFont="1" applyFill="1" applyBorder="1">
      <alignment vertical="center"/>
    </xf>
    <xf numFmtId="0" fontId="111" fillId="14" borderId="1" xfId="0" applyFont="1" applyFill="1" applyBorder="1" applyAlignment="1">
      <alignment horizontal="center" vertical="center" wrapText="1"/>
    </xf>
    <xf numFmtId="0" fontId="111" fillId="15" borderId="1" xfId="0" applyFont="1" applyFill="1" applyBorder="1" applyAlignment="1">
      <alignment horizontal="center" vertical="center" wrapText="1"/>
    </xf>
    <xf numFmtId="0" fontId="111" fillId="14" borderId="1" xfId="0" applyFont="1" applyFill="1" applyBorder="1">
      <alignment vertical="center"/>
    </xf>
    <xf numFmtId="192" fontId="111" fillId="0" borderId="1" xfId="0" applyNumberFormat="1" applyFont="1" applyBorder="1">
      <alignment vertical="center"/>
    </xf>
    <xf numFmtId="0" fontId="111" fillId="14" borderId="1" xfId="0" applyFont="1" applyFill="1" applyBorder="1" applyAlignment="1">
      <alignment vertical="center" wrapText="1"/>
    </xf>
    <xf numFmtId="187" fontId="111" fillId="0" borderId="1" xfId="0" applyNumberFormat="1" applyFont="1" applyBorder="1">
      <alignment vertical="center"/>
    </xf>
    <xf numFmtId="0" fontId="110" fillId="14" borderId="1" xfId="0" applyFont="1" applyFill="1" applyBorder="1">
      <alignment vertical="center"/>
    </xf>
    <xf numFmtId="0" fontId="111" fillId="14" borderId="109" xfId="0" applyFont="1" applyFill="1" applyBorder="1" applyAlignment="1">
      <alignment horizontal="center" vertical="center" wrapText="1"/>
    </xf>
    <xf numFmtId="0" fontId="111" fillId="0" borderId="1" xfId="0" applyFont="1" applyBorder="1" applyAlignment="1">
      <alignment horizontal="center" vertical="center"/>
    </xf>
    <xf numFmtId="0" fontId="111" fillId="0" borderId="0" xfId="0" applyFont="1">
      <alignment vertical="center"/>
    </xf>
    <xf numFmtId="0" fontId="111" fillId="0" borderId="109" xfId="0" applyFont="1" applyBorder="1">
      <alignment vertical="center"/>
    </xf>
    <xf numFmtId="0" fontId="111" fillId="0" borderId="31" xfId="0" applyFont="1" applyBorder="1">
      <alignment vertical="center"/>
    </xf>
    <xf numFmtId="0" fontId="111" fillId="3" borderId="108" xfId="0" applyFont="1" applyFill="1" applyBorder="1">
      <alignment vertical="center"/>
    </xf>
    <xf numFmtId="0" fontId="111" fillId="3" borderId="109" xfId="0" applyFont="1" applyFill="1" applyBorder="1">
      <alignment vertical="center"/>
    </xf>
    <xf numFmtId="0" fontId="111" fillId="0" borderId="31" xfId="0" applyFont="1" applyBorder="1" applyAlignment="1">
      <alignment horizontal="center" vertical="center"/>
    </xf>
    <xf numFmtId="0" fontId="111" fillId="0" borderId="19" xfId="0" applyFont="1" applyBorder="1" applyAlignment="1">
      <alignment horizontal="center" vertical="center"/>
    </xf>
    <xf numFmtId="0" fontId="111" fillId="3" borderId="1" xfId="0" applyFont="1" applyFill="1" applyBorder="1" applyAlignment="1">
      <alignment horizontal="center" vertical="center"/>
    </xf>
    <xf numFmtId="0" fontId="67" fillId="2" borderId="0" xfId="2" applyFont="1" applyFill="1" applyProtection="1">
      <alignment vertical="center"/>
      <protection hidden="1"/>
    </xf>
    <xf numFmtId="0" fontId="111" fillId="3" borderId="1" xfId="0" applyFont="1" applyFill="1" applyBorder="1">
      <alignment vertical="center"/>
    </xf>
    <xf numFmtId="180" fontId="0" fillId="0" borderId="1" xfId="0" applyNumberFormat="1" applyBorder="1" applyAlignment="1" applyProtection="1">
      <alignment horizontal="center" vertical="center"/>
      <protection locked="0"/>
    </xf>
    <xf numFmtId="187" fontId="0" fillId="0" borderId="1" xfId="0" applyNumberFormat="1" applyBorder="1" applyAlignment="1" applyProtection="1">
      <alignment horizontal="center" vertical="center"/>
      <protection locked="0"/>
    </xf>
    <xf numFmtId="193" fontId="0" fillId="0" borderId="1" xfId="0" applyNumberFormat="1" applyBorder="1" applyAlignment="1" applyProtection="1">
      <alignment horizontal="center" vertical="center"/>
      <protection locked="0"/>
    </xf>
    <xf numFmtId="0" fontId="75" fillId="12" borderId="1" xfId="0" applyFont="1" applyFill="1" applyBorder="1" applyAlignment="1" applyProtection="1">
      <alignment horizontal="right" vertical="center"/>
      <protection locked="0"/>
    </xf>
    <xf numFmtId="187" fontId="75" fillId="12" borderId="1" xfId="0" applyNumberFormat="1" applyFont="1" applyFill="1" applyBorder="1" applyAlignment="1" applyProtection="1">
      <alignment horizontal="right" vertical="center"/>
      <protection locked="0"/>
    </xf>
    <xf numFmtId="196" fontId="0" fillId="0" borderId="109" xfId="0" applyNumberFormat="1" applyBorder="1" applyAlignment="1" applyProtection="1">
      <alignment horizontal="center" vertical="center"/>
      <protection locked="0"/>
    </xf>
    <xf numFmtId="196" fontId="0" fillId="0" borderId="31" xfId="0" applyNumberFormat="1" applyBorder="1" applyAlignment="1" applyProtection="1">
      <alignment horizontal="center" vertical="center"/>
      <protection locked="0"/>
    </xf>
    <xf numFmtId="196" fontId="0" fillId="0" borderId="108" xfId="0" applyNumberFormat="1" applyBorder="1" applyAlignment="1" applyProtection="1">
      <alignment horizontal="center" vertical="center"/>
      <protection locked="0"/>
    </xf>
    <xf numFmtId="196" fontId="0" fillId="0" borderId="1" xfId="0" applyNumberFormat="1" applyBorder="1" applyAlignment="1" applyProtection="1">
      <alignment horizontal="center" vertical="center"/>
      <protection locked="0"/>
    </xf>
    <xf numFmtId="196" fontId="96" fillId="0" borderId="4" xfId="0" applyNumberFormat="1" applyFont="1" applyBorder="1" applyProtection="1">
      <alignment vertical="center"/>
      <protection locked="0"/>
    </xf>
    <xf numFmtId="196" fontId="96" fillId="0" borderId="12" xfId="0" applyNumberFormat="1" applyFont="1" applyBorder="1" applyProtection="1">
      <alignment vertical="center"/>
      <protection locked="0"/>
    </xf>
    <xf numFmtId="196" fontId="96" fillId="0" borderId="123" xfId="0" applyNumberFormat="1" applyFont="1" applyBorder="1" applyProtection="1">
      <alignment vertical="center"/>
      <protection locked="0"/>
    </xf>
    <xf numFmtId="0" fontId="18" fillId="0" borderId="0" xfId="7" applyFont="1" applyAlignment="1" applyProtection="1">
      <alignment vertical="center" wrapText="1"/>
      <protection hidden="1"/>
    </xf>
    <xf numFmtId="0" fontId="80" fillId="0" borderId="0" xfId="7" applyFont="1" applyAlignment="1" applyProtection="1">
      <alignment vertical="center" wrapText="1"/>
      <protection hidden="1"/>
    </xf>
    <xf numFmtId="0" fontId="18" fillId="0" borderId="0" xfId="0" applyFont="1" applyAlignment="1">
      <alignment vertical="top" readingOrder="1"/>
    </xf>
    <xf numFmtId="0" fontId="18" fillId="0" borderId="0" xfId="0" applyFont="1" applyAlignment="1">
      <alignment vertical="top"/>
    </xf>
    <xf numFmtId="49" fontId="16" fillId="0" borderId="0" xfId="7" applyNumberFormat="1" applyFont="1" applyAlignment="1" applyProtection="1">
      <alignment horizontal="center" vertical="center"/>
      <protection hidden="1"/>
    </xf>
    <xf numFmtId="49" fontId="16" fillId="0" borderId="6" xfId="7" applyNumberFormat="1" applyFont="1" applyBorder="1" applyAlignment="1" applyProtection="1">
      <alignment horizontal="center" vertical="center"/>
      <protection hidden="1"/>
    </xf>
    <xf numFmtId="0" fontId="27" fillId="0" borderId="0" xfId="0" applyFont="1" applyAlignment="1" applyProtection="1">
      <alignment horizontal="center" vertical="center" wrapText="1"/>
      <protection hidden="1"/>
    </xf>
    <xf numFmtId="49" fontId="27" fillId="0" borderId="3" xfId="1" applyNumberFormat="1" applyFont="1" applyFill="1" applyBorder="1" applyAlignment="1" applyProtection="1">
      <alignment horizontal="center" vertical="center" wrapText="1"/>
      <protection hidden="1"/>
    </xf>
    <xf numFmtId="40" fontId="75" fillId="9" borderId="1" xfId="0" applyNumberFormat="1" applyFont="1" applyFill="1" applyBorder="1" applyAlignment="1" applyProtection="1">
      <alignment horizontal="right" vertical="center" shrinkToFit="1"/>
      <protection locked="0"/>
    </xf>
    <xf numFmtId="40" fontId="75" fillId="6" borderId="1" xfId="70" applyNumberFormat="1" applyFont="1" applyFill="1" applyBorder="1" applyAlignment="1" applyProtection="1">
      <alignment horizontal="right" vertical="center" shrinkToFit="1"/>
      <protection locked="0"/>
    </xf>
    <xf numFmtId="197" fontId="75" fillId="9" borderId="1" xfId="0" applyNumberFormat="1" applyFont="1" applyFill="1" applyBorder="1" applyAlignment="1" applyProtection="1">
      <alignment horizontal="right" vertical="center" shrinkToFit="1"/>
      <protection locked="0"/>
    </xf>
    <xf numFmtId="197" fontId="75" fillId="6" borderId="1" xfId="70" applyNumberFormat="1" applyFont="1" applyFill="1" applyBorder="1" applyAlignment="1" applyProtection="1">
      <alignment horizontal="right" vertical="center" shrinkToFit="1"/>
      <protection locked="0"/>
    </xf>
    <xf numFmtId="181" fontId="96" fillId="0" borderId="1" xfId="0" applyNumberFormat="1" applyFont="1" applyBorder="1" applyAlignment="1" applyProtection="1">
      <alignment horizontal="center" vertical="center"/>
      <protection locked="0"/>
    </xf>
    <xf numFmtId="181" fontId="96" fillId="0" borderId="31" xfId="0" applyNumberFormat="1" applyFont="1" applyBorder="1" applyAlignment="1" applyProtection="1">
      <alignment horizontal="center" vertical="center"/>
      <protection locked="0"/>
    </xf>
    <xf numFmtId="181" fontId="96" fillId="0" borderId="19" xfId="0" applyNumberFormat="1" applyFont="1" applyBorder="1" applyAlignment="1" applyProtection="1">
      <alignment horizontal="center" vertical="center"/>
      <protection locked="0"/>
    </xf>
    <xf numFmtId="49" fontId="18" fillId="0" borderId="0" xfId="0" applyNumberFormat="1" applyFont="1" applyAlignment="1" applyProtection="1">
      <alignment horizontal="left" vertical="center" wrapText="1"/>
      <protection hidden="1"/>
    </xf>
    <xf numFmtId="0" fontId="74" fillId="0" borderId="0" xfId="0" applyFont="1" applyAlignment="1" applyProtection="1">
      <alignment horizontal="center" vertical="center" wrapText="1"/>
      <protection hidden="1"/>
    </xf>
    <xf numFmtId="0" fontId="22" fillId="0" borderId="0" xfId="7" applyFont="1" applyAlignment="1" applyProtection="1">
      <alignment horizontal="left" vertical="center" wrapText="1"/>
      <protection hidden="1"/>
    </xf>
    <xf numFmtId="49" fontId="18" fillId="2" borderId="0" xfId="57" applyNumberFormat="1" applyFont="1" applyFill="1" applyAlignment="1" applyProtection="1">
      <alignment horizontal="center" vertical="center"/>
      <protection hidden="1"/>
    </xf>
    <xf numFmtId="0" fontId="11" fillId="0" borderId="0" xfId="7" applyFont="1" applyAlignment="1" applyProtection="1">
      <alignment horizontal="center" vertical="center"/>
      <protection locked="0" hidden="1"/>
    </xf>
    <xf numFmtId="0" fontId="18" fillId="7" borderId="16" xfId="7" applyFont="1" applyFill="1" applyBorder="1" applyAlignment="1" applyProtection="1">
      <alignment horizontal="center" vertical="center" shrinkToFit="1"/>
      <protection hidden="1"/>
    </xf>
    <xf numFmtId="0" fontId="18" fillId="7" borderId="17" xfId="7" applyFont="1" applyFill="1" applyBorder="1" applyAlignment="1" applyProtection="1">
      <alignment horizontal="center" vertical="center" shrinkToFit="1"/>
      <protection hidden="1"/>
    </xf>
    <xf numFmtId="0" fontId="18" fillId="7" borderId="18" xfId="7" applyFont="1" applyFill="1" applyBorder="1" applyAlignment="1" applyProtection="1">
      <alignment horizontal="center" vertical="center" shrinkToFit="1"/>
      <protection hidden="1"/>
    </xf>
    <xf numFmtId="0" fontId="16" fillId="0" borderId="2" xfId="7" applyFont="1" applyBorder="1" applyAlignment="1" applyProtection="1">
      <alignment vertical="center" shrinkToFit="1"/>
      <protection locked="0"/>
    </xf>
    <xf numFmtId="0" fontId="16" fillId="0" borderId="3" xfId="7" applyFont="1" applyBorder="1" applyAlignment="1" applyProtection="1">
      <alignment vertical="center" shrinkToFit="1"/>
      <protection locked="0"/>
    </xf>
    <xf numFmtId="0" fontId="16" fillId="0" borderId="4" xfId="7" applyFont="1" applyBorder="1" applyAlignment="1" applyProtection="1">
      <alignment vertical="center" shrinkToFit="1"/>
      <protection locked="0"/>
    </xf>
    <xf numFmtId="0" fontId="16" fillId="7" borderId="2" xfId="7" applyFont="1" applyFill="1" applyBorder="1" applyAlignment="1" applyProtection="1">
      <alignment horizontal="center" vertical="center" shrinkToFit="1"/>
      <protection hidden="1"/>
    </xf>
    <xf numFmtId="0" fontId="16" fillId="7" borderId="3" xfId="7" applyFont="1" applyFill="1" applyBorder="1" applyAlignment="1" applyProtection="1">
      <alignment horizontal="center" vertical="center" shrinkToFit="1"/>
      <protection hidden="1"/>
    </xf>
    <xf numFmtId="0" fontId="16" fillId="7" borderId="4" xfId="7" applyFont="1" applyFill="1" applyBorder="1" applyAlignment="1" applyProtection="1">
      <alignment horizontal="center" vertical="center" shrinkToFit="1"/>
      <protection hidden="1"/>
    </xf>
    <xf numFmtId="0" fontId="16" fillId="7" borderId="5" xfId="7" applyFont="1" applyFill="1" applyBorder="1" applyAlignment="1" applyProtection="1">
      <alignment horizontal="center" vertical="center"/>
      <protection hidden="1"/>
    </xf>
    <xf numFmtId="0" fontId="16" fillId="7" borderId="6" xfId="7" applyFont="1" applyFill="1" applyBorder="1" applyAlignment="1" applyProtection="1">
      <alignment horizontal="center" vertical="center"/>
      <protection hidden="1"/>
    </xf>
    <xf numFmtId="0" fontId="16" fillId="7" borderId="7" xfId="7" applyFont="1" applyFill="1" applyBorder="1" applyAlignment="1" applyProtection="1">
      <alignment horizontal="center" vertical="center"/>
      <protection hidden="1"/>
    </xf>
    <xf numFmtId="0" fontId="16" fillId="7" borderId="10" xfId="7" applyFont="1" applyFill="1" applyBorder="1" applyAlignment="1" applyProtection="1">
      <alignment horizontal="center" vertical="center"/>
      <protection hidden="1"/>
    </xf>
    <xf numFmtId="0" fontId="16" fillId="7" borderId="11" xfId="7" applyFont="1" applyFill="1" applyBorder="1" applyAlignment="1" applyProtection="1">
      <alignment horizontal="center" vertical="center"/>
      <protection hidden="1"/>
    </xf>
    <xf numFmtId="0" fontId="16" fillId="7" borderId="12" xfId="7" applyFont="1" applyFill="1" applyBorder="1" applyAlignment="1" applyProtection="1">
      <alignment horizontal="center" vertical="center"/>
      <protection hidden="1"/>
    </xf>
    <xf numFmtId="49" fontId="16" fillId="0" borderId="2" xfId="7" applyNumberFormat="1" applyFont="1" applyBorder="1" applyAlignment="1" applyProtection="1">
      <alignment horizontal="center" vertical="center"/>
      <protection locked="0"/>
    </xf>
    <xf numFmtId="49" fontId="16" fillId="0" borderId="3" xfId="7" applyNumberFormat="1" applyFont="1" applyBorder="1" applyAlignment="1" applyProtection="1">
      <alignment horizontal="center" vertical="center"/>
      <protection locked="0"/>
    </xf>
    <xf numFmtId="14" fontId="16" fillId="0" borderId="3" xfId="7" applyNumberFormat="1" applyFont="1" applyBorder="1" applyAlignment="1" applyProtection="1">
      <alignment horizontal="left" vertical="center" shrinkToFit="1"/>
      <protection locked="0"/>
    </xf>
    <xf numFmtId="0" fontId="16" fillId="0" borderId="3" xfId="7" applyFont="1" applyBorder="1" applyAlignment="1" applyProtection="1">
      <alignment horizontal="left" vertical="center" shrinkToFit="1"/>
      <protection locked="0"/>
    </xf>
    <xf numFmtId="0" fontId="16" fillId="0" borderId="4" xfId="7" applyFont="1" applyBorder="1" applyAlignment="1" applyProtection="1">
      <alignment horizontal="left" vertical="center" shrinkToFit="1"/>
      <protection locked="0"/>
    </xf>
    <xf numFmtId="0" fontId="16" fillId="0" borderId="14" xfId="7" applyFont="1" applyBorder="1" applyAlignment="1" applyProtection="1">
      <alignment horizontal="left" vertical="center"/>
      <protection locked="0"/>
    </xf>
    <xf numFmtId="0" fontId="16" fillId="0" borderId="15" xfId="7" applyFont="1" applyBorder="1" applyAlignment="1" applyProtection="1">
      <alignment horizontal="left" vertical="center"/>
      <protection locked="0"/>
    </xf>
    <xf numFmtId="49" fontId="16" fillId="0" borderId="3" xfId="7" applyNumberFormat="1" applyFont="1" applyBorder="1" applyAlignment="1" applyProtection="1">
      <alignment horizontal="center" vertical="center" shrinkToFit="1"/>
      <protection locked="0"/>
    </xf>
    <xf numFmtId="0" fontId="18" fillId="0" borderId="17" xfId="7" applyFont="1" applyBorder="1" applyAlignment="1" applyProtection="1">
      <alignment horizontal="left" vertical="center"/>
      <protection locked="0"/>
    </xf>
    <xf numFmtId="0" fontId="18" fillId="0" borderId="18" xfId="7" applyFont="1" applyBorder="1" applyAlignment="1" applyProtection="1">
      <alignment horizontal="left" vertical="center"/>
      <protection locked="0"/>
    </xf>
    <xf numFmtId="0" fontId="18" fillId="3" borderId="5" xfId="7" applyFont="1" applyFill="1" applyBorder="1" applyAlignment="1" applyProtection="1">
      <alignment horizontal="center" vertical="center"/>
      <protection hidden="1"/>
    </xf>
    <xf numFmtId="0" fontId="18" fillId="3" borderId="6" xfId="7" applyFont="1" applyFill="1" applyBorder="1" applyAlignment="1" applyProtection="1">
      <alignment horizontal="center" vertical="center"/>
      <protection hidden="1"/>
    </xf>
    <xf numFmtId="0" fontId="18" fillId="3" borderId="7" xfId="7" applyFont="1" applyFill="1" applyBorder="1" applyAlignment="1" applyProtection="1">
      <alignment horizontal="center" vertical="center"/>
      <protection hidden="1"/>
    </xf>
    <xf numFmtId="0" fontId="18" fillId="3" borderId="10" xfId="7" applyFont="1" applyFill="1" applyBorder="1" applyAlignment="1" applyProtection="1">
      <alignment horizontal="center" vertical="center"/>
      <protection hidden="1"/>
    </xf>
    <xf numFmtId="0" fontId="18" fillId="3" borderId="11" xfId="7" applyFont="1" applyFill="1" applyBorder="1" applyAlignment="1" applyProtection="1">
      <alignment horizontal="center" vertical="center"/>
      <protection hidden="1"/>
    </xf>
    <xf numFmtId="0" fontId="18" fillId="3" borderId="12" xfId="7" applyFont="1" applyFill="1" applyBorder="1" applyAlignment="1" applyProtection="1">
      <alignment horizontal="center" vertical="center"/>
      <protection hidden="1"/>
    </xf>
    <xf numFmtId="0" fontId="18" fillId="3" borderId="2" xfId="7" applyFont="1" applyFill="1" applyBorder="1" applyAlignment="1" applyProtection="1">
      <alignment horizontal="center" vertical="center"/>
      <protection hidden="1"/>
    </xf>
    <xf numFmtId="0" fontId="18" fillId="3" borderId="3" xfId="7" applyFont="1" applyFill="1" applyBorder="1" applyAlignment="1" applyProtection="1">
      <alignment horizontal="center" vertical="center"/>
      <protection hidden="1"/>
    </xf>
    <xf numFmtId="0" fontId="18" fillId="3" borderId="4" xfId="7" applyFont="1" applyFill="1" applyBorder="1" applyAlignment="1" applyProtection="1">
      <alignment horizontal="center" vertical="center"/>
      <protection hidden="1"/>
    </xf>
    <xf numFmtId="0" fontId="16" fillId="0" borderId="2" xfId="7" applyFont="1" applyBorder="1" applyAlignment="1" applyProtection="1">
      <alignment horizontal="center" vertical="center"/>
      <protection locked="0"/>
    </xf>
    <xf numFmtId="0" fontId="16" fillId="0" borderId="3" xfId="7" applyFont="1" applyBorder="1" applyAlignment="1" applyProtection="1">
      <alignment horizontal="center" vertical="center"/>
      <protection locked="0"/>
    </xf>
    <xf numFmtId="0" fontId="16" fillId="0" borderId="2" xfId="7" applyFont="1" applyBorder="1" applyAlignment="1" applyProtection="1">
      <alignment horizontal="left" vertical="center" shrinkToFit="1"/>
      <protection locked="0"/>
    </xf>
    <xf numFmtId="0" fontId="16" fillId="7" borderId="2" xfId="7" applyFont="1" applyFill="1" applyBorder="1" applyAlignment="1" applyProtection="1">
      <alignment horizontal="center" vertical="center"/>
      <protection hidden="1"/>
    </xf>
    <xf numFmtId="0" fontId="16" fillId="7" borderId="3" xfId="7" applyFont="1" applyFill="1" applyBorder="1" applyAlignment="1" applyProtection="1">
      <alignment horizontal="center" vertical="center"/>
      <protection hidden="1"/>
    </xf>
    <xf numFmtId="0" fontId="16" fillId="7" borderId="4" xfId="7" applyFont="1" applyFill="1" applyBorder="1" applyAlignment="1" applyProtection="1">
      <alignment horizontal="center" vertical="center"/>
      <protection hidden="1"/>
    </xf>
    <xf numFmtId="0" fontId="16" fillId="0" borderId="3" xfId="7" applyFont="1" applyBorder="1" applyProtection="1">
      <alignment vertical="center"/>
      <protection locked="0"/>
    </xf>
    <xf numFmtId="0" fontId="16" fillId="0" borderId="4" xfId="7" applyFont="1" applyBorder="1" applyProtection="1">
      <alignment vertical="center"/>
      <protection locked="0"/>
    </xf>
    <xf numFmtId="49" fontId="16" fillId="0" borderId="2" xfId="7" applyNumberFormat="1" applyFont="1" applyBorder="1" applyAlignment="1" applyProtection="1">
      <alignment horizontal="center" vertical="center" shrinkToFit="1"/>
      <protection locked="0" hidden="1"/>
    </xf>
    <xf numFmtId="49" fontId="16" fillId="0" borderId="3" xfId="7" applyNumberFormat="1" applyFont="1" applyBorder="1" applyAlignment="1" applyProtection="1">
      <alignment horizontal="center" vertical="center" shrinkToFit="1"/>
      <protection locked="0" hidden="1"/>
    </xf>
    <xf numFmtId="49" fontId="16" fillId="0" borderId="4" xfId="7" applyNumberFormat="1" applyFont="1" applyBorder="1" applyAlignment="1" applyProtection="1">
      <alignment horizontal="center" vertical="center" shrinkToFit="1"/>
      <protection locked="0" hidden="1"/>
    </xf>
    <xf numFmtId="49" fontId="16" fillId="0" borderId="2" xfId="7" applyNumberFormat="1" applyFont="1" applyBorder="1" applyAlignment="1" applyProtection="1">
      <alignment horizontal="center" vertical="center" shrinkToFit="1"/>
      <protection locked="0" hidden="1"/>
      <extLst>
        <ext xmlns:xfpb="http://schemas.microsoft.com/office/spreadsheetml/2022/featurepropertybag" uri="{C7286773-470A-42A8-94C5-96B5CB345126}">
          <xfpb:xfComplement i="0"/>
        </ext>
      </extLst>
    </xf>
    <xf numFmtId="49" fontId="16" fillId="0" borderId="3" xfId="7" applyNumberFormat="1" applyFont="1" applyBorder="1" applyAlignment="1" applyProtection="1">
      <alignment horizontal="center" vertical="center" shrinkToFit="1"/>
      <protection locked="0" hidden="1"/>
      <extLst>
        <ext xmlns:xfpb="http://schemas.microsoft.com/office/spreadsheetml/2022/featurepropertybag" uri="{C7286773-470A-42A8-94C5-96B5CB345126}">
          <xfpb:xfComplement i="0"/>
        </ext>
      </extLst>
    </xf>
    <xf numFmtId="49" fontId="16" fillId="0" borderId="4" xfId="7" applyNumberFormat="1" applyFont="1" applyBorder="1" applyAlignment="1" applyProtection="1">
      <alignment horizontal="center" vertical="center" shrinkToFit="1"/>
      <protection locked="0" hidden="1"/>
      <extLst>
        <ext xmlns:xfpb="http://schemas.microsoft.com/office/spreadsheetml/2022/featurepropertybag" uri="{C7286773-470A-42A8-94C5-96B5CB345126}">
          <xfpb:xfComplement i="0"/>
        </ext>
      </extLst>
    </xf>
    <xf numFmtId="0" fontId="16" fillId="0" borderId="3" xfId="7" applyFont="1" applyBorder="1" applyAlignment="1" applyProtection="1">
      <alignment horizontal="center" vertical="center" shrinkToFit="1"/>
      <protection locked="0"/>
    </xf>
    <xf numFmtId="0" fontId="16" fillId="0" borderId="4" xfId="7" applyFont="1" applyBorder="1" applyAlignment="1" applyProtection="1">
      <alignment horizontal="center" vertical="center" shrinkToFit="1"/>
      <protection locked="0"/>
    </xf>
    <xf numFmtId="49" fontId="16" fillId="0" borderId="4" xfId="7" applyNumberFormat="1" applyFont="1" applyBorder="1" applyAlignment="1" applyProtection="1">
      <alignment horizontal="center" vertical="center" shrinkToFit="1"/>
      <protection locked="0"/>
    </xf>
    <xf numFmtId="0" fontId="16" fillId="7" borderId="24" xfId="7" applyFont="1" applyFill="1" applyBorder="1" applyAlignment="1" applyProtection="1">
      <alignment horizontal="center" vertical="center" wrapText="1"/>
      <protection hidden="1"/>
    </xf>
    <xf numFmtId="0" fontId="16" fillId="7" borderId="3" xfId="7" applyFont="1" applyFill="1" applyBorder="1" applyAlignment="1" applyProtection="1">
      <alignment horizontal="center" vertical="center" wrapText="1"/>
      <protection hidden="1"/>
    </xf>
    <xf numFmtId="0" fontId="16" fillId="7" borderId="4" xfId="7" applyFont="1" applyFill="1" applyBorder="1" applyAlignment="1" applyProtection="1">
      <alignment horizontal="center" vertical="center" wrapText="1"/>
      <protection hidden="1"/>
    </xf>
    <xf numFmtId="56" fontId="16" fillId="0" borderId="3" xfId="7" applyNumberFormat="1" applyFont="1" applyBorder="1" applyAlignment="1" applyProtection="1">
      <alignment horizontal="left" vertical="center" shrinkToFit="1"/>
      <protection locked="0"/>
    </xf>
    <xf numFmtId="0" fontId="16" fillId="7" borderId="13" xfId="7" applyFont="1" applyFill="1" applyBorder="1" applyAlignment="1" applyProtection="1">
      <alignment horizontal="center" vertical="center" shrinkToFit="1"/>
      <protection hidden="1"/>
    </xf>
    <xf numFmtId="0" fontId="16" fillId="7" borderId="14" xfId="7" applyFont="1" applyFill="1" applyBorder="1" applyAlignment="1" applyProtection="1">
      <alignment horizontal="center" vertical="center" shrinkToFit="1"/>
      <protection hidden="1"/>
    </xf>
    <xf numFmtId="0" fontId="16" fillId="7" borderId="15" xfId="7" applyFont="1" applyFill="1" applyBorder="1" applyAlignment="1" applyProtection="1">
      <alignment horizontal="center" vertical="center" shrinkToFit="1"/>
      <protection hidden="1"/>
    </xf>
    <xf numFmtId="0" fontId="95" fillId="0" borderId="0" xfId="7" applyFont="1" applyAlignment="1" applyProtection="1">
      <alignment horizontal="center" vertical="center"/>
      <protection hidden="1"/>
    </xf>
    <xf numFmtId="49" fontId="18" fillId="0" borderId="0" xfId="57" applyNumberFormat="1" applyFont="1" applyAlignment="1" applyProtection="1">
      <alignment horizontal="center" vertical="center"/>
      <protection hidden="1"/>
    </xf>
    <xf numFmtId="0" fontId="18" fillId="7" borderId="2" xfId="7" applyFont="1" applyFill="1" applyBorder="1" applyAlignment="1" applyProtection="1">
      <alignment horizontal="center" vertical="center" wrapText="1" shrinkToFit="1"/>
      <protection hidden="1"/>
    </xf>
    <xf numFmtId="0" fontId="18" fillId="7" borderId="3" xfId="7" applyFont="1" applyFill="1" applyBorder="1" applyAlignment="1" applyProtection="1">
      <alignment horizontal="center" vertical="center" wrapText="1" shrinkToFit="1"/>
      <protection hidden="1"/>
    </xf>
    <xf numFmtId="0" fontId="18" fillId="7" borderId="4" xfId="7" applyFont="1" applyFill="1" applyBorder="1" applyAlignment="1" applyProtection="1">
      <alignment horizontal="center" vertical="center" wrapText="1" shrinkToFit="1"/>
      <protection hidden="1"/>
    </xf>
    <xf numFmtId="0" fontId="18" fillId="0" borderId="16" xfId="7" applyFont="1" applyBorder="1" applyAlignment="1" applyProtection="1">
      <alignment horizontal="left" vertical="center"/>
      <protection locked="0"/>
    </xf>
    <xf numFmtId="0" fontId="16" fillId="0" borderId="2" xfId="7" applyFont="1" applyBorder="1" applyAlignment="1" applyProtection="1">
      <alignment horizontal="left" vertical="center"/>
      <protection locked="0"/>
    </xf>
    <xf numFmtId="0" fontId="16" fillId="0" borderId="3" xfId="7" applyFont="1" applyBorder="1" applyAlignment="1" applyProtection="1">
      <alignment horizontal="left" vertical="center"/>
      <protection locked="0"/>
    </xf>
    <xf numFmtId="0" fontId="16" fillId="0" borderId="4" xfId="7" applyFont="1" applyBorder="1" applyAlignment="1" applyProtection="1">
      <alignment horizontal="left" vertical="center"/>
      <protection locked="0"/>
    </xf>
    <xf numFmtId="0" fontId="30" fillId="0" borderId="0" xfId="7" applyFont="1" applyAlignment="1" applyProtection="1">
      <alignment horizontal="center" vertical="center"/>
      <protection hidden="1"/>
    </xf>
    <xf numFmtId="176" fontId="22" fillId="0" borderId="0" xfId="7" applyNumberFormat="1" applyFont="1" applyAlignment="1" applyProtection="1">
      <alignment horizontal="left" vertical="center"/>
      <protection hidden="1"/>
    </xf>
    <xf numFmtId="0" fontId="10" fillId="14" borderId="1" xfId="7" applyFont="1" applyFill="1" applyBorder="1" applyAlignment="1" applyProtection="1">
      <alignment horizontal="center" vertical="center" wrapText="1"/>
      <protection hidden="1"/>
    </xf>
    <xf numFmtId="0" fontId="104" fillId="2" borderId="2" xfId="7" applyFont="1" applyFill="1" applyBorder="1" applyAlignment="1" applyProtection="1">
      <alignment horizontal="center" vertical="center" wrapText="1"/>
      <protection locked="0" hidden="1"/>
    </xf>
    <xf numFmtId="0" fontId="104" fillId="2" borderId="3" xfId="7" applyFont="1" applyFill="1" applyBorder="1" applyAlignment="1" applyProtection="1">
      <alignment horizontal="center" vertical="center" wrapText="1"/>
      <protection locked="0" hidden="1"/>
    </xf>
    <xf numFmtId="0" fontId="104" fillId="2" borderId="4" xfId="7" applyFont="1" applyFill="1" applyBorder="1" applyAlignment="1" applyProtection="1">
      <alignment horizontal="center" vertical="center" wrapText="1"/>
      <protection locked="0" hidden="1"/>
    </xf>
    <xf numFmtId="0" fontId="103" fillId="0" borderId="6" xfId="7" applyFont="1" applyBorder="1" applyAlignment="1" applyProtection="1">
      <alignment horizontal="left" vertical="top" wrapText="1" shrinkToFit="1"/>
      <protection hidden="1"/>
    </xf>
    <xf numFmtId="49" fontId="16" fillId="0" borderId="2" xfId="7" applyNumberFormat="1" applyFont="1" applyBorder="1" applyAlignment="1" applyProtection="1">
      <alignment horizontal="left" vertical="center"/>
      <protection locked="0"/>
    </xf>
    <xf numFmtId="49" fontId="16" fillId="0" borderId="3" xfId="7" applyNumberFormat="1" applyFont="1" applyBorder="1" applyAlignment="1" applyProtection="1">
      <alignment horizontal="left" vertical="center"/>
      <protection locked="0"/>
    </xf>
    <xf numFmtId="49" fontId="16" fillId="0" borderId="4" xfId="7" applyNumberFormat="1" applyFont="1" applyBorder="1" applyAlignment="1" applyProtection="1">
      <alignment horizontal="left" vertical="center"/>
      <protection locked="0"/>
    </xf>
    <xf numFmtId="0" fontId="16" fillId="7" borderId="13" xfId="7" applyFont="1" applyFill="1" applyBorder="1" applyAlignment="1" applyProtection="1">
      <alignment horizontal="center" vertical="center"/>
      <protection hidden="1"/>
    </xf>
    <xf numFmtId="0" fontId="16" fillId="7" borderId="14" xfId="7" applyFont="1" applyFill="1" applyBorder="1" applyAlignment="1" applyProtection="1">
      <alignment horizontal="center" vertical="center"/>
      <protection hidden="1"/>
    </xf>
    <xf numFmtId="0" fontId="16" fillId="0" borderId="3" xfId="7" applyFont="1" applyBorder="1" applyAlignment="1" applyProtection="1">
      <alignment horizontal="left" vertical="center"/>
      <protection hidden="1"/>
    </xf>
    <xf numFmtId="0" fontId="16" fillId="0" borderId="25" xfId="7" applyFont="1" applyBorder="1" applyAlignment="1" applyProtection="1">
      <alignment horizontal="left" vertical="center"/>
      <protection hidden="1"/>
    </xf>
    <xf numFmtId="0" fontId="16" fillId="7" borderId="5" xfId="7" applyFont="1" applyFill="1" applyBorder="1" applyAlignment="1" applyProtection="1">
      <alignment horizontal="center" vertical="center" shrinkToFit="1"/>
      <protection hidden="1"/>
    </xf>
    <xf numFmtId="0" fontId="16" fillId="7" borderId="6" xfId="7" applyFont="1" applyFill="1" applyBorder="1" applyAlignment="1" applyProtection="1">
      <alignment horizontal="center" vertical="center" shrinkToFit="1"/>
      <protection hidden="1"/>
    </xf>
    <xf numFmtId="0" fontId="16" fillId="7" borderId="7" xfId="7" applyFont="1" applyFill="1" applyBorder="1" applyAlignment="1" applyProtection="1">
      <alignment horizontal="center" vertical="center" shrinkToFit="1"/>
      <protection hidden="1"/>
    </xf>
    <xf numFmtId="0" fontId="16" fillId="7" borderId="10" xfId="7" applyFont="1" applyFill="1" applyBorder="1" applyAlignment="1" applyProtection="1">
      <alignment horizontal="center" vertical="center" shrinkToFit="1"/>
      <protection hidden="1"/>
    </xf>
    <xf numFmtId="0" fontId="16" fillId="7" borderId="11" xfId="7" applyFont="1" applyFill="1" applyBorder="1" applyAlignment="1" applyProtection="1">
      <alignment horizontal="center" vertical="center" shrinkToFit="1"/>
      <protection hidden="1"/>
    </xf>
    <xf numFmtId="0" fontId="16" fillId="7" borderId="12" xfId="7" applyFont="1" applyFill="1" applyBorder="1" applyAlignment="1" applyProtection="1">
      <alignment horizontal="center" vertical="center" shrinkToFit="1"/>
      <protection hidden="1"/>
    </xf>
    <xf numFmtId="0" fontId="74" fillId="0" borderId="0" xfId="7" applyFont="1" applyAlignment="1" applyProtection="1">
      <alignment horizontal="center" vertical="center" wrapText="1"/>
      <protection hidden="1"/>
    </xf>
    <xf numFmtId="0" fontId="74" fillId="0" borderId="0" xfId="7" applyFont="1" applyAlignment="1" applyProtection="1">
      <alignment horizontal="center" vertical="center"/>
      <protection hidden="1"/>
    </xf>
    <xf numFmtId="0" fontId="13" fillId="0" borderId="0" xfId="7" applyFont="1" applyAlignment="1" applyProtection="1">
      <alignment horizontal="center" vertical="center"/>
      <protection hidden="1"/>
    </xf>
    <xf numFmtId="0" fontId="22" fillId="0" borderId="0" xfId="7" applyFont="1" applyAlignment="1" applyProtection="1">
      <alignment horizontal="center" vertical="center"/>
      <protection locked="0"/>
    </xf>
    <xf numFmtId="0" fontId="13" fillId="0" borderId="0" xfId="7" applyFont="1" applyAlignment="1" applyProtection="1">
      <alignment horizontal="center" vertical="center" wrapText="1"/>
      <protection hidden="1"/>
    </xf>
    <xf numFmtId="0" fontId="22" fillId="0" borderId="3" xfId="7" applyFont="1" applyBorder="1" applyAlignment="1" applyProtection="1">
      <alignment vertical="center" wrapText="1"/>
      <protection hidden="1"/>
    </xf>
    <xf numFmtId="0" fontId="22" fillId="0" borderId="0" xfId="7" applyFont="1" applyAlignment="1" applyProtection="1">
      <alignment horizontal="center" vertical="center" wrapText="1"/>
      <protection hidden="1"/>
    </xf>
    <xf numFmtId="49" fontId="22" fillId="0" borderId="3" xfId="7" applyNumberFormat="1" applyFont="1" applyBorder="1" applyAlignment="1" applyProtection="1">
      <alignment horizontal="left" vertical="center" wrapText="1"/>
      <protection hidden="1"/>
    </xf>
    <xf numFmtId="0" fontId="22" fillId="0" borderId="3" xfId="7" applyFont="1" applyBorder="1" applyAlignment="1" applyProtection="1">
      <alignment horizontal="left" vertical="center" shrinkToFit="1"/>
      <protection hidden="1"/>
    </xf>
    <xf numFmtId="0" fontId="12" fillId="0" borderId="3" xfId="2" applyFont="1" applyBorder="1" applyAlignment="1" applyProtection="1">
      <alignment horizontal="center" vertical="center" textRotation="255"/>
      <protection hidden="1"/>
    </xf>
    <xf numFmtId="184" fontId="22" fillId="0" borderId="11" xfId="7" applyNumberFormat="1" applyFont="1" applyBorder="1" applyAlignment="1" applyProtection="1">
      <alignment horizontal="center" vertical="center"/>
      <protection hidden="1"/>
    </xf>
    <xf numFmtId="0" fontId="18" fillId="0" borderId="0" xfId="57" applyFont="1" applyAlignment="1" applyProtection="1">
      <alignment horizontal="center" vertical="center"/>
      <protection hidden="1"/>
    </xf>
    <xf numFmtId="185" fontId="22" fillId="0" borderId="11" xfId="7" applyNumberFormat="1" applyFont="1" applyBorder="1" applyAlignment="1" applyProtection="1">
      <alignment horizontal="center" vertical="center"/>
      <protection hidden="1"/>
    </xf>
    <xf numFmtId="0" fontId="71" fillId="0" borderId="0" xfId="7" applyFont="1" applyAlignment="1" applyProtection="1">
      <alignment horizontal="center" vertical="center" shrinkToFit="1"/>
      <protection hidden="1"/>
    </xf>
    <xf numFmtId="49" fontId="16" fillId="0" borderId="24" xfId="7" applyNumberFormat="1" applyFont="1" applyBorder="1" applyAlignment="1" applyProtection="1">
      <alignment horizontal="center" vertical="center"/>
      <protection locked="0"/>
    </xf>
    <xf numFmtId="49" fontId="16" fillId="0" borderId="4" xfId="7" applyNumberFormat="1" applyFont="1" applyBorder="1" applyAlignment="1" applyProtection="1">
      <alignment horizontal="center" vertical="center"/>
      <protection locked="0"/>
    </xf>
    <xf numFmtId="0" fontId="16" fillId="7" borderId="2" xfId="7" applyFont="1" applyFill="1" applyBorder="1" applyAlignment="1" applyProtection="1">
      <alignment horizontal="center" vertical="center" wrapText="1"/>
      <protection hidden="1"/>
    </xf>
    <xf numFmtId="0" fontId="16" fillId="7" borderId="25" xfId="7" applyFont="1" applyFill="1" applyBorder="1" applyAlignment="1" applyProtection="1">
      <alignment horizontal="center" vertical="center" wrapText="1"/>
      <protection hidden="1"/>
    </xf>
    <xf numFmtId="0" fontId="16" fillId="7" borderId="2" xfId="7" applyFont="1" applyFill="1" applyBorder="1" applyAlignment="1" applyProtection="1">
      <alignment horizontal="center" vertical="center" wrapText="1" shrinkToFit="1"/>
      <protection hidden="1"/>
    </xf>
    <xf numFmtId="0" fontId="16" fillId="7" borderId="3" xfId="7" applyFont="1" applyFill="1" applyBorder="1" applyAlignment="1" applyProtection="1">
      <alignment horizontal="center" vertical="center" wrapText="1" shrinkToFit="1"/>
      <protection hidden="1"/>
    </xf>
    <xf numFmtId="0" fontId="16" fillId="7" borderId="4" xfId="7" applyFont="1" applyFill="1" applyBorder="1" applyAlignment="1" applyProtection="1">
      <alignment horizontal="center" vertical="center" wrapText="1" shrinkToFit="1"/>
      <protection hidden="1"/>
    </xf>
    <xf numFmtId="0" fontId="16" fillId="0" borderId="13" xfId="7" applyFont="1" applyBorder="1" applyAlignment="1" applyProtection="1">
      <alignment horizontal="left" vertical="center"/>
      <protection locked="0"/>
    </xf>
    <xf numFmtId="0" fontId="19" fillId="0" borderId="0" xfId="7" applyFont="1" applyAlignment="1" applyProtection="1">
      <alignment horizontal="right" vertical="center"/>
      <protection hidden="1"/>
    </xf>
    <xf numFmtId="49" fontId="19" fillId="0" borderId="11" xfId="7" applyNumberFormat="1" applyFont="1" applyBorder="1" applyAlignment="1" applyProtection="1">
      <alignment vertical="center" shrinkToFit="1"/>
      <protection hidden="1"/>
    </xf>
    <xf numFmtId="0" fontId="19" fillId="0" borderId="11" xfId="7" applyFont="1" applyBorder="1" applyAlignment="1" applyProtection="1">
      <alignment vertical="center" shrinkToFit="1"/>
      <protection hidden="1"/>
    </xf>
    <xf numFmtId="0" fontId="16" fillId="0" borderId="4" xfId="7" applyFont="1" applyBorder="1" applyAlignment="1" applyProtection="1">
      <alignment horizontal="center" vertical="center"/>
      <protection locked="0"/>
    </xf>
    <xf numFmtId="0" fontId="81" fillId="0" borderId="0" xfId="7" applyFont="1" applyAlignment="1" applyProtection="1">
      <alignment horizontal="center" vertical="center"/>
      <protection hidden="1"/>
    </xf>
    <xf numFmtId="0" fontId="11" fillId="14" borderId="1" xfId="7" applyFont="1" applyFill="1" applyBorder="1" applyAlignment="1" applyProtection="1">
      <alignment horizontal="center" vertical="center" wrapText="1"/>
      <protection hidden="1"/>
    </xf>
    <xf numFmtId="0" fontId="11" fillId="14" borderId="1" xfId="7" applyFont="1" applyFill="1" applyBorder="1" applyAlignment="1" applyProtection="1">
      <alignment horizontal="center" vertical="center"/>
      <protection hidden="1"/>
    </xf>
    <xf numFmtId="38" fontId="114" fillId="0" borderId="1" xfId="1" applyFont="1" applyFill="1" applyBorder="1" applyAlignment="1" applyProtection="1">
      <alignment horizontal="left" vertical="center" wrapText="1"/>
      <protection hidden="1"/>
    </xf>
    <xf numFmtId="0" fontId="18" fillId="0" borderId="2" xfId="7" applyFont="1" applyBorder="1" applyAlignment="1" applyProtection="1">
      <alignment horizontal="center" vertical="center" shrinkToFit="1"/>
      <protection locked="0"/>
    </xf>
    <xf numFmtId="0" fontId="18" fillId="0" borderId="4" xfId="7" applyFont="1" applyBorder="1" applyAlignment="1" applyProtection="1">
      <alignment horizontal="center" vertical="center" shrinkToFit="1"/>
      <protection locked="0"/>
    </xf>
    <xf numFmtId="190" fontId="18" fillId="0" borderId="2" xfId="7" applyNumberFormat="1" applyFont="1" applyBorder="1" applyAlignment="1" applyProtection="1">
      <alignment horizontal="center" vertical="center" shrinkToFit="1"/>
      <protection locked="0"/>
    </xf>
    <xf numFmtId="190" fontId="18" fillId="0" borderId="4" xfId="7" applyNumberFormat="1" applyFont="1" applyBorder="1" applyAlignment="1" applyProtection="1">
      <alignment horizontal="center" vertical="center" shrinkToFit="1"/>
      <protection locked="0"/>
    </xf>
    <xf numFmtId="0" fontId="18" fillId="0" borderId="2" xfId="7" applyFont="1" applyBorder="1" applyAlignment="1" applyProtection="1">
      <alignment horizontal="left" vertical="center" shrinkToFit="1"/>
      <protection locked="0"/>
    </xf>
    <xf numFmtId="0" fontId="18" fillId="0" borderId="3" xfId="7" applyFont="1" applyBorder="1" applyAlignment="1" applyProtection="1">
      <alignment horizontal="left" vertical="center" shrinkToFit="1"/>
      <protection locked="0"/>
    </xf>
    <xf numFmtId="0" fontId="18" fillId="0" borderId="4" xfId="7" applyFont="1" applyBorder="1" applyAlignment="1" applyProtection="1">
      <alignment horizontal="left" vertical="center" shrinkToFit="1"/>
      <protection locked="0"/>
    </xf>
    <xf numFmtId="49" fontId="18" fillId="0" borderId="2" xfId="7" applyNumberFormat="1" applyFont="1" applyBorder="1" applyAlignment="1" applyProtection="1">
      <alignment horizontal="left" vertical="center" shrinkToFit="1"/>
      <protection locked="0"/>
    </xf>
    <xf numFmtId="49" fontId="18" fillId="0" borderId="3" xfId="7" applyNumberFormat="1" applyFont="1" applyBorder="1" applyAlignment="1" applyProtection="1">
      <alignment horizontal="left" vertical="center" shrinkToFit="1"/>
      <protection locked="0"/>
    </xf>
    <xf numFmtId="49" fontId="18" fillId="0" borderId="4" xfId="7" applyNumberFormat="1" applyFont="1" applyBorder="1" applyAlignment="1" applyProtection="1">
      <alignment horizontal="left" vertical="center" shrinkToFit="1"/>
      <protection locked="0"/>
    </xf>
    <xf numFmtId="0" fontId="22" fillId="0" borderId="0" xfId="7" applyFont="1" applyAlignment="1" applyProtection="1">
      <alignment horizontal="center" vertical="center"/>
      <protection hidden="1"/>
    </xf>
    <xf numFmtId="0" fontId="82" fillId="13" borderId="6" xfId="0" applyFont="1" applyFill="1" applyBorder="1" applyAlignment="1" applyProtection="1">
      <alignment horizontal="left" vertical="top" wrapText="1"/>
      <protection hidden="1"/>
    </xf>
    <xf numFmtId="0" fontId="82" fillId="13" borderId="0" xfId="0" applyFont="1" applyFill="1" applyAlignment="1" applyProtection="1">
      <alignment horizontal="left" vertical="top" wrapText="1"/>
      <protection hidden="1"/>
    </xf>
    <xf numFmtId="0" fontId="105" fillId="0" borderId="0" xfId="7" applyFont="1" applyAlignment="1" applyProtection="1">
      <alignment horizontal="center" vertical="center"/>
      <protection hidden="1"/>
    </xf>
    <xf numFmtId="0" fontId="106" fillId="0" borderId="0" xfId="7" applyFont="1" applyAlignment="1" applyProtection="1">
      <alignment horizontal="center" vertical="center"/>
      <protection hidden="1"/>
    </xf>
    <xf numFmtId="49" fontId="54" fillId="0" borderId="0" xfId="57" applyNumberFormat="1" applyFont="1" applyAlignment="1" applyProtection="1">
      <alignment horizontal="center" vertical="center"/>
      <protection hidden="1"/>
    </xf>
    <xf numFmtId="0" fontId="66" fillId="2" borderId="0" xfId="2" applyFont="1" applyFill="1" applyAlignment="1" applyProtection="1">
      <alignment horizontal="center" vertical="center" wrapText="1"/>
      <protection hidden="1"/>
    </xf>
    <xf numFmtId="0" fontId="67" fillId="2" borderId="0" xfId="2" applyFont="1" applyFill="1" applyProtection="1">
      <alignment vertical="center"/>
      <protection hidden="1"/>
    </xf>
    <xf numFmtId="0" fontId="27" fillId="7" borderId="1" xfId="0" applyFont="1" applyFill="1" applyBorder="1" applyAlignment="1" applyProtection="1">
      <alignment horizontal="center" vertical="center" wrapText="1"/>
      <protection hidden="1"/>
    </xf>
    <xf numFmtId="0" fontId="27" fillId="0" borderId="2" xfId="1" applyNumberFormat="1" applyFont="1" applyFill="1" applyBorder="1" applyAlignment="1" applyProtection="1">
      <alignment horizontal="left" vertical="center"/>
      <protection locked="0"/>
    </xf>
    <xf numFmtId="0" fontId="27" fillId="0" borderId="3" xfId="1" applyNumberFormat="1" applyFont="1" applyFill="1" applyBorder="1" applyAlignment="1" applyProtection="1">
      <alignment horizontal="left" vertical="center"/>
      <protection locked="0"/>
    </xf>
    <xf numFmtId="0" fontId="27" fillId="0" borderId="4" xfId="1" applyNumberFormat="1" applyFont="1" applyFill="1" applyBorder="1" applyAlignment="1" applyProtection="1">
      <alignment horizontal="left" vertical="center"/>
      <protection locked="0"/>
    </xf>
    <xf numFmtId="0" fontId="94" fillId="2" borderId="6" xfId="0" applyFont="1" applyFill="1" applyBorder="1" applyAlignment="1" applyProtection="1">
      <alignment horizontal="left" vertical="center" wrapText="1"/>
      <protection hidden="1"/>
    </xf>
    <xf numFmtId="0" fontId="101" fillId="2" borderId="0" xfId="2" applyFont="1" applyFill="1" applyAlignment="1" applyProtection="1">
      <alignment horizontal="left" vertical="center" wrapText="1"/>
      <protection hidden="1"/>
    </xf>
    <xf numFmtId="0" fontId="62" fillId="7" borderId="1" xfId="0" applyFont="1" applyFill="1" applyBorder="1" applyAlignment="1" applyProtection="1">
      <alignment horizontal="center" vertical="center"/>
      <protection hidden="1"/>
    </xf>
    <xf numFmtId="0" fontId="62" fillId="7" borderId="109" xfId="0" applyFont="1" applyFill="1" applyBorder="1" applyAlignment="1" applyProtection="1">
      <alignment horizontal="center" vertical="center" wrapText="1"/>
      <protection hidden="1"/>
    </xf>
    <xf numFmtId="0" fontId="62" fillId="14" borderId="1" xfId="0" applyFont="1" applyFill="1" applyBorder="1" applyAlignment="1" applyProtection="1">
      <alignment horizontal="center" vertical="center"/>
      <protection hidden="1"/>
    </xf>
    <xf numFmtId="0" fontId="70" fillId="14" borderId="1" xfId="0" applyFont="1" applyFill="1" applyBorder="1" applyAlignment="1" applyProtection="1">
      <alignment horizontal="center" vertical="center" wrapText="1"/>
      <protection hidden="1"/>
    </xf>
    <xf numFmtId="0" fontId="70" fillId="14" borderId="2" xfId="0" applyFont="1" applyFill="1" applyBorder="1" applyAlignment="1" applyProtection="1">
      <alignment horizontal="center" vertical="center" wrapText="1"/>
      <protection hidden="1"/>
    </xf>
    <xf numFmtId="0" fontId="27" fillId="0" borderId="115" xfId="0" applyFont="1" applyBorder="1" applyAlignment="1" applyProtection="1">
      <alignment horizontal="center" vertical="center" wrapText="1"/>
      <protection locked="0"/>
    </xf>
    <xf numFmtId="0" fontId="27" fillId="0" borderId="116" xfId="0" applyFont="1" applyBorder="1" applyAlignment="1" applyProtection="1">
      <alignment horizontal="center" vertical="center" wrapText="1"/>
      <protection locked="0"/>
    </xf>
    <xf numFmtId="0" fontId="27" fillId="0" borderId="124" xfId="0" applyFont="1" applyBorder="1" applyAlignment="1" applyProtection="1">
      <alignment horizontal="center" vertical="center" wrapText="1"/>
      <protection locked="0"/>
    </xf>
    <xf numFmtId="0" fontId="27" fillId="0" borderId="117" xfId="0" applyFont="1" applyBorder="1" applyAlignment="1" applyProtection="1">
      <alignment horizontal="center" vertical="center" wrapText="1"/>
      <protection locked="0"/>
    </xf>
    <xf numFmtId="0" fontId="27" fillId="0" borderId="120" xfId="0" applyFont="1" applyBorder="1" applyAlignment="1" applyProtection="1">
      <alignment horizontal="center" vertical="center" wrapText="1"/>
      <protection locked="0"/>
    </xf>
    <xf numFmtId="0" fontId="27" fillId="0" borderId="121" xfId="0" applyFont="1" applyBorder="1" applyAlignment="1" applyProtection="1">
      <alignment horizontal="center" vertical="center" wrapText="1"/>
      <protection locked="0"/>
    </xf>
    <xf numFmtId="0" fontId="27" fillId="0" borderId="122" xfId="0" applyFont="1" applyBorder="1" applyAlignment="1" applyProtection="1">
      <alignment horizontal="center" vertical="center" wrapText="1"/>
      <protection locked="0"/>
    </xf>
    <xf numFmtId="0" fontId="62" fillId="0" borderId="2" xfId="0" applyFont="1" applyBorder="1" applyAlignment="1" applyProtection="1">
      <alignment horizontal="left" vertical="center" wrapText="1"/>
      <protection hidden="1"/>
    </xf>
    <xf numFmtId="0" fontId="62" fillId="0" borderId="3" xfId="0" applyFont="1" applyBorder="1" applyAlignment="1" applyProtection="1">
      <alignment horizontal="left" vertical="center" wrapText="1"/>
      <protection hidden="1"/>
    </xf>
    <xf numFmtId="0" fontId="62" fillId="0" borderId="4" xfId="0" applyFont="1" applyBorder="1" applyAlignment="1" applyProtection="1">
      <alignment horizontal="left" vertical="center" wrapText="1"/>
      <protection hidden="1"/>
    </xf>
    <xf numFmtId="0" fontId="27" fillId="0" borderId="118"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70" fillId="0" borderId="1" xfId="0" applyFont="1" applyBorder="1" applyAlignment="1" applyProtection="1">
      <alignment horizontal="left" vertical="top" wrapText="1"/>
      <protection locked="0"/>
    </xf>
    <xf numFmtId="194" fontId="0" fillId="0" borderId="0" xfId="0" applyNumberFormat="1" applyAlignment="1">
      <alignment horizontal="center" vertical="center"/>
    </xf>
    <xf numFmtId="195" fontId="2" fillId="0" borderId="0" xfId="0" applyNumberFormat="1" applyFont="1" applyAlignment="1" applyProtection="1">
      <alignment horizontal="center" vertical="center"/>
      <protection hidden="1"/>
    </xf>
    <xf numFmtId="0" fontId="27" fillId="7" borderId="8" xfId="2" applyFont="1" applyFill="1" applyBorder="1" applyAlignment="1" applyProtection="1">
      <alignment horizontal="center" vertical="center" wrapText="1"/>
      <protection hidden="1"/>
    </xf>
    <xf numFmtId="0" fontId="27" fillId="7" borderId="0" xfId="2" applyFont="1" applyFill="1" applyAlignment="1" applyProtection="1">
      <alignment horizontal="center" vertical="center" wrapText="1"/>
      <protection hidden="1"/>
    </xf>
    <xf numFmtId="0" fontId="27" fillId="7" borderId="9" xfId="2" applyFont="1" applyFill="1" applyBorder="1" applyAlignment="1" applyProtection="1">
      <alignment horizontal="center" vertical="center" wrapText="1"/>
      <protection hidden="1"/>
    </xf>
    <xf numFmtId="0" fontId="27" fillId="7" borderId="10" xfId="2" applyFont="1" applyFill="1" applyBorder="1" applyAlignment="1" applyProtection="1">
      <alignment horizontal="center" vertical="center" wrapText="1"/>
      <protection hidden="1"/>
    </xf>
    <xf numFmtId="0" fontId="27" fillId="7" borderId="11" xfId="2" applyFont="1" applyFill="1" applyBorder="1" applyAlignment="1" applyProtection="1">
      <alignment horizontal="center" vertical="center" wrapText="1"/>
      <protection hidden="1"/>
    </xf>
    <xf numFmtId="0" fontId="27" fillId="7" borderId="12" xfId="2" applyFont="1" applyFill="1" applyBorder="1" applyAlignment="1" applyProtection="1">
      <alignment horizontal="center" vertical="center" wrapText="1"/>
      <protection hidden="1"/>
    </xf>
    <xf numFmtId="0" fontId="27" fillId="7" borderId="10" xfId="1" applyNumberFormat="1" applyFont="1" applyFill="1" applyBorder="1" applyAlignment="1" applyProtection="1">
      <alignment horizontal="center" vertical="center"/>
      <protection hidden="1"/>
    </xf>
    <xf numFmtId="0" fontId="27" fillId="7" borderId="11" xfId="1" applyNumberFormat="1" applyFont="1" applyFill="1" applyBorder="1" applyAlignment="1" applyProtection="1">
      <alignment horizontal="center" vertical="center"/>
      <protection hidden="1"/>
    </xf>
    <xf numFmtId="0" fontId="27" fillId="7" borderId="12" xfId="1" applyNumberFormat="1" applyFont="1" applyFill="1" applyBorder="1" applyAlignment="1" applyProtection="1">
      <alignment horizontal="center" vertical="center"/>
      <protection hidden="1"/>
    </xf>
    <xf numFmtId="0" fontId="27" fillId="2" borderId="10" xfId="1" applyNumberFormat="1" applyFont="1" applyFill="1" applyBorder="1" applyAlignment="1" applyProtection="1">
      <alignment horizontal="center" vertical="center"/>
      <protection hidden="1"/>
    </xf>
    <xf numFmtId="0" fontId="27" fillId="2" borderId="11" xfId="1" applyNumberFormat="1" applyFont="1" applyFill="1" applyBorder="1" applyAlignment="1" applyProtection="1">
      <alignment horizontal="center" vertical="center"/>
      <protection hidden="1"/>
    </xf>
    <xf numFmtId="0" fontId="27" fillId="2" borderId="11" xfId="1" applyNumberFormat="1" applyFont="1" applyFill="1" applyBorder="1" applyAlignment="1" applyProtection="1">
      <alignment vertical="center"/>
      <protection hidden="1"/>
    </xf>
    <xf numFmtId="0" fontId="27" fillId="2" borderId="12" xfId="1" applyNumberFormat="1" applyFont="1" applyFill="1" applyBorder="1" applyAlignment="1" applyProtection="1">
      <alignment vertical="center"/>
      <protection hidden="1"/>
    </xf>
    <xf numFmtId="0" fontId="27" fillId="7" borderId="2" xfId="1" applyNumberFormat="1" applyFont="1" applyFill="1" applyBorder="1" applyAlignment="1" applyProtection="1">
      <alignment horizontal="center" vertical="center"/>
      <protection hidden="1"/>
    </xf>
    <xf numFmtId="0" fontId="27" fillId="7" borderId="3" xfId="1" applyNumberFormat="1" applyFont="1" applyFill="1" applyBorder="1" applyAlignment="1" applyProtection="1">
      <alignment horizontal="center" vertical="center"/>
      <protection hidden="1"/>
    </xf>
    <xf numFmtId="0" fontId="27" fillId="7" borderId="4" xfId="1" applyNumberFormat="1" applyFont="1" applyFill="1" applyBorder="1" applyAlignment="1" applyProtection="1">
      <alignment horizontal="center" vertical="center"/>
      <protection hidden="1"/>
    </xf>
    <xf numFmtId="0" fontId="27" fillId="2" borderId="3" xfId="1" applyNumberFormat="1" applyFont="1" applyFill="1" applyBorder="1" applyAlignment="1" applyProtection="1">
      <alignment vertical="center"/>
      <protection hidden="1"/>
    </xf>
    <xf numFmtId="0" fontId="27" fillId="2" borderId="4" xfId="1" applyNumberFormat="1" applyFont="1" applyFill="1" applyBorder="1" applyAlignment="1" applyProtection="1">
      <alignment vertical="center"/>
      <protection hidden="1"/>
    </xf>
    <xf numFmtId="0" fontId="27" fillId="2" borderId="2" xfId="1" applyNumberFormat="1" applyFont="1" applyFill="1" applyBorder="1" applyAlignment="1" applyProtection="1">
      <alignment horizontal="center" vertical="center"/>
      <protection hidden="1"/>
    </xf>
    <xf numFmtId="0" fontId="27" fillId="2" borderId="3" xfId="1" applyNumberFormat="1" applyFont="1" applyFill="1" applyBorder="1" applyAlignment="1" applyProtection="1">
      <alignment horizontal="center" vertical="center"/>
      <protection hidden="1"/>
    </xf>
    <xf numFmtId="0" fontId="27" fillId="2" borderId="4" xfId="1" applyNumberFormat="1" applyFont="1" applyFill="1" applyBorder="1" applyAlignment="1" applyProtection="1">
      <alignment horizontal="center" vertical="center"/>
      <protection hidden="1"/>
    </xf>
    <xf numFmtId="0" fontId="27" fillId="7" borderId="2" xfId="2" applyFont="1" applyFill="1" applyBorder="1" applyAlignment="1" applyProtection="1">
      <alignment horizontal="center" vertical="center" wrapText="1"/>
      <protection hidden="1"/>
    </xf>
    <xf numFmtId="0" fontId="27" fillId="7" borderId="3" xfId="2" applyFont="1" applyFill="1" applyBorder="1" applyAlignment="1" applyProtection="1">
      <alignment horizontal="center" vertical="center" wrapText="1"/>
      <protection hidden="1"/>
    </xf>
    <xf numFmtId="0" fontId="27" fillId="7" borderId="4" xfId="2" applyFont="1" applyFill="1" applyBorder="1" applyAlignment="1" applyProtection="1">
      <alignment horizontal="center" vertical="center" wrapText="1"/>
      <protection hidden="1"/>
    </xf>
    <xf numFmtId="0" fontId="27" fillId="2" borderId="2" xfId="1" applyNumberFormat="1" applyFont="1" applyFill="1" applyBorder="1" applyAlignment="1" applyProtection="1">
      <alignment horizontal="left" vertical="center"/>
      <protection locked="0"/>
    </xf>
    <xf numFmtId="0" fontId="27" fillId="2" borderId="3" xfId="1" applyNumberFormat="1" applyFont="1" applyFill="1" applyBorder="1" applyAlignment="1" applyProtection="1">
      <alignment horizontal="left" vertical="center"/>
      <protection locked="0"/>
    </xf>
    <xf numFmtId="0" fontId="27" fillId="2" borderId="4" xfId="1" applyNumberFormat="1" applyFont="1" applyFill="1" applyBorder="1" applyAlignment="1" applyProtection="1">
      <alignment horizontal="left" vertical="center"/>
      <protection locked="0"/>
    </xf>
    <xf numFmtId="0" fontId="27" fillId="7" borderId="2" xfId="0" applyFont="1" applyFill="1" applyBorder="1" applyAlignment="1" applyProtection="1">
      <alignment horizontal="center" vertical="center"/>
      <protection hidden="1"/>
    </xf>
    <xf numFmtId="0" fontId="27" fillId="7" borderId="4" xfId="0" applyFont="1" applyFill="1" applyBorder="1" applyAlignment="1" applyProtection="1">
      <alignment horizontal="center" vertical="center"/>
      <protection hidden="1"/>
    </xf>
    <xf numFmtId="0" fontId="27" fillId="7" borderId="3"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wrapText="1"/>
      <protection hidden="1"/>
    </xf>
    <xf numFmtId="0" fontId="27" fillId="7" borderId="3" xfId="0" applyFont="1" applyFill="1" applyBorder="1" applyAlignment="1" applyProtection="1">
      <alignment horizontal="center" vertical="center" wrapText="1"/>
      <protection hidden="1"/>
    </xf>
    <xf numFmtId="0" fontId="27" fillId="7" borderId="4" xfId="0" applyFont="1" applyFill="1" applyBorder="1" applyAlignment="1" applyProtection="1">
      <alignment horizontal="center" vertical="center" wrapText="1"/>
      <protection hidden="1"/>
    </xf>
    <xf numFmtId="178" fontId="24" fillId="2" borderId="3" xfId="70" applyNumberFormat="1" applyFont="1" applyFill="1" applyBorder="1" applyAlignment="1" applyProtection="1">
      <alignment vertical="center" wrapText="1"/>
      <protection locked="0"/>
    </xf>
    <xf numFmtId="0" fontId="27" fillId="7" borderId="2" xfId="2" applyFont="1" applyFill="1" applyBorder="1" applyAlignment="1" applyProtection="1">
      <alignment horizontal="left" vertical="center"/>
      <protection hidden="1"/>
    </xf>
    <xf numFmtId="0" fontId="27" fillId="7" borderId="3" xfId="2" applyFont="1" applyFill="1" applyBorder="1" applyAlignment="1" applyProtection="1">
      <alignment horizontal="left" vertical="center"/>
      <protection hidden="1"/>
    </xf>
    <xf numFmtId="0" fontId="27" fillId="7" borderId="4" xfId="2" applyFont="1" applyFill="1" applyBorder="1" applyAlignment="1" applyProtection="1">
      <alignment horizontal="left" vertical="center"/>
      <protection hidden="1"/>
    </xf>
    <xf numFmtId="0" fontId="27" fillId="7" borderId="10" xfId="2" applyFont="1" applyFill="1" applyBorder="1" applyAlignment="1" applyProtection="1">
      <alignment horizontal="center" vertical="center"/>
      <protection hidden="1"/>
    </xf>
    <xf numFmtId="0" fontId="27" fillId="7" borderId="11" xfId="2" applyFont="1" applyFill="1" applyBorder="1" applyAlignment="1" applyProtection="1">
      <alignment horizontal="center" vertical="center"/>
      <protection hidden="1"/>
    </xf>
    <xf numFmtId="0" fontId="27" fillId="7" borderId="12" xfId="2" applyFont="1" applyFill="1" applyBorder="1" applyAlignment="1" applyProtection="1">
      <alignment horizontal="center" vertical="center"/>
      <protection hidden="1"/>
    </xf>
    <xf numFmtId="0" fontId="27" fillId="7" borderId="2" xfId="2" applyFont="1" applyFill="1" applyBorder="1" applyAlignment="1" applyProtection="1">
      <alignment horizontal="center" vertical="center"/>
      <protection hidden="1"/>
    </xf>
    <xf numFmtId="0" fontId="27" fillId="7" borderId="3" xfId="2" applyFont="1" applyFill="1" applyBorder="1" applyAlignment="1" applyProtection="1">
      <alignment horizontal="center" vertical="center"/>
      <protection hidden="1"/>
    </xf>
    <xf numFmtId="0" fontId="27" fillId="7" borderId="4" xfId="2" applyFont="1" applyFill="1" applyBorder="1" applyAlignment="1" applyProtection="1">
      <alignment horizontal="center" vertical="center"/>
      <protection hidden="1"/>
    </xf>
    <xf numFmtId="49" fontId="27" fillId="2" borderId="2" xfId="1" quotePrefix="1" applyNumberFormat="1" applyFont="1" applyFill="1" applyBorder="1" applyAlignment="1" applyProtection="1">
      <alignment horizontal="center" vertical="center"/>
      <protection locked="0"/>
    </xf>
    <xf numFmtId="49" fontId="27" fillId="2" borderId="3" xfId="1" applyNumberFormat="1" applyFont="1" applyFill="1" applyBorder="1" applyAlignment="1" applyProtection="1">
      <alignment horizontal="center" vertical="center"/>
      <protection locked="0"/>
    </xf>
    <xf numFmtId="49" fontId="27" fillId="2" borderId="3" xfId="1" quotePrefix="1" applyNumberFormat="1" applyFont="1" applyFill="1" applyBorder="1" applyAlignment="1" applyProtection="1">
      <alignment horizontal="center" vertical="center"/>
      <protection locked="0"/>
    </xf>
    <xf numFmtId="0" fontId="27" fillId="7" borderId="5" xfId="0" applyFont="1" applyFill="1" applyBorder="1" applyAlignment="1" applyProtection="1">
      <alignment horizontal="center" vertical="center"/>
      <protection hidden="1"/>
    </xf>
    <xf numFmtId="0" fontId="27" fillId="7" borderId="6" xfId="0" applyFont="1" applyFill="1" applyBorder="1" applyAlignment="1" applyProtection="1">
      <alignment horizontal="center" vertical="center"/>
      <protection hidden="1"/>
    </xf>
    <xf numFmtId="0" fontId="27" fillId="7" borderId="7" xfId="0" applyFont="1" applyFill="1" applyBorder="1" applyAlignment="1" applyProtection="1">
      <alignment horizontal="center" vertical="center"/>
      <protection hidden="1"/>
    </xf>
    <xf numFmtId="0" fontId="27" fillId="7" borderId="8" xfId="0" applyFont="1" applyFill="1" applyBorder="1" applyAlignment="1" applyProtection="1">
      <alignment horizontal="center" vertical="center"/>
      <protection hidden="1"/>
    </xf>
    <xf numFmtId="0" fontId="27" fillId="7" borderId="0" xfId="0" applyFont="1" applyFill="1" applyAlignment="1" applyProtection="1">
      <alignment horizontal="center" vertical="center"/>
      <protection hidden="1"/>
    </xf>
    <xf numFmtId="0" fontId="27" fillId="7" borderId="9" xfId="0" applyFont="1" applyFill="1" applyBorder="1" applyAlignment="1" applyProtection="1">
      <alignment horizontal="center" vertical="center"/>
      <protection hidden="1"/>
    </xf>
    <xf numFmtId="0" fontId="27" fillId="7" borderId="10" xfId="0" applyFont="1" applyFill="1" applyBorder="1" applyAlignment="1" applyProtection="1">
      <alignment horizontal="center" vertical="center"/>
      <protection hidden="1"/>
    </xf>
    <xf numFmtId="0" fontId="27" fillId="7" borderId="11" xfId="0" applyFont="1" applyFill="1" applyBorder="1" applyAlignment="1" applyProtection="1">
      <alignment horizontal="center" vertical="center"/>
      <protection hidden="1"/>
    </xf>
    <xf numFmtId="0" fontId="27" fillId="7" borderId="12" xfId="0" applyFont="1" applyFill="1" applyBorder="1" applyAlignment="1" applyProtection="1">
      <alignment horizontal="center" vertical="center"/>
      <protection hidden="1"/>
    </xf>
    <xf numFmtId="38" fontId="27" fillId="2" borderId="3" xfId="1" applyFont="1" applyFill="1" applyBorder="1" applyAlignment="1" applyProtection="1">
      <alignment vertical="center"/>
      <protection hidden="1"/>
    </xf>
    <xf numFmtId="38" fontId="27" fillId="2" borderId="4" xfId="1" applyFont="1" applyFill="1" applyBorder="1" applyAlignment="1" applyProtection="1">
      <alignment vertical="center"/>
      <protection hidden="1"/>
    </xf>
    <xf numFmtId="0" fontId="24" fillId="2" borderId="3" xfId="0" applyFont="1" applyFill="1" applyBorder="1" applyAlignment="1" applyProtection="1">
      <alignment horizontal="left" vertical="center"/>
      <protection hidden="1"/>
    </xf>
    <xf numFmtId="0" fontId="24" fillId="2" borderId="2" xfId="0" applyFont="1" applyFill="1" applyBorder="1" applyAlignment="1" applyProtection="1">
      <alignment horizontal="center" vertical="center"/>
      <protection hidden="1"/>
    </xf>
    <xf numFmtId="0" fontId="24" fillId="2" borderId="3" xfId="0" applyFont="1" applyFill="1" applyBorder="1" applyAlignment="1" applyProtection="1">
      <alignment horizontal="center" vertical="center"/>
      <protection hidden="1"/>
    </xf>
    <xf numFmtId="0" fontId="27" fillId="2" borderId="2" xfId="0" applyFont="1" applyFill="1" applyBorder="1" applyAlignment="1" applyProtection="1">
      <alignment horizontal="center" vertical="center"/>
      <protection hidden="1"/>
    </xf>
    <xf numFmtId="0" fontId="27" fillId="2" borderId="4" xfId="0" applyFont="1" applyFill="1" applyBorder="1" applyAlignment="1" applyProtection="1">
      <alignment horizontal="center" vertical="center"/>
      <protection hidden="1"/>
    </xf>
    <xf numFmtId="0" fontId="27" fillId="0" borderId="1" xfId="0" applyFont="1" applyBorder="1" applyAlignment="1" applyProtection="1">
      <alignment horizontal="left" vertical="center" wrapText="1"/>
      <protection locked="0"/>
    </xf>
    <xf numFmtId="49" fontId="27" fillId="0" borderId="2" xfId="1" quotePrefix="1" applyNumberFormat="1" applyFont="1" applyFill="1" applyBorder="1" applyAlignment="1" applyProtection="1">
      <alignment horizontal="center" vertical="center"/>
      <protection locked="0"/>
    </xf>
    <xf numFmtId="49" fontId="27" fillId="0" borderId="3" xfId="1" applyNumberFormat="1" applyFont="1" applyFill="1" applyBorder="1" applyAlignment="1" applyProtection="1">
      <alignment horizontal="center" vertical="center"/>
      <protection locked="0"/>
    </xf>
    <xf numFmtId="49" fontId="27" fillId="0" borderId="3" xfId="1" quotePrefix="1" applyNumberFormat="1" applyFont="1" applyFill="1" applyBorder="1" applyAlignment="1" applyProtection="1">
      <alignment horizontal="center" vertical="center"/>
      <protection locked="0"/>
    </xf>
    <xf numFmtId="0" fontId="27" fillId="0" borderId="2" xfId="0" applyFont="1" applyBorder="1" applyAlignment="1" applyProtection="1">
      <alignment horizontal="left" vertical="center" wrapText="1" shrinkToFit="1"/>
      <protection locked="0"/>
    </xf>
    <xf numFmtId="0" fontId="27" fillId="0" borderId="3" xfId="0" applyFont="1" applyBorder="1" applyAlignment="1" applyProtection="1">
      <alignment horizontal="left" vertical="center" wrapText="1" shrinkToFit="1"/>
      <protection locked="0"/>
    </xf>
    <xf numFmtId="0" fontId="27" fillId="0" borderId="4" xfId="0" applyFont="1" applyBorder="1" applyAlignment="1" applyProtection="1">
      <alignment horizontal="left" vertical="center" wrapText="1" shrinkToFit="1"/>
      <protection locked="0"/>
    </xf>
    <xf numFmtId="0" fontId="24" fillId="0" borderId="1" xfId="0" applyFont="1" applyBorder="1" applyAlignment="1" applyProtection="1">
      <alignment horizontal="left" vertical="center" wrapText="1"/>
      <protection locked="0"/>
    </xf>
    <xf numFmtId="49" fontId="24" fillId="0" borderId="2" xfId="1" quotePrefix="1" applyNumberFormat="1" applyFont="1" applyFill="1" applyBorder="1" applyAlignment="1" applyProtection="1">
      <alignment horizontal="center" vertical="center"/>
      <protection locked="0"/>
    </xf>
    <xf numFmtId="49" fontId="24" fillId="0" borderId="3" xfId="1" applyNumberFormat="1" applyFont="1" applyFill="1" applyBorder="1" applyAlignment="1" applyProtection="1">
      <alignment horizontal="center" vertical="center"/>
      <protection locked="0"/>
    </xf>
    <xf numFmtId="49" fontId="24" fillId="0" borderId="3" xfId="1" quotePrefix="1" applyNumberFormat="1" applyFont="1" applyFill="1" applyBorder="1" applyAlignment="1" applyProtection="1">
      <alignment horizontal="center" vertical="center"/>
      <protection locked="0"/>
    </xf>
    <xf numFmtId="0" fontId="27" fillId="2" borderId="115" xfId="0" applyFont="1" applyFill="1" applyBorder="1" applyAlignment="1">
      <alignment horizontal="center" vertical="center" wrapText="1"/>
    </xf>
    <xf numFmtId="0" fontId="27" fillId="2" borderId="116" xfId="0" applyFont="1" applyFill="1" applyBorder="1" applyAlignment="1">
      <alignment horizontal="center" vertical="center" wrapText="1"/>
    </xf>
    <xf numFmtId="0" fontId="111" fillId="0" borderId="113" xfId="0" applyFont="1" applyBorder="1" applyAlignment="1" applyProtection="1">
      <alignment horizontal="center" vertical="center" wrapText="1"/>
      <protection locked="0"/>
    </xf>
    <xf numFmtId="0" fontId="111" fillId="0" borderId="114" xfId="0" applyFont="1" applyBorder="1" applyAlignment="1" applyProtection="1">
      <alignment horizontal="center" vertical="center" wrapText="1"/>
      <protection locked="0"/>
    </xf>
    <xf numFmtId="0" fontId="111" fillId="14" borderId="1" xfId="0" applyFont="1" applyFill="1" applyBorder="1" applyAlignment="1">
      <alignment horizontal="center" vertical="center" wrapText="1"/>
    </xf>
    <xf numFmtId="0" fontId="111" fillId="14" borderId="2" xfId="0" applyFont="1" applyFill="1" applyBorder="1" applyAlignment="1">
      <alignment horizontal="center" vertical="center" wrapText="1"/>
    </xf>
    <xf numFmtId="0" fontId="111" fillId="0" borderId="1" xfId="0" applyFont="1" applyBorder="1" applyAlignment="1">
      <alignment horizontal="center" vertical="center"/>
    </xf>
    <xf numFmtId="0" fontId="111" fillId="14" borderId="109" xfId="0" applyFont="1" applyFill="1" applyBorder="1" applyAlignment="1">
      <alignment horizontal="center" vertical="center" wrapText="1"/>
    </xf>
    <xf numFmtId="0" fontId="111" fillId="14" borderId="19" xfId="0" applyFont="1" applyFill="1" applyBorder="1" applyAlignment="1">
      <alignment horizontal="center" vertical="center"/>
    </xf>
    <xf numFmtId="0" fontId="111" fillId="14" borderId="109" xfId="0" applyFont="1" applyFill="1" applyBorder="1" applyAlignment="1">
      <alignment horizontal="center" vertical="center"/>
    </xf>
    <xf numFmtId="0" fontId="111" fillId="14" borderId="19" xfId="0" applyFont="1" applyFill="1" applyBorder="1" applyAlignment="1">
      <alignment horizontal="center" vertical="center" wrapText="1"/>
    </xf>
    <xf numFmtId="0" fontId="111" fillId="14" borderId="4" xfId="0" applyFont="1" applyFill="1" applyBorder="1" applyAlignment="1">
      <alignment horizontal="center" vertical="center" wrapText="1"/>
    </xf>
    <xf numFmtId="0" fontId="111" fillId="14" borderId="6" xfId="0" applyFont="1" applyFill="1" applyBorder="1" applyAlignment="1">
      <alignment horizontal="center" vertical="center" wrapText="1"/>
    </xf>
    <xf numFmtId="0" fontId="111" fillId="14" borderId="7" xfId="0" applyFont="1" applyFill="1" applyBorder="1" applyAlignment="1">
      <alignment horizontal="center" vertical="center" wrapText="1"/>
    </xf>
    <xf numFmtId="0" fontId="111" fillId="14" borderId="11" xfId="0" applyFont="1" applyFill="1" applyBorder="1" applyAlignment="1">
      <alignment horizontal="center" vertical="center" wrapText="1"/>
    </xf>
    <xf numFmtId="0" fontId="111" fillId="14" borderId="12" xfId="0" applyFont="1" applyFill="1" applyBorder="1" applyAlignment="1">
      <alignment horizontal="center" vertical="center" wrapText="1"/>
    </xf>
    <xf numFmtId="0" fontId="0" fillId="14" borderId="109" xfId="0" applyFill="1" applyBorder="1" applyAlignment="1">
      <alignment horizontal="center" vertical="center"/>
    </xf>
    <xf numFmtId="0" fontId="0" fillId="14" borderId="19" xfId="0" applyFill="1" applyBorder="1" applyAlignment="1">
      <alignment horizontal="center" vertical="center"/>
    </xf>
    <xf numFmtId="0" fontId="0" fillId="14" borderId="109" xfId="0" applyFill="1" applyBorder="1" applyAlignment="1">
      <alignment horizontal="center" vertical="center" wrapText="1"/>
    </xf>
    <xf numFmtId="0" fontId="110" fillId="14" borderId="5" xfId="0" applyFont="1" applyFill="1" applyBorder="1" applyAlignment="1">
      <alignment horizontal="center" vertical="center"/>
    </xf>
    <xf numFmtId="0" fontId="111" fillId="14" borderId="6" xfId="0" applyFont="1" applyFill="1" applyBorder="1" applyAlignment="1">
      <alignment horizontal="center" vertical="center"/>
    </xf>
    <xf numFmtId="0" fontId="111" fillId="14" borderId="7" xfId="0" applyFont="1" applyFill="1" applyBorder="1" applyAlignment="1">
      <alignment horizontal="center" vertical="center"/>
    </xf>
    <xf numFmtId="0" fontId="111" fillId="14" borderId="10" xfId="0" applyFont="1" applyFill="1" applyBorder="1" applyAlignment="1">
      <alignment horizontal="center" vertical="center"/>
    </xf>
    <xf numFmtId="0" fontId="111" fillId="14" borderId="11" xfId="0" applyFont="1" applyFill="1" applyBorder="1" applyAlignment="1">
      <alignment horizontal="center" vertical="center"/>
    </xf>
    <xf numFmtId="0" fontId="111" fillId="14" borderId="12" xfId="0" applyFont="1" applyFill="1" applyBorder="1" applyAlignment="1">
      <alignment horizontal="center" vertical="center"/>
    </xf>
    <xf numFmtId="0" fontId="0" fillId="14" borderId="19"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4" xfId="0" applyFill="1" applyBorder="1" applyAlignment="1">
      <alignment horizontal="center" vertical="center" wrapText="1"/>
    </xf>
    <xf numFmtId="0" fontId="36" fillId="2" borderId="47" xfId="0" applyFont="1" applyFill="1" applyBorder="1" applyAlignment="1" applyProtection="1">
      <alignment horizontal="center" vertical="center" shrinkToFit="1"/>
      <protection hidden="1"/>
    </xf>
    <xf numFmtId="0" fontId="36" fillId="2" borderId="0" xfId="0" applyFont="1" applyFill="1" applyAlignment="1" applyProtection="1">
      <alignment horizontal="center" vertical="center" shrinkToFit="1"/>
      <protection hidden="1"/>
    </xf>
    <xf numFmtId="0" fontId="36" fillId="2" borderId="111" xfId="0" applyFont="1" applyFill="1" applyBorder="1" applyAlignment="1" applyProtection="1">
      <alignment horizontal="center" vertical="center" shrinkToFit="1"/>
      <protection hidden="1"/>
    </xf>
    <xf numFmtId="0" fontId="36" fillId="7" borderId="26" xfId="0" applyFont="1" applyFill="1" applyBorder="1" applyAlignment="1" applyProtection="1">
      <alignment horizontal="center" vertical="center" shrinkToFit="1"/>
      <protection hidden="1"/>
    </xf>
    <xf numFmtId="0" fontId="36" fillId="7" borderId="0" xfId="0" applyFont="1" applyFill="1" applyAlignment="1" applyProtection="1">
      <alignment horizontal="center" vertical="center" shrinkToFit="1"/>
      <protection hidden="1"/>
    </xf>
    <xf numFmtId="0" fontId="36" fillId="7" borderId="111" xfId="0" applyFont="1" applyFill="1" applyBorder="1" applyAlignment="1" applyProtection="1">
      <alignment horizontal="center" vertical="center" shrinkToFit="1"/>
      <protection hidden="1"/>
    </xf>
    <xf numFmtId="0" fontId="36" fillId="7" borderId="51" xfId="0" applyFont="1" applyFill="1" applyBorder="1" applyAlignment="1" applyProtection="1">
      <alignment horizontal="center" vertical="center" shrinkToFit="1"/>
      <protection hidden="1"/>
    </xf>
    <xf numFmtId="0" fontId="36" fillId="7" borderId="52" xfId="0" applyFont="1" applyFill="1" applyBorder="1" applyAlignment="1" applyProtection="1">
      <alignment horizontal="center" vertical="center" shrinkToFit="1"/>
      <protection hidden="1"/>
    </xf>
    <xf numFmtId="0" fontId="36" fillId="7" borderId="112" xfId="0" applyFont="1" applyFill="1" applyBorder="1" applyAlignment="1" applyProtection="1">
      <alignment horizontal="center" vertical="center" shrinkToFit="1"/>
      <protection hidden="1"/>
    </xf>
    <xf numFmtId="0" fontId="58" fillId="8" borderId="41" xfId="0" applyFont="1" applyFill="1" applyBorder="1" applyAlignment="1" applyProtection="1">
      <alignment horizontal="center" vertical="center"/>
      <protection hidden="1"/>
    </xf>
    <xf numFmtId="0" fontId="58" fillId="8" borderId="42" xfId="0" applyFont="1" applyFill="1" applyBorder="1" applyAlignment="1" applyProtection="1">
      <alignment horizontal="center" vertical="center"/>
      <protection hidden="1"/>
    </xf>
    <xf numFmtId="0" fontId="58" fillId="8" borderId="43" xfId="0" applyFont="1" applyFill="1" applyBorder="1" applyAlignment="1" applyProtection="1">
      <alignment horizontal="center" vertical="center"/>
      <protection hidden="1"/>
    </xf>
    <xf numFmtId="0" fontId="58" fillId="8" borderId="33" xfId="0" applyFont="1" applyFill="1" applyBorder="1" applyAlignment="1" applyProtection="1">
      <alignment horizontal="center" vertical="center"/>
      <protection hidden="1"/>
    </xf>
    <xf numFmtId="0" fontId="58" fillId="8" borderId="34" xfId="0" applyFont="1" applyFill="1" applyBorder="1" applyAlignment="1" applyProtection="1">
      <alignment horizontal="center" vertical="center"/>
      <protection hidden="1"/>
    </xf>
    <xf numFmtId="0" fontId="58" fillId="8" borderId="35" xfId="0" applyFont="1" applyFill="1" applyBorder="1" applyAlignment="1" applyProtection="1">
      <alignment horizontal="center" vertical="center"/>
      <protection hidden="1"/>
    </xf>
    <xf numFmtId="179" fontId="36" fillId="7" borderId="36" xfId="0" applyNumberFormat="1" applyFont="1" applyFill="1" applyBorder="1" applyAlignment="1" applyProtection="1">
      <alignment horizontal="center" vertical="center" shrinkToFit="1"/>
      <protection hidden="1"/>
    </xf>
    <xf numFmtId="179" fontId="36" fillId="7" borderId="37" xfId="0" applyNumberFormat="1" applyFont="1" applyFill="1" applyBorder="1" applyAlignment="1" applyProtection="1">
      <alignment horizontal="center" vertical="center" shrinkToFit="1"/>
      <protection hidden="1"/>
    </xf>
    <xf numFmtId="179" fontId="36" fillId="7" borderId="107" xfId="0" applyNumberFormat="1" applyFont="1" applyFill="1" applyBorder="1" applyAlignment="1" applyProtection="1">
      <alignment horizontal="center" vertical="center" shrinkToFit="1"/>
      <protection hidden="1"/>
    </xf>
    <xf numFmtId="179" fontId="36" fillId="2" borderId="47" xfId="0" applyNumberFormat="1" applyFont="1" applyFill="1" applyBorder="1" applyAlignment="1" applyProtection="1">
      <alignment horizontal="center" vertical="center" shrinkToFit="1"/>
      <protection hidden="1"/>
    </xf>
    <xf numFmtId="179" fontId="36" fillId="2" borderId="0" xfId="0" applyNumberFormat="1" applyFont="1" applyFill="1" applyAlignment="1" applyProtection="1">
      <alignment horizontal="center" vertical="center" shrinkToFit="1"/>
      <protection hidden="1"/>
    </xf>
    <xf numFmtId="179" fontId="36" fillId="2" borderId="46" xfId="0" applyNumberFormat="1" applyFont="1" applyFill="1" applyBorder="1" applyAlignment="1" applyProtection="1">
      <alignment horizontal="center" vertical="center" shrinkToFit="1"/>
      <protection hidden="1"/>
    </xf>
    <xf numFmtId="179" fontId="36" fillId="7" borderId="26" xfId="0" applyNumberFormat="1" applyFont="1" applyFill="1" applyBorder="1" applyAlignment="1" applyProtection="1">
      <alignment horizontal="center" vertical="center" shrinkToFit="1"/>
      <protection hidden="1"/>
    </xf>
    <xf numFmtId="179" fontId="36" fillId="7" borderId="0" xfId="0" applyNumberFormat="1" applyFont="1" applyFill="1" applyAlignment="1" applyProtection="1">
      <alignment horizontal="center" vertical="center" shrinkToFit="1"/>
      <protection hidden="1"/>
    </xf>
    <xf numFmtId="179" fontId="36" fillId="7" borderId="30" xfId="0" applyNumberFormat="1" applyFont="1" applyFill="1" applyBorder="1" applyAlignment="1" applyProtection="1">
      <alignment horizontal="center" vertical="center" shrinkToFit="1"/>
      <protection hidden="1"/>
    </xf>
    <xf numFmtId="179" fontId="36" fillId="7" borderId="51" xfId="0" applyNumberFormat="1" applyFont="1" applyFill="1" applyBorder="1" applyAlignment="1" applyProtection="1">
      <alignment horizontal="center" vertical="center" shrinkToFit="1"/>
      <protection hidden="1"/>
    </xf>
    <xf numFmtId="179" fontId="36" fillId="7" borderId="52" xfId="0" applyNumberFormat="1" applyFont="1" applyFill="1" applyBorder="1" applyAlignment="1" applyProtection="1">
      <alignment horizontal="center" vertical="center" shrinkToFit="1"/>
      <protection hidden="1"/>
    </xf>
    <xf numFmtId="179" fontId="36" fillId="7" borderId="53" xfId="0" applyNumberFormat="1" applyFont="1" applyFill="1" applyBorder="1" applyAlignment="1" applyProtection="1">
      <alignment horizontal="center" vertical="center" shrinkToFit="1"/>
      <protection hidden="1"/>
    </xf>
    <xf numFmtId="182" fontId="36" fillId="2" borderId="47" xfId="0" applyNumberFormat="1" applyFont="1" applyFill="1" applyBorder="1" applyAlignment="1" applyProtection="1">
      <alignment horizontal="center" vertical="center" shrinkToFit="1"/>
      <protection hidden="1"/>
    </xf>
    <xf numFmtId="182" fontId="36" fillId="2" borderId="0" xfId="0" applyNumberFormat="1" applyFont="1" applyFill="1" applyAlignment="1" applyProtection="1">
      <alignment horizontal="center" vertical="center" shrinkToFit="1"/>
      <protection hidden="1"/>
    </xf>
    <xf numFmtId="182" fontId="36" fillId="2" borderId="46" xfId="0" applyNumberFormat="1" applyFont="1" applyFill="1" applyBorder="1" applyAlignment="1" applyProtection="1">
      <alignment horizontal="center" vertical="center" shrinkToFit="1"/>
      <protection hidden="1"/>
    </xf>
    <xf numFmtId="187" fontId="36" fillId="7" borderId="26" xfId="0" applyNumberFormat="1" applyFont="1" applyFill="1" applyBorder="1" applyAlignment="1" applyProtection="1">
      <alignment horizontal="center" vertical="center" shrinkToFit="1"/>
      <protection hidden="1"/>
    </xf>
    <xf numFmtId="187" fontId="36" fillId="7" borderId="0" xfId="0" applyNumberFormat="1" applyFont="1" applyFill="1" applyAlignment="1" applyProtection="1">
      <alignment horizontal="center" vertical="center" shrinkToFit="1"/>
      <protection hidden="1"/>
    </xf>
    <xf numFmtId="187" fontId="36" fillId="7" borderId="30" xfId="0" applyNumberFormat="1" applyFont="1" applyFill="1" applyBorder="1" applyAlignment="1" applyProtection="1">
      <alignment horizontal="center" vertical="center" shrinkToFit="1"/>
      <protection hidden="1"/>
    </xf>
    <xf numFmtId="189" fontId="36" fillId="7" borderId="22" xfId="0" applyNumberFormat="1" applyFont="1" applyFill="1" applyBorder="1" applyAlignment="1" applyProtection="1">
      <alignment horizontal="center" vertical="center" shrinkToFit="1"/>
      <protection hidden="1"/>
    </xf>
    <xf numFmtId="182" fontId="36" fillId="7" borderId="22" xfId="72" applyNumberFormat="1" applyFont="1" applyFill="1" applyBorder="1" applyAlignment="1" applyProtection="1">
      <alignment horizontal="center" vertical="center" shrinkToFit="1"/>
      <protection hidden="1"/>
    </xf>
    <xf numFmtId="182" fontId="36" fillId="7" borderId="22" xfId="0" applyNumberFormat="1" applyFont="1" applyFill="1" applyBorder="1" applyAlignment="1" applyProtection="1">
      <alignment horizontal="center" vertical="center" shrinkToFit="1"/>
      <protection hidden="1"/>
    </xf>
    <xf numFmtId="182" fontId="36" fillId="7" borderId="36" xfId="0" applyNumberFormat="1" applyFont="1" applyFill="1" applyBorder="1" applyAlignment="1" applyProtection="1">
      <alignment horizontal="center" vertical="center" shrinkToFit="1"/>
      <protection hidden="1"/>
    </xf>
    <xf numFmtId="182" fontId="36" fillId="7" borderId="37" xfId="0" applyNumberFormat="1" applyFont="1" applyFill="1" applyBorder="1" applyAlignment="1" applyProtection="1">
      <alignment horizontal="center" vertical="center" shrinkToFit="1"/>
      <protection hidden="1"/>
    </xf>
    <xf numFmtId="182" fontId="36" fillId="7" borderId="110" xfId="0" applyNumberFormat="1" applyFont="1" applyFill="1" applyBorder="1" applyAlignment="1" applyProtection="1">
      <alignment horizontal="center" vertical="center" shrinkToFit="1"/>
      <protection hidden="1"/>
    </xf>
    <xf numFmtId="180" fontId="36" fillId="7" borderId="51" xfId="0" applyNumberFormat="1" applyFont="1" applyFill="1" applyBorder="1" applyAlignment="1" applyProtection="1">
      <alignment horizontal="center" vertical="center" shrinkToFit="1"/>
      <protection hidden="1"/>
    </xf>
    <xf numFmtId="180" fontId="36" fillId="7" borderId="52" xfId="0" applyNumberFormat="1" applyFont="1" applyFill="1" applyBorder="1" applyAlignment="1" applyProtection="1">
      <alignment horizontal="center" vertical="center" shrinkToFit="1"/>
      <protection hidden="1"/>
    </xf>
    <xf numFmtId="180" fontId="36" fillId="7" borderId="53" xfId="0" applyNumberFormat="1" applyFont="1" applyFill="1" applyBorder="1" applyAlignment="1" applyProtection="1">
      <alignment horizontal="center" vertical="center" shrinkToFit="1"/>
      <protection hidden="1"/>
    </xf>
    <xf numFmtId="180" fontId="36" fillId="7" borderId="36" xfId="0" applyNumberFormat="1" applyFont="1" applyFill="1" applyBorder="1" applyAlignment="1" applyProtection="1">
      <alignment horizontal="center" vertical="center" shrinkToFit="1"/>
      <protection hidden="1"/>
    </xf>
    <xf numFmtId="180" fontId="36" fillId="7" borderId="37" xfId="0" applyNumberFormat="1" applyFont="1" applyFill="1" applyBorder="1" applyAlignment="1" applyProtection="1">
      <alignment horizontal="center" vertical="center" shrinkToFit="1"/>
      <protection hidden="1"/>
    </xf>
    <xf numFmtId="180" fontId="36" fillId="7" borderId="107" xfId="0" applyNumberFormat="1" applyFont="1" applyFill="1" applyBorder="1" applyAlignment="1" applyProtection="1">
      <alignment horizontal="center" vertical="center" shrinkToFit="1"/>
      <protection hidden="1"/>
    </xf>
    <xf numFmtId="180" fontId="36" fillId="2" borderId="47" xfId="0" applyNumberFormat="1" applyFont="1" applyFill="1" applyBorder="1" applyAlignment="1" applyProtection="1">
      <alignment horizontal="center" vertical="center" shrinkToFit="1"/>
      <protection hidden="1"/>
    </xf>
    <xf numFmtId="180" fontId="36" fillId="2" borderId="0" xfId="0" applyNumberFormat="1" applyFont="1" applyFill="1" applyAlignment="1" applyProtection="1">
      <alignment horizontal="center" vertical="center" shrinkToFit="1"/>
      <protection hidden="1"/>
    </xf>
    <xf numFmtId="180" fontId="36" fillId="2" borderId="46" xfId="0" applyNumberFormat="1" applyFont="1" applyFill="1" applyBorder="1" applyAlignment="1" applyProtection="1">
      <alignment horizontal="center" vertical="center" shrinkToFit="1"/>
      <protection hidden="1"/>
    </xf>
    <xf numFmtId="180" fontId="36" fillId="7" borderId="26" xfId="0" applyNumberFormat="1" applyFont="1" applyFill="1" applyBorder="1" applyAlignment="1" applyProtection="1">
      <alignment horizontal="center" vertical="center" shrinkToFit="1"/>
      <protection hidden="1"/>
    </xf>
    <xf numFmtId="180" fontId="36" fillId="7" borderId="0" xfId="0" applyNumberFormat="1" applyFont="1" applyFill="1" applyAlignment="1" applyProtection="1">
      <alignment horizontal="center" vertical="center" shrinkToFit="1"/>
      <protection hidden="1"/>
    </xf>
    <xf numFmtId="180" fontId="36" fillId="7" borderId="30" xfId="0" applyNumberFormat="1" applyFont="1" applyFill="1" applyBorder="1" applyAlignment="1" applyProtection="1">
      <alignment horizontal="center" vertical="center" shrinkToFit="1"/>
      <protection hidden="1"/>
    </xf>
    <xf numFmtId="0" fontId="36" fillId="7" borderId="30" xfId="0" applyFont="1" applyFill="1" applyBorder="1" applyAlignment="1" applyProtection="1">
      <alignment horizontal="center" vertical="center" shrinkToFit="1"/>
      <protection hidden="1"/>
    </xf>
    <xf numFmtId="0" fontId="36" fillId="7" borderId="53" xfId="0" applyFont="1" applyFill="1" applyBorder="1" applyAlignment="1" applyProtection="1">
      <alignment horizontal="center" vertical="center" shrinkToFit="1"/>
      <protection hidden="1"/>
    </xf>
    <xf numFmtId="0" fontId="36" fillId="7" borderId="36" xfId="0" applyFont="1" applyFill="1" applyBorder="1" applyAlignment="1" applyProtection="1">
      <alignment horizontal="center" vertical="center" shrinkToFit="1"/>
      <protection hidden="1"/>
    </xf>
    <xf numFmtId="0" fontId="36" fillId="7" borderId="37" xfId="0" applyFont="1" applyFill="1" applyBorder="1" applyAlignment="1" applyProtection="1">
      <alignment horizontal="center" vertical="center" shrinkToFit="1"/>
      <protection hidden="1"/>
    </xf>
    <xf numFmtId="0" fontId="36" fillId="7" borderId="107" xfId="0" applyFont="1" applyFill="1" applyBorder="1" applyAlignment="1" applyProtection="1">
      <alignment horizontal="center" vertical="center" shrinkToFit="1"/>
      <protection hidden="1"/>
    </xf>
    <xf numFmtId="0" fontId="36" fillId="2" borderId="46" xfId="0" applyFont="1" applyFill="1" applyBorder="1" applyAlignment="1" applyProtection="1">
      <alignment horizontal="center" vertical="center" shrinkToFit="1"/>
      <protection hidden="1"/>
    </xf>
    <xf numFmtId="0" fontId="36" fillId="2" borderId="74" xfId="0" applyFont="1" applyFill="1" applyBorder="1" applyAlignment="1" applyProtection="1">
      <alignment horizontal="center" vertical="center" wrapText="1"/>
      <protection hidden="1"/>
    </xf>
    <xf numFmtId="0" fontId="36" fillId="2" borderId="56" xfId="0" applyFont="1" applyFill="1" applyBorder="1" applyAlignment="1" applyProtection="1">
      <alignment horizontal="center" vertical="center" wrapText="1"/>
      <protection hidden="1"/>
    </xf>
    <xf numFmtId="0" fontId="36" fillId="2" borderId="74" xfId="0" applyFont="1" applyFill="1" applyBorder="1" applyAlignment="1" applyProtection="1">
      <alignment horizontal="left" vertical="center" wrapText="1"/>
      <protection hidden="1"/>
    </xf>
    <xf numFmtId="0" fontId="36" fillId="2" borderId="55" xfId="0" applyFont="1" applyFill="1" applyBorder="1" applyAlignment="1" applyProtection="1">
      <alignment horizontal="left" vertical="center" wrapText="1"/>
      <protection hidden="1"/>
    </xf>
    <xf numFmtId="0" fontId="36" fillId="2" borderId="74" xfId="0" applyFont="1" applyFill="1" applyBorder="1" applyAlignment="1" applyProtection="1">
      <alignment horizontal="center" vertical="center" wrapText="1" shrinkToFit="1"/>
      <protection hidden="1"/>
    </xf>
    <xf numFmtId="0" fontId="36" fillId="2" borderId="55" xfId="0" applyFont="1" applyFill="1" applyBorder="1" applyAlignment="1" applyProtection="1">
      <alignment horizontal="center" vertical="center" wrapText="1" shrinkToFit="1"/>
      <protection hidden="1"/>
    </xf>
    <xf numFmtId="0" fontId="36" fillId="2" borderId="56" xfId="0" applyFont="1" applyFill="1" applyBorder="1" applyAlignment="1" applyProtection="1">
      <alignment horizontal="center" vertical="center" wrapText="1" shrinkToFit="1"/>
      <protection hidden="1"/>
    </xf>
    <xf numFmtId="0" fontId="36" fillId="2" borderId="74" xfId="0" applyFont="1" applyFill="1" applyBorder="1" applyAlignment="1" applyProtection="1">
      <alignment horizontal="left" vertical="center" wrapText="1" shrinkToFit="1"/>
      <protection hidden="1"/>
    </xf>
    <xf numFmtId="0" fontId="36" fillId="2" borderId="55" xfId="0" applyFont="1" applyFill="1" applyBorder="1" applyAlignment="1" applyProtection="1">
      <alignment horizontal="left" vertical="center" wrapText="1" shrinkToFit="1"/>
      <protection hidden="1"/>
    </xf>
    <xf numFmtId="0" fontId="36" fillId="2" borderId="56" xfId="0" applyFont="1" applyFill="1" applyBorder="1" applyAlignment="1" applyProtection="1">
      <alignment horizontal="left" vertical="center" wrapText="1" shrinkToFit="1"/>
      <protection hidden="1"/>
    </xf>
    <xf numFmtId="0" fontId="58" fillId="8" borderId="41" xfId="0" applyFont="1" applyFill="1" applyBorder="1" applyAlignment="1" applyProtection="1">
      <alignment horizontal="center" vertical="center" wrapText="1"/>
      <protection hidden="1"/>
    </xf>
    <xf numFmtId="0" fontId="36" fillId="7" borderId="74" xfId="0" applyFont="1" applyFill="1" applyBorder="1" applyAlignment="1" applyProtection="1">
      <alignment horizontal="center" vertical="center" wrapText="1"/>
      <protection hidden="1"/>
    </xf>
    <xf numFmtId="0" fontId="36" fillId="7" borderId="98" xfId="0" applyFont="1" applyFill="1" applyBorder="1" applyAlignment="1" applyProtection="1">
      <alignment horizontal="center" vertical="center" wrapText="1"/>
      <protection hidden="1"/>
    </xf>
    <xf numFmtId="0" fontId="36" fillId="7" borderId="97" xfId="0" applyFont="1" applyFill="1" applyBorder="1" applyAlignment="1" applyProtection="1">
      <alignment horizontal="left" vertical="center" wrapText="1"/>
      <protection hidden="1"/>
    </xf>
    <xf numFmtId="0" fontId="36" fillId="7" borderId="55" xfId="0" applyFont="1" applyFill="1" applyBorder="1" applyAlignment="1" applyProtection="1">
      <alignment horizontal="left" vertical="center" wrapText="1"/>
      <protection hidden="1"/>
    </xf>
    <xf numFmtId="0" fontId="36" fillId="7" borderId="97" xfId="0" applyFont="1" applyFill="1" applyBorder="1" applyAlignment="1" applyProtection="1">
      <alignment horizontal="center" vertical="center" wrapText="1" shrinkToFit="1"/>
      <protection hidden="1"/>
    </xf>
    <xf numFmtId="0" fontId="36" fillId="7" borderId="55" xfId="0" applyFont="1" applyFill="1" applyBorder="1" applyAlignment="1" applyProtection="1">
      <alignment horizontal="center" vertical="center" wrapText="1" shrinkToFit="1"/>
      <protection hidden="1"/>
    </xf>
    <xf numFmtId="0" fontId="36" fillId="7" borderId="98" xfId="0" applyFont="1" applyFill="1" applyBorder="1" applyAlignment="1" applyProtection="1">
      <alignment horizontal="center" vertical="center" wrapText="1" shrinkToFit="1"/>
      <protection hidden="1"/>
    </xf>
    <xf numFmtId="0" fontId="36" fillId="7" borderId="55" xfId="0" applyFont="1" applyFill="1" applyBorder="1" applyAlignment="1" applyProtection="1">
      <alignment horizontal="left" vertical="center" wrapText="1" shrinkToFit="1"/>
      <protection hidden="1"/>
    </xf>
    <xf numFmtId="0" fontId="36" fillId="7" borderId="56" xfId="0" applyFont="1" applyFill="1" applyBorder="1" applyAlignment="1" applyProtection="1">
      <alignment horizontal="left" vertical="center" wrapText="1" shrinkToFit="1"/>
      <protection hidden="1"/>
    </xf>
    <xf numFmtId="0" fontId="58" fillId="8" borderId="39" xfId="0" applyFont="1" applyFill="1" applyBorder="1" applyAlignment="1" applyProtection="1">
      <alignment horizontal="center" vertical="center" wrapText="1"/>
      <protection hidden="1"/>
    </xf>
    <xf numFmtId="0" fontId="58" fillId="8" borderId="40" xfId="0" applyFont="1" applyFill="1" applyBorder="1" applyAlignment="1" applyProtection="1">
      <alignment horizontal="center" vertical="center" wrapText="1"/>
      <protection hidden="1"/>
    </xf>
    <xf numFmtId="0" fontId="58" fillId="8" borderId="59" xfId="0" applyFont="1" applyFill="1" applyBorder="1" applyAlignment="1" applyProtection="1">
      <alignment horizontal="center" vertical="center" wrapText="1"/>
      <protection hidden="1"/>
    </xf>
    <xf numFmtId="0" fontId="58" fillId="8" borderId="60" xfId="0" applyFont="1" applyFill="1" applyBorder="1" applyAlignment="1" applyProtection="1">
      <alignment horizontal="center" vertical="center" wrapText="1"/>
      <protection hidden="1"/>
    </xf>
    <xf numFmtId="0" fontId="58" fillId="8" borderId="75" xfId="0" applyFont="1" applyFill="1" applyBorder="1" applyAlignment="1" applyProtection="1">
      <alignment horizontal="center" vertical="center" wrapText="1"/>
      <protection hidden="1"/>
    </xf>
    <xf numFmtId="0" fontId="58" fillId="8" borderId="59" xfId="0" applyFont="1" applyFill="1" applyBorder="1" applyAlignment="1" applyProtection="1">
      <alignment horizontal="center" vertical="center" wrapText="1" shrinkToFit="1"/>
      <protection hidden="1"/>
    </xf>
    <xf numFmtId="0" fontId="58" fillId="8" borderId="60" xfId="0" applyFont="1" applyFill="1" applyBorder="1" applyAlignment="1" applyProtection="1">
      <alignment horizontal="center" vertical="center" wrapText="1" shrinkToFit="1"/>
      <protection hidden="1"/>
    </xf>
    <xf numFmtId="0" fontId="58" fillId="8" borderId="75" xfId="0" applyFont="1" applyFill="1" applyBorder="1" applyAlignment="1" applyProtection="1">
      <alignment horizontal="center" vertical="center" wrapText="1" shrinkToFit="1"/>
      <protection hidden="1"/>
    </xf>
    <xf numFmtId="0" fontId="58" fillId="8" borderId="61" xfId="0" applyFont="1" applyFill="1" applyBorder="1" applyAlignment="1" applyProtection="1">
      <alignment horizontal="center" vertical="center" wrapText="1" shrinkToFit="1"/>
      <protection hidden="1"/>
    </xf>
    <xf numFmtId="0" fontId="36" fillId="7" borderId="49" xfId="0" applyFont="1" applyFill="1" applyBorder="1" applyAlignment="1" applyProtection="1">
      <alignment horizontal="center" vertical="center" wrapText="1"/>
      <protection hidden="1"/>
    </xf>
    <xf numFmtId="0" fontId="36" fillId="7" borderId="50" xfId="0" applyFont="1" applyFill="1" applyBorder="1" applyAlignment="1" applyProtection="1">
      <alignment horizontal="center" vertical="center" wrapText="1"/>
      <protection hidden="1"/>
    </xf>
    <xf numFmtId="0" fontId="36" fillId="7" borderId="51" xfId="0" applyFont="1" applyFill="1" applyBorder="1" applyAlignment="1" applyProtection="1">
      <alignment horizontal="left" vertical="center" wrapText="1"/>
      <protection hidden="1"/>
    </xf>
    <xf numFmtId="0" fontId="36" fillId="7" borderId="52" xfId="0" applyFont="1" applyFill="1" applyBorder="1" applyAlignment="1" applyProtection="1">
      <alignment horizontal="left" vertical="center" wrapText="1"/>
      <protection hidden="1"/>
    </xf>
    <xf numFmtId="0" fontId="36" fillId="7" borderId="51" xfId="0" applyFont="1" applyFill="1" applyBorder="1" applyAlignment="1" applyProtection="1">
      <alignment horizontal="center" vertical="center" wrapText="1" shrinkToFit="1"/>
      <protection hidden="1"/>
    </xf>
    <xf numFmtId="0" fontId="36" fillId="7" borderId="52" xfId="0" applyFont="1" applyFill="1" applyBorder="1" applyAlignment="1" applyProtection="1">
      <alignment horizontal="center" vertical="center" wrapText="1" shrinkToFit="1"/>
      <protection hidden="1"/>
    </xf>
    <xf numFmtId="0" fontId="36" fillId="7" borderId="53" xfId="0" applyFont="1" applyFill="1" applyBorder="1" applyAlignment="1" applyProtection="1">
      <alignment horizontal="center" vertical="center" wrapText="1" shrinkToFit="1"/>
      <protection hidden="1"/>
    </xf>
    <xf numFmtId="0" fontId="36" fillId="7" borderId="52" xfId="0" applyFont="1" applyFill="1" applyBorder="1" applyAlignment="1" applyProtection="1">
      <alignment horizontal="left" vertical="center" wrapText="1" shrinkToFit="1"/>
      <protection hidden="1"/>
    </xf>
    <xf numFmtId="0" fontId="36" fillId="7" borderId="54" xfId="0" applyFont="1" applyFill="1" applyBorder="1" applyAlignment="1" applyProtection="1">
      <alignment horizontal="left" vertical="center" wrapText="1" shrinkToFit="1"/>
      <protection hidden="1"/>
    </xf>
    <xf numFmtId="0" fontId="36" fillId="2" borderId="95" xfId="0" applyFont="1" applyFill="1" applyBorder="1" applyAlignment="1" applyProtection="1">
      <alignment horizontal="center" vertical="center" wrapText="1"/>
      <protection hidden="1"/>
    </xf>
    <xf numFmtId="0" fontId="36" fillId="2" borderId="96" xfId="0" applyFont="1" applyFill="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49" fontId="18" fillId="0" borderId="0" xfId="0" applyNumberFormat="1" applyFont="1" applyAlignment="1" applyProtection="1">
      <alignment horizontal="center" vertical="center"/>
      <protection hidden="1"/>
    </xf>
    <xf numFmtId="0" fontId="36" fillId="7" borderId="98" xfId="0" applyFont="1" applyFill="1" applyBorder="1" applyAlignment="1" applyProtection="1">
      <alignment horizontal="left" vertical="center" wrapText="1"/>
      <protection hidden="1"/>
    </xf>
    <xf numFmtId="0" fontId="36" fillId="14" borderId="97" xfId="0" applyFont="1" applyFill="1" applyBorder="1" applyAlignment="1" applyProtection="1">
      <alignment horizontal="center" vertical="center" wrapText="1" shrinkToFit="1"/>
      <protection hidden="1"/>
    </xf>
    <xf numFmtId="0" fontId="36" fillId="14" borderId="55" xfId="0" applyFont="1" applyFill="1" applyBorder="1" applyAlignment="1" applyProtection="1">
      <alignment horizontal="center" vertical="center" wrapText="1" shrinkToFit="1"/>
      <protection hidden="1"/>
    </xf>
    <xf numFmtId="0" fontId="36" fillId="14" borderId="98" xfId="0" applyFont="1" applyFill="1" applyBorder="1" applyAlignment="1" applyProtection="1">
      <alignment horizontal="center" vertical="center" wrapText="1" shrinkToFit="1"/>
      <protection hidden="1"/>
    </xf>
    <xf numFmtId="0" fontId="36" fillId="14" borderId="97" xfId="0" applyFont="1" applyFill="1" applyBorder="1" applyAlignment="1" applyProtection="1">
      <alignment horizontal="left" vertical="center" wrapText="1" shrinkToFit="1"/>
      <protection hidden="1"/>
    </xf>
    <xf numFmtId="0" fontId="36" fillId="14" borderId="55" xfId="0" applyFont="1" applyFill="1" applyBorder="1" applyAlignment="1" applyProtection="1">
      <alignment horizontal="left" vertical="center" wrapText="1" shrinkToFit="1"/>
      <protection hidden="1"/>
    </xf>
    <xf numFmtId="0" fontId="36" fillId="14" borderId="56" xfId="0" applyFont="1" applyFill="1" applyBorder="1" applyAlignment="1" applyProtection="1">
      <alignment horizontal="left" vertical="center" wrapText="1" shrinkToFit="1"/>
      <protection hidden="1"/>
    </xf>
    <xf numFmtId="0" fontId="36" fillId="2" borderId="56" xfId="0" applyFont="1" applyFill="1" applyBorder="1" applyAlignment="1" applyProtection="1">
      <alignment horizontal="left" vertical="center" wrapText="1"/>
      <protection hidden="1"/>
    </xf>
    <xf numFmtId="0" fontId="36" fillId="14" borderId="97" xfId="0" applyFont="1" applyFill="1" applyBorder="1" applyAlignment="1" applyProtection="1">
      <alignment horizontal="left" vertical="center" wrapText="1"/>
      <protection hidden="1"/>
    </xf>
    <xf numFmtId="0" fontId="36" fillId="14" borderId="55" xfId="0" applyFont="1" applyFill="1" applyBorder="1" applyAlignment="1" applyProtection="1">
      <alignment horizontal="left" vertical="center" wrapText="1"/>
      <protection hidden="1"/>
    </xf>
    <xf numFmtId="0" fontId="36" fillId="14" borderId="98" xfId="0" applyFont="1" applyFill="1" applyBorder="1" applyAlignment="1" applyProtection="1">
      <alignment horizontal="left" vertical="center" wrapText="1"/>
      <protection hidden="1"/>
    </xf>
    <xf numFmtId="0" fontId="36" fillId="14" borderId="51" xfId="0" applyFont="1" applyFill="1" applyBorder="1" applyAlignment="1" applyProtection="1">
      <alignment horizontal="left" vertical="center" wrapText="1"/>
      <protection hidden="1"/>
    </xf>
    <xf numFmtId="0" fontId="36" fillId="14" borderId="52" xfId="0" applyFont="1" applyFill="1" applyBorder="1" applyAlignment="1" applyProtection="1">
      <alignment horizontal="left" vertical="center" wrapText="1"/>
      <protection hidden="1"/>
    </xf>
    <xf numFmtId="0" fontId="36" fillId="2" borderId="97" xfId="0" applyFont="1" applyFill="1" applyBorder="1" applyAlignment="1" applyProtection="1">
      <alignment horizontal="left" vertical="center" wrapText="1"/>
      <protection hidden="1"/>
    </xf>
    <xf numFmtId="0" fontId="18" fillId="0" borderId="52" xfId="0" applyFont="1" applyBorder="1" applyAlignment="1" applyProtection="1">
      <alignment horizontal="center" vertical="center"/>
      <protection hidden="1"/>
    </xf>
    <xf numFmtId="0" fontId="36" fillId="7" borderId="71" xfId="0" applyFont="1" applyFill="1" applyBorder="1" applyAlignment="1" applyProtection="1">
      <alignment horizontal="center" vertical="center" wrapText="1"/>
      <protection hidden="1"/>
    </xf>
    <xf numFmtId="0" fontId="36" fillId="7" borderId="72" xfId="0" applyFont="1" applyFill="1" applyBorder="1" applyAlignment="1" applyProtection="1">
      <alignment horizontal="center" vertical="center" wrapText="1"/>
      <protection hidden="1"/>
    </xf>
    <xf numFmtId="0" fontId="36" fillId="7" borderId="97" xfId="0" applyFont="1" applyFill="1" applyBorder="1" applyAlignment="1" applyProtection="1">
      <alignment horizontal="left" vertical="center" wrapText="1" shrinkToFit="1"/>
      <protection hidden="1"/>
    </xf>
    <xf numFmtId="0" fontId="36" fillId="7" borderId="92" xfId="0" applyFont="1" applyFill="1" applyBorder="1" applyAlignment="1" applyProtection="1">
      <alignment horizontal="left" vertical="center" wrapText="1"/>
      <protection hidden="1"/>
    </xf>
    <xf numFmtId="0" fontId="36" fillId="7" borderId="77" xfId="0" applyFont="1" applyFill="1" applyBorder="1" applyAlignment="1" applyProtection="1">
      <alignment horizontal="left" vertical="center" wrapText="1"/>
      <protection hidden="1"/>
    </xf>
    <xf numFmtId="0" fontId="36" fillId="7" borderId="78" xfId="0" applyFont="1" applyFill="1" applyBorder="1" applyAlignment="1" applyProtection="1">
      <alignment horizontal="left" vertical="center" wrapText="1"/>
      <protection hidden="1"/>
    </xf>
    <xf numFmtId="0" fontId="36" fillId="7" borderId="92" xfId="0" applyFont="1" applyFill="1" applyBorder="1" applyAlignment="1" applyProtection="1">
      <alignment horizontal="center" vertical="center" wrapText="1" shrinkToFit="1"/>
      <protection hidden="1"/>
    </xf>
    <xf numFmtId="0" fontId="36" fillId="7" borderId="77" xfId="0" applyFont="1" applyFill="1" applyBorder="1" applyAlignment="1" applyProtection="1">
      <alignment horizontal="center" vertical="center" wrapText="1" shrinkToFit="1"/>
      <protection hidden="1"/>
    </xf>
    <xf numFmtId="0" fontId="36" fillId="7" borderId="78" xfId="0" applyFont="1" applyFill="1" applyBorder="1" applyAlignment="1" applyProtection="1">
      <alignment horizontal="center" vertical="center" wrapText="1" shrinkToFit="1"/>
      <protection hidden="1"/>
    </xf>
    <xf numFmtId="0" fontId="36" fillId="7" borderId="92" xfId="0" applyFont="1" applyFill="1" applyBorder="1" applyAlignment="1" applyProtection="1">
      <alignment horizontal="left" vertical="center" wrapText="1" shrinkToFit="1"/>
      <protection hidden="1"/>
    </xf>
    <xf numFmtId="0" fontId="36" fillId="7" borderId="77" xfId="0" applyFont="1" applyFill="1" applyBorder="1" applyAlignment="1" applyProtection="1">
      <alignment horizontal="left" vertical="center" wrapText="1" shrinkToFit="1"/>
      <protection hidden="1"/>
    </xf>
    <xf numFmtId="0" fontId="36" fillId="7" borderId="79" xfId="0" applyFont="1" applyFill="1" applyBorder="1" applyAlignment="1" applyProtection="1">
      <alignment horizontal="left" vertical="center" wrapText="1" shrinkToFit="1"/>
      <protection hidden="1"/>
    </xf>
    <xf numFmtId="0" fontId="58" fillId="8" borderId="93" xfId="0" applyFont="1" applyFill="1" applyBorder="1" applyAlignment="1" applyProtection="1">
      <alignment horizontal="center" vertical="center" shrinkToFit="1"/>
      <protection hidden="1"/>
    </xf>
    <xf numFmtId="0" fontId="58" fillId="8" borderId="91" xfId="0" applyFont="1" applyFill="1" applyBorder="1" applyAlignment="1" applyProtection="1">
      <alignment horizontal="center" vertical="center" shrinkToFit="1"/>
      <protection hidden="1"/>
    </xf>
    <xf numFmtId="0" fontId="58" fillId="8" borderId="94" xfId="0" applyFont="1" applyFill="1" applyBorder="1" applyAlignment="1" applyProtection="1">
      <alignment horizontal="center" vertical="center" shrinkToFit="1"/>
      <protection hidden="1"/>
    </xf>
    <xf numFmtId="0" fontId="36" fillId="7" borderId="125" xfId="0" applyFont="1" applyFill="1" applyBorder="1" applyAlignment="1" applyProtection="1">
      <alignment horizontal="left" vertical="center" wrapText="1" shrinkToFit="1"/>
      <protection hidden="1"/>
    </xf>
    <xf numFmtId="0" fontId="36" fillId="7" borderId="91" xfId="0" applyFont="1" applyFill="1" applyBorder="1" applyAlignment="1" applyProtection="1">
      <alignment horizontal="left" vertical="center" wrapText="1" shrinkToFit="1"/>
      <protection hidden="1"/>
    </xf>
    <xf numFmtId="0" fontId="36" fillId="7" borderId="126" xfId="0" applyFont="1" applyFill="1" applyBorder="1" applyAlignment="1" applyProtection="1">
      <alignment horizontal="left" vertical="center" wrapText="1" shrinkToFit="1"/>
      <protection hidden="1"/>
    </xf>
    <xf numFmtId="0" fontId="58" fillId="8" borderId="69" xfId="0" applyFont="1" applyFill="1" applyBorder="1" applyAlignment="1" applyProtection="1">
      <alignment horizontal="center" vertical="center" shrinkToFit="1"/>
      <protection hidden="1"/>
    </xf>
    <xf numFmtId="0" fontId="58" fillId="8" borderId="52" xfId="0" applyFont="1" applyFill="1" applyBorder="1" applyAlignment="1" applyProtection="1">
      <alignment horizontal="center" vertical="center" shrinkToFit="1"/>
      <protection hidden="1"/>
    </xf>
    <xf numFmtId="0" fontId="36" fillId="7" borderId="92" xfId="0" applyFont="1" applyFill="1" applyBorder="1" applyAlignment="1" applyProtection="1">
      <alignment horizontal="left" vertical="center" shrinkToFit="1"/>
      <protection hidden="1"/>
    </xf>
    <xf numFmtId="0" fontId="36" fillId="7" borderId="77" xfId="0" applyFont="1" applyFill="1" applyBorder="1" applyAlignment="1" applyProtection="1">
      <alignment horizontal="left" vertical="center" shrinkToFit="1"/>
      <protection hidden="1"/>
    </xf>
    <xf numFmtId="0" fontId="36" fillId="7" borderId="79" xfId="0" applyFont="1" applyFill="1" applyBorder="1" applyAlignment="1" applyProtection="1">
      <alignment horizontal="left" vertical="center" shrinkToFit="1"/>
      <protection hidden="1"/>
    </xf>
    <xf numFmtId="182" fontId="36" fillId="0" borderId="0" xfId="0" applyNumberFormat="1" applyFont="1" applyAlignment="1" applyProtection="1">
      <alignment horizontal="left" vertical="center" shrinkToFit="1"/>
      <protection hidden="1"/>
    </xf>
    <xf numFmtId="0" fontId="32" fillId="0" borderId="0" xfId="0" applyFont="1" applyAlignment="1" applyProtection="1">
      <alignment horizontal="center" vertical="center" shrinkToFit="1"/>
      <protection hidden="1"/>
    </xf>
    <xf numFmtId="0" fontId="58" fillId="8" borderId="70" xfId="0" applyFont="1" applyFill="1" applyBorder="1" applyAlignment="1" applyProtection="1">
      <alignment horizontal="center" vertical="center"/>
      <protection hidden="1"/>
    </xf>
    <xf numFmtId="0" fontId="58" fillId="8" borderId="60" xfId="0" applyFont="1" applyFill="1" applyBorder="1" applyAlignment="1" applyProtection="1">
      <alignment horizontal="center" vertical="center"/>
      <protection hidden="1"/>
    </xf>
    <xf numFmtId="0" fontId="36" fillId="7" borderId="59" xfId="0" applyFont="1" applyFill="1" applyBorder="1" applyAlignment="1" applyProtection="1">
      <alignment horizontal="left" vertical="center" wrapText="1" shrinkToFit="1"/>
      <protection hidden="1"/>
    </xf>
    <xf numFmtId="0" fontId="36" fillId="7" borderId="60" xfId="0" applyFont="1" applyFill="1" applyBorder="1" applyAlignment="1" applyProtection="1">
      <alignment horizontal="left" vertical="center" wrapText="1" shrinkToFit="1"/>
      <protection hidden="1"/>
    </xf>
    <xf numFmtId="0" fontId="36" fillId="7" borderId="61" xfId="0" applyFont="1" applyFill="1" applyBorder="1" applyAlignment="1" applyProtection="1">
      <alignment horizontal="left" vertical="center" wrapText="1" shrinkToFit="1"/>
      <protection hidden="1"/>
    </xf>
    <xf numFmtId="187" fontId="36" fillId="7" borderId="51" xfId="0" applyNumberFormat="1" applyFont="1" applyFill="1" applyBorder="1" applyAlignment="1" applyProtection="1">
      <alignment horizontal="center" vertical="center" shrinkToFit="1"/>
      <protection hidden="1"/>
    </xf>
    <xf numFmtId="187" fontId="36" fillId="7" borderId="52" xfId="0" applyNumberFormat="1" applyFont="1" applyFill="1" applyBorder="1" applyAlignment="1" applyProtection="1">
      <alignment horizontal="center" vertical="center" shrinkToFit="1"/>
      <protection hidden="1"/>
    </xf>
    <xf numFmtId="187" fontId="36" fillId="7" borderId="53" xfId="0" applyNumberFormat="1" applyFont="1" applyFill="1" applyBorder="1" applyAlignment="1" applyProtection="1">
      <alignment horizontal="center" vertical="center" shrinkToFit="1"/>
      <protection hidden="1"/>
    </xf>
    <xf numFmtId="189" fontId="36" fillId="7" borderId="51" xfId="0" applyNumberFormat="1" applyFont="1" applyFill="1" applyBorder="1" applyAlignment="1" applyProtection="1">
      <alignment horizontal="center" vertical="center" shrinkToFit="1"/>
      <protection hidden="1"/>
    </xf>
    <xf numFmtId="189" fontId="36" fillId="7" borderId="52" xfId="0" applyNumberFormat="1" applyFont="1" applyFill="1" applyBorder="1" applyAlignment="1" applyProtection="1">
      <alignment horizontal="center" vertical="center" shrinkToFit="1"/>
      <protection hidden="1"/>
    </xf>
    <xf numFmtId="189" fontId="36" fillId="7" borderId="53" xfId="0" applyNumberFormat="1" applyFont="1" applyFill="1" applyBorder="1" applyAlignment="1" applyProtection="1">
      <alignment horizontal="center" vertical="center" shrinkToFit="1"/>
      <protection hidden="1"/>
    </xf>
    <xf numFmtId="182" fontId="36" fillId="7" borderId="51" xfId="0" applyNumberFormat="1" applyFont="1" applyFill="1" applyBorder="1" applyAlignment="1" applyProtection="1">
      <alignment horizontal="center" vertical="center" shrinkToFit="1"/>
      <protection hidden="1"/>
    </xf>
    <xf numFmtId="182" fontId="36" fillId="7" borderId="52" xfId="0" applyNumberFormat="1" applyFont="1" applyFill="1" applyBorder="1" applyAlignment="1" applyProtection="1">
      <alignment horizontal="center" vertical="center" shrinkToFit="1"/>
      <protection hidden="1"/>
    </xf>
    <xf numFmtId="182" fontId="36" fillId="7" borderId="53" xfId="0" applyNumberFormat="1" applyFont="1" applyFill="1" applyBorder="1" applyAlignment="1" applyProtection="1">
      <alignment horizontal="center" vertical="center" shrinkToFit="1"/>
      <protection hidden="1"/>
    </xf>
    <xf numFmtId="0" fontId="36" fillId="7" borderId="54" xfId="0" applyFont="1" applyFill="1" applyBorder="1" applyAlignment="1" applyProtection="1">
      <alignment horizontal="center" vertical="center" shrinkToFit="1"/>
      <protection hidden="1"/>
    </xf>
    <xf numFmtId="0" fontId="36" fillId="7" borderId="49" xfId="0" applyFont="1" applyFill="1" applyBorder="1" applyAlignment="1" applyProtection="1">
      <alignment horizontal="center" vertical="center"/>
      <protection hidden="1"/>
    </xf>
    <xf numFmtId="0" fontId="36" fillId="7" borderId="50" xfId="0" applyFont="1" applyFill="1" applyBorder="1" applyAlignment="1" applyProtection="1">
      <alignment horizontal="center" vertical="center"/>
      <protection hidden="1"/>
    </xf>
    <xf numFmtId="187" fontId="36" fillId="2" borderId="47" xfId="0" applyNumberFormat="1" applyFont="1" applyFill="1" applyBorder="1" applyAlignment="1" applyProtection="1">
      <alignment horizontal="center" vertical="center" shrinkToFit="1"/>
      <protection hidden="1"/>
    </xf>
    <xf numFmtId="187" fontId="36" fillId="2" borderId="0" xfId="0" applyNumberFormat="1" applyFont="1" applyFill="1" applyAlignment="1" applyProtection="1">
      <alignment horizontal="center" vertical="center" shrinkToFit="1"/>
      <protection hidden="1"/>
    </xf>
    <xf numFmtId="187" fontId="36" fillId="2" borderId="46" xfId="0" applyNumberFormat="1" applyFont="1" applyFill="1" applyBorder="1" applyAlignment="1" applyProtection="1">
      <alignment horizontal="center" vertical="center" shrinkToFit="1"/>
      <protection hidden="1"/>
    </xf>
    <xf numFmtId="189" fontId="36" fillId="2" borderId="47" xfId="0" applyNumberFormat="1" applyFont="1" applyFill="1" applyBorder="1" applyAlignment="1" applyProtection="1">
      <alignment horizontal="center" vertical="center" shrinkToFit="1"/>
      <protection hidden="1"/>
    </xf>
    <xf numFmtId="189" fontId="36" fillId="2" borderId="0" xfId="0" applyNumberFormat="1" applyFont="1" applyFill="1" applyAlignment="1" applyProtection="1">
      <alignment horizontal="center" vertical="center" shrinkToFit="1"/>
      <protection hidden="1"/>
    </xf>
    <xf numFmtId="189" fontId="36" fillId="2" borderId="46" xfId="0" applyNumberFormat="1" applyFont="1" applyFill="1" applyBorder="1" applyAlignment="1" applyProtection="1">
      <alignment horizontal="center" vertical="center" shrinkToFit="1"/>
      <protection hidden="1"/>
    </xf>
    <xf numFmtId="0" fontId="36" fillId="2" borderId="38" xfId="0" applyFont="1" applyFill="1" applyBorder="1" applyAlignment="1" applyProtection="1">
      <alignment horizontal="center" vertical="center"/>
      <protection hidden="1"/>
    </xf>
    <xf numFmtId="189" fontId="36" fillId="7" borderId="26" xfId="0" applyNumberFormat="1" applyFont="1" applyFill="1" applyBorder="1" applyAlignment="1" applyProtection="1">
      <alignment horizontal="center" vertical="center" shrinkToFit="1"/>
      <protection hidden="1"/>
    </xf>
    <xf numFmtId="189" fontId="36" fillId="7" borderId="0" xfId="0" applyNumberFormat="1" applyFont="1" applyFill="1" applyAlignment="1" applyProtection="1">
      <alignment horizontal="center" vertical="center" shrinkToFit="1"/>
      <protection hidden="1"/>
    </xf>
    <xf numFmtId="189" fontId="36" fillId="7" borderId="30" xfId="0" applyNumberFormat="1" applyFont="1" applyFill="1" applyBorder="1" applyAlignment="1" applyProtection="1">
      <alignment horizontal="center" vertical="center" shrinkToFit="1"/>
      <protection hidden="1"/>
    </xf>
    <xf numFmtId="182" fontId="36" fillId="7" borderId="26" xfId="0" applyNumberFormat="1" applyFont="1" applyFill="1" applyBorder="1" applyAlignment="1" applyProtection="1">
      <alignment horizontal="center" vertical="center" shrinkToFit="1"/>
      <protection hidden="1"/>
    </xf>
    <xf numFmtId="182" fontId="36" fillId="7" borderId="0" xfId="0" applyNumberFormat="1" applyFont="1" applyFill="1" applyAlignment="1" applyProtection="1">
      <alignment horizontal="center" vertical="center" shrinkToFit="1"/>
      <protection hidden="1"/>
    </xf>
    <xf numFmtId="182" fontId="36" fillId="7" borderId="30" xfId="0" applyNumberFormat="1" applyFont="1" applyFill="1" applyBorder="1" applyAlignment="1" applyProtection="1">
      <alignment horizontal="center" vertical="center" shrinkToFit="1"/>
      <protection hidden="1"/>
    </xf>
    <xf numFmtId="0" fontId="36" fillId="7" borderId="46" xfId="0" applyFont="1" applyFill="1" applyBorder="1" applyAlignment="1" applyProtection="1">
      <alignment horizontal="center" vertical="center" shrinkToFit="1"/>
      <protection hidden="1"/>
    </xf>
    <xf numFmtId="0" fontId="36" fillId="7" borderId="48" xfId="0" applyFont="1" applyFill="1" applyBorder="1" applyAlignment="1" applyProtection="1">
      <alignment horizontal="center" vertical="center"/>
      <protection hidden="1"/>
    </xf>
    <xf numFmtId="0" fontId="36" fillId="7" borderId="22" xfId="0" applyFont="1" applyFill="1" applyBorder="1" applyAlignment="1" applyProtection="1">
      <alignment horizontal="center" vertical="center"/>
      <protection hidden="1"/>
    </xf>
    <xf numFmtId="182" fontId="36" fillId="7" borderId="46" xfId="0" applyNumberFormat="1" applyFont="1" applyFill="1" applyBorder="1" applyAlignment="1" applyProtection="1">
      <alignment horizontal="center" vertical="center" shrinkToFit="1"/>
      <protection hidden="1"/>
    </xf>
    <xf numFmtId="0" fontId="58" fillId="8" borderId="40" xfId="0" applyFont="1" applyFill="1" applyBorder="1" applyAlignment="1" applyProtection="1">
      <alignment horizontal="center" vertical="center"/>
      <protection hidden="1"/>
    </xf>
    <xf numFmtId="0" fontId="58" fillId="8" borderId="44" xfId="0" applyFont="1" applyFill="1" applyBorder="1" applyAlignment="1" applyProtection="1">
      <alignment horizontal="center" vertical="center"/>
      <protection hidden="1"/>
    </xf>
    <xf numFmtId="0" fontId="58" fillId="8" borderId="90" xfId="0" applyFont="1" applyFill="1" applyBorder="1" applyAlignment="1" applyProtection="1">
      <alignment horizontal="center" vertical="center"/>
      <protection hidden="1"/>
    </xf>
    <xf numFmtId="0" fontId="58" fillId="8" borderId="21" xfId="0" applyFont="1" applyFill="1" applyBorder="1" applyAlignment="1" applyProtection="1">
      <alignment horizontal="center" vertical="center"/>
      <protection hidden="1"/>
    </xf>
    <xf numFmtId="0" fontId="58" fillId="8" borderId="39" xfId="0" applyFont="1" applyFill="1" applyBorder="1" applyAlignment="1" applyProtection="1">
      <alignment horizontal="center" vertical="center"/>
      <protection hidden="1"/>
    </xf>
    <xf numFmtId="0" fontId="58" fillId="8" borderId="45" xfId="0" applyFont="1" applyFill="1" applyBorder="1" applyAlignment="1" applyProtection="1">
      <alignment horizontal="center" vertical="center"/>
      <protection hidden="1"/>
    </xf>
    <xf numFmtId="182" fontId="36" fillId="0" borderId="42" xfId="0" applyNumberFormat="1" applyFont="1" applyBorder="1" applyAlignment="1" applyProtection="1">
      <alignment horizontal="center" vertical="center" shrinkToFit="1"/>
      <protection hidden="1"/>
    </xf>
    <xf numFmtId="0" fontId="36" fillId="2" borderId="47" xfId="0" applyFont="1" applyFill="1" applyBorder="1" applyAlignment="1" applyProtection="1">
      <alignment horizontal="center" vertical="center"/>
      <protection hidden="1"/>
    </xf>
    <xf numFmtId="0" fontId="36" fillId="2" borderId="0" xfId="0" applyFont="1" applyFill="1" applyAlignment="1" applyProtection="1">
      <alignment horizontal="center" vertical="center"/>
      <protection hidden="1"/>
    </xf>
    <xf numFmtId="0" fontId="58" fillId="8" borderId="59" xfId="0" applyFont="1" applyFill="1" applyBorder="1" applyAlignment="1" applyProtection="1">
      <alignment horizontal="center" vertical="center"/>
      <protection hidden="1"/>
    </xf>
    <xf numFmtId="0" fontId="58" fillId="8" borderId="75" xfId="0" applyFont="1" applyFill="1" applyBorder="1" applyAlignment="1" applyProtection="1">
      <alignment horizontal="center" vertical="center"/>
      <protection hidden="1"/>
    </xf>
    <xf numFmtId="0" fontId="58" fillId="8" borderId="42" xfId="0" applyFont="1" applyFill="1" applyBorder="1" applyAlignment="1" applyProtection="1">
      <alignment horizontal="center" vertical="center" wrapText="1"/>
      <protection hidden="1"/>
    </xf>
    <xf numFmtId="0" fontId="58" fillId="8" borderId="33" xfId="0" applyFont="1" applyFill="1" applyBorder="1" applyAlignment="1" applyProtection="1">
      <alignment horizontal="center" vertical="center" wrapText="1"/>
      <protection hidden="1"/>
    </xf>
    <xf numFmtId="0" fontId="58" fillId="8" borderId="34" xfId="0" applyFont="1" applyFill="1" applyBorder="1" applyAlignment="1" applyProtection="1">
      <alignment horizontal="center" vertical="center" wrapText="1"/>
      <protection hidden="1"/>
    </xf>
    <xf numFmtId="0" fontId="46" fillId="0" borderId="99" xfId="0" applyFont="1" applyBorder="1" applyAlignment="1" applyProtection="1">
      <alignment horizontal="center" vertical="center"/>
      <protection locked="0"/>
    </xf>
    <xf numFmtId="0" fontId="46" fillId="0" borderId="100" xfId="0" applyFont="1" applyBorder="1" applyAlignment="1" applyProtection="1">
      <alignment horizontal="center" vertical="center"/>
      <protection locked="0"/>
    </xf>
    <xf numFmtId="0" fontId="46" fillId="0" borderId="101" xfId="0" applyFont="1" applyBorder="1" applyAlignment="1" applyProtection="1">
      <alignment horizontal="center" vertical="center"/>
      <protection locked="0"/>
    </xf>
    <xf numFmtId="0" fontId="46" fillId="0" borderId="102"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37" fillId="2" borderId="65" xfId="0" applyFont="1" applyFill="1" applyBorder="1" applyAlignment="1" applyProtection="1">
      <alignment horizontal="center" vertical="center"/>
      <protection hidden="1"/>
    </xf>
    <xf numFmtId="0" fontId="37" fillId="2" borderId="66" xfId="0" applyFont="1" applyFill="1" applyBorder="1" applyAlignment="1" applyProtection="1">
      <alignment horizontal="center" vertical="center"/>
      <protection hidden="1"/>
    </xf>
    <xf numFmtId="0" fontId="46" fillId="0" borderId="99" xfId="0" applyFont="1" applyBorder="1" applyAlignment="1" applyProtection="1">
      <alignment horizontal="left" vertical="center" shrinkToFit="1"/>
      <protection locked="0"/>
    </xf>
    <xf numFmtId="0" fontId="61" fillId="0" borderId="100" xfId="0" applyFont="1" applyBorder="1" applyAlignment="1" applyProtection="1">
      <alignment horizontal="left" vertical="center" shrinkToFit="1"/>
      <protection locked="0"/>
    </xf>
    <xf numFmtId="0" fontId="61" fillId="0" borderId="101" xfId="0" applyFont="1" applyBorder="1" applyAlignment="1" applyProtection="1">
      <alignment horizontal="left" vertical="center" shrinkToFit="1"/>
      <protection locked="0"/>
    </xf>
    <xf numFmtId="0" fontId="46" fillId="0" borderId="99" xfId="0" applyFont="1" applyBorder="1" applyAlignment="1" applyProtection="1">
      <alignment horizontal="left" vertical="center"/>
      <protection locked="0"/>
    </xf>
    <xf numFmtId="0" fontId="46" fillId="0" borderId="100" xfId="0" applyFont="1" applyBorder="1" applyAlignment="1" applyProtection="1">
      <alignment horizontal="left" vertical="center"/>
      <protection locked="0"/>
    </xf>
    <xf numFmtId="0" fontId="46" fillId="0" borderId="101" xfId="0" applyFont="1" applyBorder="1" applyAlignment="1" applyProtection="1">
      <alignment horizontal="left" vertical="center"/>
      <protection locked="0"/>
    </xf>
    <xf numFmtId="0" fontId="37" fillId="2" borderId="64" xfId="0" applyFont="1" applyFill="1" applyBorder="1" applyAlignment="1" applyProtection="1">
      <alignment horizontal="center" vertical="center"/>
      <protection hidden="1"/>
    </xf>
    <xf numFmtId="0" fontId="37" fillId="2" borderId="63" xfId="0" applyFont="1" applyFill="1" applyBorder="1" applyAlignment="1" applyProtection="1">
      <alignment horizontal="center" vertical="center"/>
      <protection hidden="1"/>
    </xf>
    <xf numFmtId="0" fontId="37" fillId="2" borderId="28" xfId="0" applyFont="1" applyFill="1" applyBorder="1" applyAlignment="1" applyProtection="1">
      <alignment horizontal="center" vertical="center"/>
      <protection hidden="1"/>
    </xf>
    <xf numFmtId="0" fontId="37" fillId="2" borderId="29" xfId="0" applyFont="1" applyFill="1" applyBorder="1" applyAlignment="1" applyProtection="1">
      <alignment horizontal="center" vertical="center"/>
      <protection hidden="1"/>
    </xf>
    <xf numFmtId="0" fontId="46" fillId="0" borderId="105" xfId="0" applyFont="1" applyBorder="1" applyAlignment="1" applyProtection="1">
      <alignment horizontal="center" vertical="center"/>
      <protection locked="0"/>
    </xf>
    <xf numFmtId="0" fontId="46" fillId="0" borderId="106" xfId="0" applyFont="1" applyBorder="1" applyAlignment="1" applyProtection="1">
      <alignment horizontal="center" vertical="center"/>
      <protection locked="0"/>
    </xf>
    <xf numFmtId="183" fontId="36" fillId="2" borderId="47" xfId="70" applyNumberFormat="1" applyFont="1" applyFill="1" applyBorder="1" applyAlignment="1" applyProtection="1">
      <alignment horizontal="center" vertical="center" wrapText="1"/>
      <protection hidden="1"/>
    </xf>
    <xf numFmtId="183" fontId="36" fillId="2" borderId="0" xfId="70" applyNumberFormat="1" applyFont="1" applyFill="1" applyBorder="1" applyAlignment="1" applyProtection="1">
      <alignment horizontal="center" vertical="center" wrapText="1"/>
      <protection hidden="1"/>
    </xf>
    <xf numFmtId="183" fontId="36" fillId="2" borderId="46" xfId="70" applyNumberFormat="1" applyFont="1" applyFill="1" applyBorder="1" applyAlignment="1" applyProtection="1">
      <alignment horizontal="center" vertical="center" wrapText="1"/>
      <protection hidden="1"/>
    </xf>
    <xf numFmtId="186" fontId="36" fillId="2" borderId="47" xfId="70" applyNumberFormat="1" applyFont="1" applyFill="1" applyBorder="1" applyAlignment="1" applyProtection="1">
      <alignment horizontal="center" vertical="center" wrapText="1"/>
      <protection hidden="1"/>
    </xf>
    <xf numFmtId="186" fontId="36" fillId="2" borderId="0" xfId="70" applyNumberFormat="1" applyFont="1" applyFill="1" applyBorder="1" applyAlignment="1" applyProtection="1">
      <alignment horizontal="center" vertical="center" wrapText="1"/>
      <protection hidden="1"/>
    </xf>
    <xf numFmtId="186" fontId="36" fillId="2" borderId="46" xfId="70" applyNumberFormat="1" applyFont="1" applyFill="1" applyBorder="1" applyAlignment="1" applyProtection="1">
      <alignment horizontal="center" vertical="center" wrapText="1"/>
      <protection hidden="1"/>
    </xf>
    <xf numFmtId="0" fontId="46" fillId="0" borderId="103" xfId="0" applyFont="1" applyBorder="1" applyAlignment="1" applyProtection="1">
      <alignment horizontal="center" vertical="center"/>
      <protection locked="0"/>
    </xf>
    <xf numFmtId="0" fontId="46" fillId="0" borderId="104" xfId="0" applyFont="1" applyBorder="1" applyAlignment="1" applyProtection="1">
      <alignment horizontal="center" vertical="center"/>
      <protection locked="0"/>
    </xf>
    <xf numFmtId="0" fontId="46" fillId="0" borderId="99" xfId="0" applyFont="1" applyBorder="1" applyAlignment="1" applyProtection="1">
      <alignment horizontal="center" vertical="center" shrinkToFit="1"/>
      <protection locked="0"/>
    </xf>
    <xf numFmtId="0" fontId="46" fillId="0" borderId="100" xfId="0" applyFont="1" applyBorder="1" applyAlignment="1" applyProtection="1">
      <alignment horizontal="center" vertical="center" shrinkToFit="1"/>
      <protection locked="0"/>
    </xf>
    <xf numFmtId="0" fontId="46" fillId="0" borderId="101" xfId="0" applyFont="1" applyBorder="1" applyAlignment="1" applyProtection="1">
      <alignment horizontal="center" vertical="center" shrinkToFit="1"/>
      <protection locked="0"/>
    </xf>
    <xf numFmtId="183" fontId="36" fillId="2" borderId="47" xfId="70" applyNumberFormat="1" applyFont="1" applyFill="1" applyBorder="1" applyAlignment="1" applyProtection="1">
      <alignment horizontal="center" vertical="center"/>
      <protection hidden="1"/>
    </xf>
    <xf numFmtId="183" fontId="36" fillId="2" borderId="0" xfId="70" applyNumberFormat="1" applyFont="1" applyFill="1" applyBorder="1" applyAlignment="1" applyProtection="1">
      <alignment horizontal="center" vertical="center"/>
      <protection hidden="1"/>
    </xf>
    <xf numFmtId="183" fontId="36" fillId="2" borderId="46" xfId="70" applyNumberFormat="1" applyFont="1" applyFill="1" applyBorder="1" applyAlignment="1" applyProtection="1">
      <alignment horizontal="center" vertical="center"/>
      <protection hidden="1"/>
    </xf>
    <xf numFmtId="0" fontId="46" fillId="0" borderId="100" xfId="0" applyFont="1" applyBorder="1" applyAlignment="1" applyProtection="1">
      <alignment horizontal="left" vertical="center" shrinkToFit="1"/>
      <protection locked="0"/>
    </xf>
    <xf numFmtId="0" fontId="46" fillId="0" borderId="101" xfId="0" applyFont="1" applyBorder="1" applyAlignment="1" applyProtection="1">
      <alignment horizontal="left" vertical="center" shrinkToFit="1"/>
      <protection locked="0"/>
    </xf>
    <xf numFmtId="0" fontId="37" fillId="2" borderId="27" xfId="0" applyFont="1" applyFill="1" applyBorder="1" applyAlignment="1" applyProtection="1">
      <alignment horizontal="center" vertical="center"/>
      <protection hidden="1"/>
    </xf>
    <xf numFmtId="0" fontId="37" fillId="2" borderId="32" xfId="0" applyFont="1" applyFill="1" applyBorder="1" applyAlignment="1" applyProtection="1">
      <alignment horizontal="center" vertical="center"/>
      <protection hidden="1"/>
    </xf>
    <xf numFmtId="0" fontId="56" fillId="8" borderId="0" xfId="0" applyFont="1" applyFill="1" applyAlignment="1" applyProtection="1">
      <alignment horizontal="center" vertical="center"/>
      <protection hidden="1"/>
    </xf>
    <xf numFmtId="0" fontId="57" fillId="8" borderId="0" xfId="0" applyFont="1" applyFill="1" applyAlignment="1" applyProtection="1">
      <alignment horizontal="center" vertical="center"/>
      <protection hidden="1"/>
    </xf>
    <xf numFmtId="38" fontId="36" fillId="7" borderId="60" xfId="0" applyNumberFormat="1" applyFont="1" applyFill="1" applyBorder="1" applyAlignment="1" applyProtection="1">
      <alignment horizontal="left" vertical="center"/>
      <protection hidden="1"/>
    </xf>
    <xf numFmtId="38" fontId="36" fillId="7" borderId="61" xfId="0" applyNumberFormat="1" applyFont="1" applyFill="1" applyBorder="1" applyAlignment="1" applyProtection="1">
      <alignment horizontal="left" vertical="center"/>
      <protection hidden="1"/>
    </xf>
    <xf numFmtId="0" fontId="58" fillId="8" borderId="76" xfId="0" applyFont="1" applyFill="1" applyBorder="1" applyAlignment="1" applyProtection="1">
      <alignment horizontal="center" vertical="center" shrinkToFit="1"/>
      <protection hidden="1"/>
    </xf>
    <xf numFmtId="0" fontId="58" fillId="8" borderId="77" xfId="0" applyFont="1" applyFill="1" applyBorder="1" applyAlignment="1" applyProtection="1">
      <alignment horizontal="center" vertical="center" shrinkToFit="1"/>
      <protection hidden="1"/>
    </xf>
    <xf numFmtId="0" fontId="58" fillId="8" borderId="78" xfId="0" applyFont="1" applyFill="1" applyBorder="1" applyAlignment="1" applyProtection="1">
      <alignment horizontal="center" vertical="center" shrinkToFit="1"/>
      <protection hidden="1"/>
    </xf>
    <xf numFmtId="38" fontId="36" fillId="7" borderId="77" xfId="0" applyNumberFormat="1" applyFont="1" applyFill="1" applyBorder="1" applyAlignment="1" applyProtection="1">
      <alignment horizontal="left" vertical="center"/>
      <protection hidden="1"/>
    </xf>
    <xf numFmtId="38" fontId="36" fillId="7" borderId="79" xfId="0" applyNumberFormat="1" applyFont="1" applyFill="1" applyBorder="1" applyAlignment="1" applyProtection="1">
      <alignment horizontal="left" vertical="center"/>
      <protection hidden="1"/>
    </xf>
    <xf numFmtId="0" fontId="36" fillId="7" borderId="73" xfId="0" applyFont="1" applyFill="1" applyBorder="1" applyAlignment="1" applyProtection="1">
      <alignment horizontal="left" vertical="center" wrapText="1"/>
      <protection locked="0"/>
    </xf>
    <xf numFmtId="0" fontId="36" fillId="7" borderId="42" xfId="0" applyFont="1" applyFill="1" applyBorder="1" applyAlignment="1" applyProtection="1">
      <alignment horizontal="left" vertical="center" wrapText="1"/>
      <protection locked="0"/>
    </xf>
    <xf numFmtId="0" fontId="36" fillId="7" borderId="44" xfId="0" applyFont="1" applyFill="1" applyBorder="1" applyAlignment="1" applyProtection="1">
      <alignment horizontal="left" vertical="center" wrapText="1"/>
      <protection locked="0"/>
    </xf>
    <xf numFmtId="0" fontId="36" fillId="7" borderId="47" xfId="0" applyFont="1" applyFill="1" applyBorder="1" applyAlignment="1" applyProtection="1">
      <alignment horizontal="left" vertical="center" wrapText="1"/>
      <protection locked="0"/>
    </xf>
    <xf numFmtId="0" fontId="36" fillId="7" borderId="0" xfId="0" applyFont="1" applyFill="1" applyAlignment="1" applyProtection="1">
      <alignment horizontal="left" vertical="center" wrapText="1"/>
      <protection locked="0"/>
    </xf>
    <xf numFmtId="0" fontId="36" fillId="7" borderId="46" xfId="0" applyFont="1" applyFill="1" applyBorder="1" applyAlignment="1" applyProtection="1">
      <alignment horizontal="left" vertical="center" wrapText="1"/>
      <protection locked="0"/>
    </xf>
    <xf numFmtId="0" fontId="36" fillId="7" borderId="69" xfId="0" applyFont="1" applyFill="1" applyBorder="1" applyAlignment="1" applyProtection="1">
      <alignment horizontal="left" vertical="center" wrapText="1"/>
      <protection locked="0"/>
    </xf>
    <xf numFmtId="0" fontId="36" fillId="7" borderId="52" xfId="0" applyFont="1" applyFill="1" applyBorder="1" applyAlignment="1" applyProtection="1">
      <alignment horizontal="left" vertical="center" wrapText="1"/>
      <protection locked="0"/>
    </xf>
    <xf numFmtId="0" fontId="36" fillId="7" borderId="54" xfId="0" applyFont="1" applyFill="1" applyBorder="1" applyAlignment="1" applyProtection="1">
      <alignment horizontal="left" vertical="center" wrapText="1"/>
      <protection locked="0"/>
    </xf>
    <xf numFmtId="0" fontId="60" fillId="0" borderId="0" xfId="0" applyFont="1" applyAlignment="1" applyProtection="1">
      <alignment horizontal="center" vertical="center" wrapText="1"/>
      <protection hidden="1"/>
    </xf>
    <xf numFmtId="0" fontId="58" fillId="8" borderId="57" xfId="0" applyFont="1" applyFill="1" applyBorder="1" applyAlignment="1" applyProtection="1">
      <alignment horizontal="center" vertical="center"/>
      <protection hidden="1"/>
    </xf>
    <xf numFmtId="0" fontId="58" fillId="8" borderId="58" xfId="0" applyFont="1" applyFill="1" applyBorder="1" applyAlignment="1" applyProtection="1">
      <alignment horizontal="center" vertical="center"/>
      <protection hidden="1"/>
    </xf>
    <xf numFmtId="0" fontId="58" fillId="8" borderId="88" xfId="0" applyFont="1" applyFill="1" applyBorder="1" applyAlignment="1" applyProtection="1">
      <alignment horizontal="center" vertical="center"/>
      <protection hidden="1"/>
    </xf>
    <xf numFmtId="0" fontId="58" fillId="8" borderId="89" xfId="0" applyFont="1" applyFill="1" applyBorder="1" applyAlignment="1" applyProtection="1">
      <alignment horizontal="center" vertical="center"/>
      <protection hidden="1"/>
    </xf>
    <xf numFmtId="0" fontId="37" fillId="2" borderId="62" xfId="0" applyFont="1" applyFill="1" applyBorder="1" applyAlignment="1" applyProtection="1">
      <alignment horizontal="center" vertical="center"/>
      <protection hidden="1"/>
    </xf>
    <xf numFmtId="0" fontId="37" fillId="2" borderId="27" xfId="0" applyFont="1" applyFill="1" applyBorder="1" applyAlignment="1" applyProtection="1">
      <alignment horizontal="center" vertical="center" shrinkToFit="1"/>
      <protection hidden="1"/>
    </xf>
    <xf numFmtId="0" fontId="75" fillId="7" borderId="1" xfId="0" applyFont="1" applyFill="1" applyBorder="1" applyAlignment="1" applyProtection="1">
      <alignment horizontal="center" vertical="center"/>
      <protection hidden="1"/>
    </xf>
    <xf numFmtId="0" fontId="76" fillId="7" borderId="1" xfId="0" applyFont="1" applyFill="1" applyBorder="1" applyAlignment="1">
      <alignment horizontal="center" vertical="center"/>
    </xf>
    <xf numFmtId="0" fontId="75" fillId="7" borderId="1" xfId="0" applyFont="1" applyFill="1" applyBorder="1" applyAlignment="1" applyProtection="1">
      <alignment horizontal="center" vertical="center" wrapText="1"/>
      <protection hidden="1"/>
    </xf>
    <xf numFmtId="0" fontId="75" fillId="7" borderId="109" xfId="0" applyFont="1" applyFill="1" applyBorder="1" applyAlignment="1" applyProtection="1">
      <alignment horizontal="center" vertical="center" wrapText="1"/>
      <protection hidden="1"/>
    </xf>
    <xf numFmtId="0" fontId="75" fillId="7" borderId="19" xfId="0" applyFont="1" applyFill="1" applyBorder="1" applyAlignment="1" applyProtection="1">
      <alignment horizontal="center" vertical="center"/>
      <protection hidden="1"/>
    </xf>
    <xf numFmtId="0" fontId="75" fillId="7" borderId="109" xfId="0"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1" xfId="0" applyBorder="1" applyProtection="1">
      <alignment vertical="center"/>
      <protection hidden="1"/>
    </xf>
    <xf numFmtId="0" fontId="0" fillId="0" borderId="31" xfId="0" applyBorder="1" applyProtection="1">
      <alignment vertical="center"/>
      <protection hidden="1"/>
    </xf>
    <xf numFmtId="0" fontId="0" fillId="0" borderId="19" xfId="0" applyBorder="1" applyProtection="1">
      <alignment vertical="center"/>
      <protection hidden="1"/>
    </xf>
  </cellXfs>
  <cellStyles count="73">
    <cellStyle name="パーセント" xfId="72" builtinId="5"/>
    <cellStyle name="パーセント 2" xfId="13" xr:uid="{00000000-0005-0000-0000-000000000000}"/>
    <cellStyle name="パーセント 2 2" xfId="14" xr:uid="{00000000-0005-0000-0000-000001000000}"/>
    <cellStyle name="パーセント 3" xfId="15" xr:uid="{00000000-0005-0000-0000-000002000000}"/>
    <cellStyle name="パーセント 3 2" xfId="16" xr:uid="{00000000-0005-0000-0000-000003000000}"/>
    <cellStyle name="パーセント 4" xfId="17" xr:uid="{00000000-0005-0000-0000-000004000000}"/>
    <cellStyle name="パーセント 5" xfId="18" xr:uid="{00000000-0005-0000-0000-000005000000}"/>
    <cellStyle name="パーセント 6" xfId="19" xr:uid="{00000000-0005-0000-0000-000006000000}"/>
    <cellStyle name="ハイパーリンク" xfId="71" builtinId="8"/>
    <cellStyle name="ハイパーリンク 2" xfId="20" xr:uid="{00000000-0005-0000-0000-000007000000}"/>
    <cellStyle name="桁区切り" xfId="70" builtinId="6"/>
    <cellStyle name="桁区切り 2" xfId="1" xr:uid="{00000000-0005-0000-0000-000009000000}"/>
    <cellStyle name="桁区切り 2 2" xfId="3" xr:uid="{00000000-0005-0000-0000-00000A000000}"/>
    <cellStyle name="桁区切り 2 3" xfId="21" xr:uid="{00000000-0005-0000-0000-00000B000000}"/>
    <cellStyle name="桁区切り 3" xfId="8" xr:uid="{00000000-0005-0000-0000-00000C000000}"/>
    <cellStyle name="桁区切り 3 2" xfId="22" xr:uid="{00000000-0005-0000-0000-00000D000000}"/>
    <cellStyle name="桁区切り 3 3" xfId="23" xr:uid="{00000000-0005-0000-0000-00000E000000}"/>
    <cellStyle name="桁区切り 4" xfId="24" xr:uid="{00000000-0005-0000-0000-00000F000000}"/>
    <cellStyle name="桁区切り 4 2" xfId="25" xr:uid="{00000000-0005-0000-0000-000010000000}"/>
    <cellStyle name="桁区切り 4 2 2" xfId="26" xr:uid="{00000000-0005-0000-0000-000011000000}"/>
    <cellStyle name="桁区切り 4 3" xfId="27" xr:uid="{00000000-0005-0000-0000-000012000000}"/>
    <cellStyle name="桁区切り 4 3 2" xfId="28" xr:uid="{00000000-0005-0000-0000-000013000000}"/>
    <cellStyle name="桁区切り 4 4" xfId="29" xr:uid="{00000000-0005-0000-0000-000014000000}"/>
    <cellStyle name="桁区切り 4 4 2" xfId="30" xr:uid="{00000000-0005-0000-0000-000015000000}"/>
    <cellStyle name="桁区切り 4 5" xfId="31" xr:uid="{00000000-0005-0000-0000-000016000000}"/>
    <cellStyle name="桁区切り 4 6" xfId="32" xr:uid="{00000000-0005-0000-0000-000017000000}"/>
    <cellStyle name="桁区切り 5" xfId="33" xr:uid="{00000000-0005-0000-0000-000018000000}"/>
    <cellStyle name="桁区切り 6" xfId="34" xr:uid="{00000000-0005-0000-0000-000019000000}"/>
    <cellStyle name="標準" xfId="0" builtinId="0"/>
    <cellStyle name="標準 10" xfId="35" xr:uid="{00000000-0005-0000-0000-00001B000000}"/>
    <cellStyle name="標準 11" xfId="36" xr:uid="{00000000-0005-0000-0000-00001C000000}"/>
    <cellStyle name="標準 12" xfId="37" xr:uid="{00000000-0005-0000-0000-00001D000000}"/>
    <cellStyle name="標準 13" xfId="38" xr:uid="{00000000-0005-0000-0000-00001E000000}"/>
    <cellStyle name="標準 14" xfId="39" xr:uid="{00000000-0005-0000-0000-00001F000000}"/>
    <cellStyle name="標準 2" xfId="2" xr:uid="{00000000-0005-0000-0000-000020000000}"/>
    <cellStyle name="標準 2 2" xfId="4" xr:uid="{00000000-0005-0000-0000-000021000000}"/>
    <cellStyle name="標準 2 2 2" xfId="40" xr:uid="{00000000-0005-0000-0000-000022000000}"/>
    <cellStyle name="標準 2 2_★H25補正 ＺＥＢ 様式及び作成要領 記入例(2)　（書類関係②）システム提案概要" xfId="41" xr:uid="{00000000-0005-0000-0000-000023000000}"/>
    <cellStyle name="標準 2 3" xfId="5" xr:uid="{00000000-0005-0000-0000-000024000000}"/>
    <cellStyle name="標準 2 3 2" xfId="42" xr:uid="{00000000-0005-0000-0000-000025000000}"/>
    <cellStyle name="標準 2 3 3" xfId="43" xr:uid="{00000000-0005-0000-0000-000026000000}"/>
    <cellStyle name="標準 2 3_★H25補正 ＺＥＢ 様式及び作成要領 記入例(2)　（書類関係②）システム提案概要" xfId="44" xr:uid="{00000000-0005-0000-0000-000027000000}"/>
    <cellStyle name="標準 2 4" xfId="45" xr:uid="{00000000-0005-0000-0000-000028000000}"/>
    <cellStyle name="標準 2 5" xfId="46" xr:uid="{00000000-0005-0000-0000-000029000000}"/>
    <cellStyle name="標準 2_★H25補正 ＺＥＢ 様式及び作成要領 記入例(2)　（書類関係②）システム提案概要" xfId="47" xr:uid="{00000000-0005-0000-0000-00002A000000}"/>
    <cellStyle name="標準 3" xfId="6" xr:uid="{00000000-0005-0000-0000-00002B000000}"/>
    <cellStyle name="標準 3 2" xfId="12" xr:uid="{00000000-0005-0000-0000-00002C000000}"/>
    <cellStyle name="標準 4" xfId="9" xr:uid="{00000000-0005-0000-0000-00002D000000}"/>
    <cellStyle name="標準 4 2" xfId="48" xr:uid="{00000000-0005-0000-0000-00002E000000}"/>
    <cellStyle name="標準 4 3" xfId="49" xr:uid="{00000000-0005-0000-0000-00002F000000}"/>
    <cellStyle name="標準 4_★H25補正 ＺＥＢ 様式及び作成要領 記入例(2)　（書類関係②）システム提案概要" xfId="50" xr:uid="{00000000-0005-0000-0000-000030000000}"/>
    <cellStyle name="標準 5" xfId="10" xr:uid="{00000000-0005-0000-0000-000031000000}"/>
    <cellStyle name="標準 5 2" xfId="51" xr:uid="{00000000-0005-0000-0000-000032000000}"/>
    <cellStyle name="標準 5 3" xfId="52" xr:uid="{00000000-0005-0000-0000-000033000000}"/>
    <cellStyle name="標準 5 4" xfId="53" xr:uid="{00000000-0005-0000-0000-000034000000}"/>
    <cellStyle name="標準 6" xfId="11" xr:uid="{00000000-0005-0000-0000-000035000000}"/>
    <cellStyle name="標準 6 2" xfId="54" xr:uid="{00000000-0005-0000-0000-000036000000}"/>
    <cellStyle name="標準 6 3" xfId="55" xr:uid="{00000000-0005-0000-0000-000037000000}"/>
    <cellStyle name="標準 6 4" xfId="56" xr:uid="{00000000-0005-0000-0000-000038000000}"/>
    <cellStyle name="標準 7" xfId="7" xr:uid="{00000000-0005-0000-0000-000039000000}"/>
    <cellStyle name="標準 7 2" xfId="57" xr:uid="{00000000-0005-0000-0000-00003A000000}"/>
    <cellStyle name="標準 7 2 2" xfId="58" xr:uid="{00000000-0005-0000-0000-00003B000000}"/>
    <cellStyle name="標準 7 3" xfId="59" xr:uid="{00000000-0005-0000-0000-00003C000000}"/>
    <cellStyle name="標準 7 3 2" xfId="60" xr:uid="{00000000-0005-0000-0000-00003D000000}"/>
    <cellStyle name="標準 7 3 2 2" xfId="61" xr:uid="{00000000-0005-0000-0000-00003E000000}"/>
    <cellStyle name="標準 7 3 3" xfId="62" xr:uid="{00000000-0005-0000-0000-00003F000000}"/>
    <cellStyle name="標準 7 4" xfId="63" xr:uid="{00000000-0005-0000-0000-000040000000}"/>
    <cellStyle name="標準 7 4 2" xfId="64" xr:uid="{00000000-0005-0000-0000-000041000000}"/>
    <cellStyle name="標準 7 5" xfId="65" xr:uid="{00000000-0005-0000-0000-000042000000}"/>
    <cellStyle name="標準 7 6" xfId="66" xr:uid="{00000000-0005-0000-0000-000043000000}"/>
    <cellStyle name="標準 7 7" xfId="67" xr:uid="{00000000-0005-0000-0000-000044000000}"/>
    <cellStyle name="標準 8" xfId="68" xr:uid="{00000000-0005-0000-0000-000045000000}"/>
    <cellStyle name="標準 9" xfId="69" xr:uid="{00000000-0005-0000-0000-000046000000}"/>
  </cellStyles>
  <dxfs count="79">
    <dxf>
      <fill>
        <patternFill>
          <bgColor theme="9" tint="0.39994506668294322"/>
        </patternFill>
      </fill>
    </dxf>
    <dxf>
      <fill>
        <patternFill>
          <bgColor theme="0" tint="-0.34998626667073579"/>
        </patternFill>
      </fill>
    </dxf>
    <dxf>
      <font>
        <color auto="1"/>
      </font>
      <fill>
        <patternFill>
          <bgColor rgb="FFC6D9F1"/>
        </patternFill>
      </fill>
    </dxf>
    <dxf>
      <font>
        <color auto="1"/>
      </font>
      <fill>
        <patternFill>
          <bgColor rgb="FFC6D9F1"/>
        </patternFill>
      </fill>
    </dxf>
    <dxf>
      <font>
        <color auto="1"/>
      </font>
      <fill>
        <patternFill>
          <bgColor rgb="FFC6D9F1"/>
        </patternFill>
      </fill>
    </dxf>
    <dxf>
      <fill>
        <patternFill>
          <bgColor rgb="FFDD7CF0"/>
        </patternFill>
      </fill>
      <border>
        <left style="thin">
          <color rgb="FF808080"/>
        </left>
        <right style="thin">
          <color rgb="FF808080"/>
        </right>
        <top style="thin">
          <color rgb="FF808080"/>
        </top>
        <bottom style="thin">
          <color rgb="FF808080"/>
        </bottom>
        <vertical/>
        <horizontal/>
      </border>
    </dxf>
    <dxf>
      <font>
        <color auto="1"/>
      </font>
      <fill>
        <patternFill>
          <bgColor rgb="FFC6D9F1"/>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ill>
        <patternFill>
          <bgColor rgb="FF667EF6"/>
        </patternFill>
      </fill>
      <border>
        <left style="thin">
          <color rgb="FF808080"/>
        </left>
        <right style="thin">
          <color rgb="FF808080"/>
        </right>
        <top style="thin">
          <color rgb="FF808080"/>
        </top>
        <bottom style="thin">
          <color rgb="FF808080"/>
        </bottom>
        <vertical/>
        <horizontal/>
      </border>
    </dxf>
    <dxf>
      <font>
        <color auto="1"/>
      </font>
      <fill>
        <patternFill>
          <bgColor rgb="FFC6D9F1"/>
        </patternFill>
      </fill>
    </dxf>
    <dxf>
      <font>
        <color auto="1"/>
      </font>
      <fill>
        <patternFill>
          <bgColor rgb="FFC6D9F1"/>
        </patternFill>
      </fill>
    </dxf>
    <dxf>
      <font>
        <color auto="1"/>
      </font>
      <fill>
        <patternFill>
          <bgColor rgb="FFC6D9F1"/>
        </patternFill>
      </fill>
    </dxf>
    <dxf>
      <font>
        <color rgb="FFFF0000"/>
      </font>
    </dxf>
    <dxf>
      <font>
        <b/>
        <i val="0"/>
        <color rgb="FFFF0000"/>
      </font>
    </dxf>
    <dxf>
      <numFmt numFmtId="198" formatCode="&quot;-&quot;"/>
      <fill>
        <patternFill patternType="none">
          <bgColor auto="1"/>
        </patternFill>
      </fill>
    </dxf>
    <dxf>
      <fill>
        <patternFill>
          <bgColor theme="9" tint="0.39994506668294322"/>
        </patternFill>
      </fill>
    </dxf>
    <dxf>
      <fill>
        <patternFill>
          <bgColor theme="0" tint="-0.34998626667073579"/>
        </patternFill>
      </fill>
    </dxf>
    <dxf>
      <font>
        <color rgb="FFFF0000"/>
      </font>
    </dxf>
    <dxf>
      <font>
        <b/>
        <i val="0"/>
        <color rgb="FFFF0000"/>
      </font>
    </dxf>
    <dxf>
      <numFmt numFmtId="198" formatCode="&quot;-&quot;"/>
      <fill>
        <patternFill patternType="none">
          <bgColor auto="1"/>
        </patternFill>
      </fill>
    </dxf>
    <dxf>
      <fill>
        <patternFill>
          <bgColor theme="9" tint="0.39994506668294322"/>
        </patternFill>
      </fill>
    </dxf>
    <dxf>
      <fill>
        <patternFill>
          <bgColor theme="9" tint="0.39994506668294322"/>
        </patternFill>
      </fill>
    </dxf>
    <dxf>
      <fill>
        <patternFill>
          <bgColor theme="0" tint="-0.34998626667073579"/>
        </patternFill>
      </fill>
    </dxf>
    <dxf>
      <font>
        <color rgb="FFFF0000"/>
      </font>
    </dxf>
    <dxf>
      <font>
        <b/>
        <i val="0"/>
        <strike val="0"/>
        <color rgb="FFFF0000"/>
      </font>
      <fill>
        <patternFill patternType="none">
          <bgColor auto="1"/>
        </patternFill>
      </fill>
    </dxf>
    <dxf>
      <fill>
        <patternFill>
          <bgColor theme="0" tint="-0.34998626667073579"/>
        </patternFill>
      </fill>
    </dxf>
    <dxf>
      <fill>
        <patternFill>
          <bgColor theme="9" tint="0.39994506668294322"/>
        </patternFill>
      </fill>
    </dxf>
    <dxf>
      <fill>
        <patternFill>
          <bgColor theme="9" tint="0.39994506668294322"/>
        </patternFill>
      </fill>
    </dxf>
    <dxf>
      <fill>
        <patternFill patternType="none">
          <bgColor auto="1"/>
        </patternFill>
      </fill>
    </dxf>
    <dxf>
      <fill>
        <patternFill>
          <bgColor theme="0" tint="-0.34998626667073579"/>
        </patternFill>
      </fill>
    </dxf>
    <dxf>
      <fill>
        <patternFill>
          <bgColor theme="9" tint="0.39994506668294322"/>
        </patternFill>
      </fill>
    </dxf>
    <dxf>
      <fill>
        <patternFill>
          <bgColor theme="0" tint="-0.499984740745262"/>
        </patternFill>
      </fill>
    </dxf>
    <dxf>
      <fill>
        <patternFill>
          <bgColor theme="9" tint="0.39994506668294322"/>
        </patternFill>
      </fill>
    </dxf>
    <dxf>
      <fill>
        <patternFill>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39994506668294322"/>
        </patternFill>
      </fill>
    </dxf>
    <dxf>
      <fill>
        <patternFill>
          <bgColor theme="9" tint="0.39994506668294322"/>
        </patternFill>
      </fill>
      <border>
        <left style="thin">
          <color auto="1"/>
        </left>
        <right style="thin">
          <color auto="1"/>
        </right>
        <top style="thin">
          <color auto="1"/>
        </top>
        <bottom style="thin">
          <color auto="1"/>
        </bottom>
      </border>
    </dxf>
    <dxf>
      <fill>
        <patternFill>
          <bgColor theme="0"/>
        </patternFill>
      </fill>
    </dxf>
    <dxf>
      <numFmt numFmtId="199" formatCode=";;;"/>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0"/>
      </font>
      <fill>
        <patternFill>
          <bgColor rgb="FFDD7CF0"/>
        </patternFill>
      </fill>
    </dxf>
    <dxf>
      <fill>
        <patternFill patternType="none">
          <bgColor auto="1"/>
        </patternFill>
      </fill>
    </dxf>
    <dxf>
      <fill>
        <patternFill patternType="none">
          <bgColor auto="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i val="0"/>
        <strike val="0"/>
        <color rgb="FFFF0000"/>
      </font>
    </dxf>
    <dxf>
      <font>
        <b/>
        <i val="0"/>
        <color rgb="FFFF0000"/>
      </font>
    </dxf>
    <dxf>
      <font>
        <b/>
        <i val="0"/>
        <color rgb="FF00B050"/>
      </font>
    </dxf>
    <dxf>
      <fill>
        <patternFill>
          <bgColor theme="9" tint="0.39994506668294322"/>
        </patternFill>
      </fill>
    </dxf>
    <dxf>
      <font>
        <color theme="0"/>
      </font>
      <fill>
        <patternFill>
          <bgColor rgb="FF667EF6"/>
        </patternFill>
      </fill>
    </dxf>
    <dxf>
      <fill>
        <patternFill>
          <bgColor theme="9" tint="0.39994506668294322"/>
        </patternFill>
      </fill>
    </dxf>
  </dxfs>
  <tableStyles count="0" defaultTableStyle="TableStyleMedium2" defaultPivotStyle="PivotStyleLight16"/>
  <colors>
    <mruColors>
      <color rgb="FFDD7CF0"/>
      <color rgb="FFFF66CC"/>
      <color rgb="FF3333CC"/>
      <color rgb="FFFF00FF"/>
      <color rgb="FFFFFFCC"/>
      <color rgb="FFFFFF99"/>
      <color rgb="FF0000CC"/>
      <color rgb="FFBFBFBF"/>
      <color rgb="FFC6D9F1"/>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ＺＥＨデベロッパー登録票!$CV$9" lockText="1" noThreeD="1"/>
</file>

<file path=xl/ctrlProps/ctrlProp10.xml><?xml version="1.0" encoding="utf-8"?>
<formControlPr xmlns="http://schemas.microsoft.com/office/spreadsheetml/2009/9/main" objectType="CheckBox" fmlaLink="ＺＥＨデベロッパー登録票!$DD$17" lockText="1" noThreeD="1"/>
</file>

<file path=xl/ctrlProps/ctrlProp11.xml><?xml version="1.0" encoding="utf-8"?>
<formControlPr xmlns="http://schemas.microsoft.com/office/spreadsheetml/2009/9/main" objectType="CheckBox" fmlaLink="ＺＥＨデベロッパー登録票!$DG$17" lockText="1" noThreeD="1"/>
</file>

<file path=xl/ctrlProps/ctrlProp12.xml><?xml version="1.0" encoding="utf-8"?>
<formControlPr xmlns="http://schemas.microsoft.com/office/spreadsheetml/2009/9/main" objectType="CheckBox" fmlaLink="ＺＥＨデベロッパー登録票!$DJ$17" lockText="1" noThreeD="1"/>
</file>

<file path=xl/ctrlProps/ctrlProp13.xml><?xml version="1.0" encoding="utf-8"?>
<formControlPr xmlns="http://schemas.microsoft.com/office/spreadsheetml/2009/9/main" objectType="CheckBox" fmlaLink="ＺＥＨデベロッパー登録票!$DM$17" lockText="1" noThreeD="1"/>
</file>

<file path=xl/ctrlProps/ctrlProp14.xml><?xml version="1.0" encoding="utf-8"?>
<formControlPr xmlns="http://schemas.microsoft.com/office/spreadsheetml/2009/9/main" objectType="CheckBox" fmlaLink="ＺＥＨデベロッパー登録票!$DP$17" lockText="1" noThreeD="1"/>
</file>

<file path=xl/ctrlProps/ctrlProp15.xml><?xml version="1.0" encoding="utf-8"?>
<formControlPr xmlns="http://schemas.microsoft.com/office/spreadsheetml/2009/9/main" objectType="CheckBox" fmlaLink="ＺＥＨデベロッパー登録票!$CX$18" lockText="1" noThreeD="1"/>
</file>

<file path=xl/ctrlProps/ctrlProp16.xml><?xml version="1.0" encoding="utf-8"?>
<formControlPr xmlns="http://schemas.microsoft.com/office/spreadsheetml/2009/9/main" objectType="CheckBox" fmlaLink="ＺＥＨデベロッパー登録票!$DA$18" lockText="1" noThreeD="1"/>
</file>

<file path=xl/ctrlProps/ctrlProp17.xml><?xml version="1.0" encoding="utf-8"?>
<formControlPr xmlns="http://schemas.microsoft.com/office/spreadsheetml/2009/9/main" objectType="CheckBox" fmlaLink="ＺＥＨデベロッパー登録票!$DD$18" lockText="1" noThreeD="1"/>
</file>

<file path=xl/ctrlProps/ctrlProp18.xml><?xml version="1.0" encoding="utf-8"?>
<formControlPr xmlns="http://schemas.microsoft.com/office/spreadsheetml/2009/9/main" objectType="CheckBox" fmlaLink="ＺＥＨデベロッパー登録票!$DG$18" lockText="1" noThreeD="1"/>
</file>

<file path=xl/ctrlProps/ctrlProp19.xml><?xml version="1.0" encoding="utf-8"?>
<formControlPr xmlns="http://schemas.microsoft.com/office/spreadsheetml/2009/9/main" objectType="CheckBox" fmlaLink="ＺＥＨデベロッパー登録票!$CX$19" lockText="1" noThreeD="1"/>
</file>

<file path=xl/ctrlProps/ctrlProp2.xml><?xml version="1.0" encoding="utf-8"?>
<formControlPr xmlns="http://schemas.microsoft.com/office/spreadsheetml/2009/9/main" objectType="CheckBox" fmlaLink="ＺＥＨデベロッパー登録票!$CW$9" lockText="1" noThreeD="1"/>
</file>

<file path=xl/ctrlProps/ctrlProp20.xml><?xml version="1.0" encoding="utf-8"?>
<formControlPr xmlns="http://schemas.microsoft.com/office/spreadsheetml/2009/9/main" objectType="CheckBox" fmlaLink="ＺＥＨデベロッパー登録票!$DA$19" lockText="1" noThreeD="1"/>
</file>

<file path=xl/ctrlProps/ctrlProp21.xml><?xml version="1.0" encoding="utf-8"?>
<formControlPr xmlns="http://schemas.microsoft.com/office/spreadsheetml/2009/9/main" objectType="CheckBox" fmlaLink="ＺＥＨデベロッパー登録票!$DD$19" lockText="1" noThreeD="1"/>
</file>

<file path=xl/ctrlProps/ctrlProp22.xml><?xml version="1.0" encoding="utf-8"?>
<formControlPr xmlns="http://schemas.microsoft.com/office/spreadsheetml/2009/9/main" objectType="CheckBox" fmlaLink="ＺＥＨデベロッパー登録票!$DG$19" lockText="1" noThreeD="1"/>
</file>

<file path=xl/ctrlProps/ctrlProp23.xml><?xml version="1.0" encoding="utf-8"?>
<formControlPr xmlns="http://schemas.microsoft.com/office/spreadsheetml/2009/9/main" objectType="CheckBox" fmlaLink="ＺＥＨデベロッパー登録票!$DJ$19" lockText="1" noThreeD="1"/>
</file>

<file path=xl/ctrlProps/ctrlProp24.xml><?xml version="1.0" encoding="utf-8"?>
<formControlPr xmlns="http://schemas.microsoft.com/office/spreadsheetml/2009/9/main" objectType="CheckBox" fmlaLink="ＺＥＨデベロッパー登録票!$CX$20" lockText="1" noThreeD="1"/>
</file>

<file path=xl/ctrlProps/ctrlProp25.xml><?xml version="1.0" encoding="utf-8"?>
<formControlPr xmlns="http://schemas.microsoft.com/office/spreadsheetml/2009/9/main" objectType="CheckBox" fmlaLink="ＺＥＨデベロッパー登録票!$DA$20" lockText="1" noThreeD="1"/>
</file>

<file path=xl/ctrlProps/ctrlProp26.xml><?xml version="1.0" encoding="utf-8"?>
<formControlPr xmlns="http://schemas.microsoft.com/office/spreadsheetml/2009/9/main" objectType="CheckBox" fmlaLink="ＺＥＨデベロッパー登録票!$DD$20" lockText="1" noThreeD="1"/>
</file>

<file path=xl/ctrlProps/ctrlProp27.xml><?xml version="1.0" encoding="utf-8"?>
<formControlPr xmlns="http://schemas.microsoft.com/office/spreadsheetml/2009/9/main" objectType="CheckBox" fmlaLink="ＺＥＨデベロッパー登録票!$DG$20" lockText="1" noThreeD="1"/>
</file>

<file path=xl/ctrlProps/ctrlProp28.xml><?xml version="1.0" encoding="utf-8"?>
<formControlPr xmlns="http://schemas.microsoft.com/office/spreadsheetml/2009/9/main" objectType="CheckBox" fmlaLink="ＺＥＨデベロッパー登録票!$DJ$20" lockText="1" noThreeD="1"/>
</file>

<file path=xl/ctrlProps/ctrlProp29.xml><?xml version="1.0" encoding="utf-8"?>
<formControlPr xmlns="http://schemas.microsoft.com/office/spreadsheetml/2009/9/main" objectType="CheckBox" fmlaLink="ＺＥＨデベロッパー登録票!$DM$20" lockText="1" noThreeD="1"/>
</file>

<file path=xl/ctrlProps/ctrlProp3.xml><?xml version="1.0" encoding="utf-8"?>
<formControlPr xmlns="http://schemas.microsoft.com/office/spreadsheetml/2009/9/main" objectType="Radio" firstButton="1" fmlaLink="ＺＥＨデベロッパー登録票!$DS$20" lockText="1" noThreeD="1"/>
</file>

<file path=xl/ctrlProps/ctrlProp30.xml><?xml version="1.0" encoding="utf-8"?>
<formControlPr xmlns="http://schemas.microsoft.com/office/spreadsheetml/2009/9/main" objectType="CheckBox" fmlaLink="ＺＥＨデベロッパー登録票!$DP$20" lockText="1" noThreeD="1"/>
</file>

<file path=xl/ctrlProps/ctrlProp31.xml><?xml version="1.0" encoding="utf-8"?>
<formControlPr xmlns="http://schemas.microsoft.com/office/spreadsheetml/2009/9/main" objectType="CheckBox" fmlaLink="ＺＥＨデベロッパー登録票!$CX$21" lockText="1" noThreeD="1"/>
</file>

<file path=xl/ctrlProps/ctrlProp32.xml><?xml version="1.0" encoding="utf-8"?>
<formControlPr xmlns="http://schemas.microsoft.com/office/spreadsheetml/2009/9/main" objectType="CheckBox" fmlaLink="ＺＥＨデベロッパー登録票!$DA$21" lockText="1" noThreeD="1"/>
</file>

<file path=xl/ctrlProps/ctrlProp33.xml><?xml version="1.0" encoding="utf-8"?>
<formControlPr xmlns="http://schemas.microsoft.com/office/spreadsheetml/2009/9/main" objectType="CheckBox" fmlaLink="ＺＥＨデベロッパー登録票!$DD$21" lockText="1" noThreeD="1"/>
</file>

<file path=xl/ctrlProps/ctrlProp34.xml><?xml version="1.0" encoding="utf-8"?>
<formControlPr xmlns="http://schemas.microsoft.com/office/spreadsheetml/2009/9/main" objectType="CheckBox" fmlaLink="ＺＥＨデベロッパー登録票!$DG$21" lockText="1" noThreeD="1"/>
</file>

<file path=xl/ctrlProps/ctrlProp35.xml><?xml version="1.0" encoding="utf-8"?>
<formControlPr xmlns="http://schemas.microsoft.com/office/spreadsheetml/2009/9/main" objectType="CheckBox" fmlaLink="ＺＥＨデベロッパー登録票!$DJ$21" lockText="1" noThreeD="1"/>
</file>

<file path=xl/ctrlProps/ctrlProp36.xml><?xml version="1.0" encoding="utf-8"?>
<formControlPr xmlns="http://schemas.microsoft.com/office/spreadsheetml/2009/9/main" objectType="CheckBox" fmlaLink="ＺＥＨデベロッパー登録票!$CX$22" lockText="1" noThreeD="1"/>
</file>

<file path=xl/ctrlProps/ctrlProp37.xml><?xml version="1.0" encoding="utf-8"?>
<formControlPr xmlns="http://schemas.microsoft.com/office/spreadsheetml/2009/9/main" objectType="CheckBox" fmlaLink="ＺＥＨデベロッパー登録票!$DA$22" lockText="1" noThreeD="1"/>
</file>

<file path=xl/ctrlProps/ctrlProp38.xml><?xml version="1.0" encoding="utf-8"?>
<formControlPr xmlns="http://schemas.microsoft.com/office/spreadsheetml/2009/9/main" objectType="CheckBox" fmlaLink="ＺＥＨデベロッパー登録票!$DD$22" lockText="1" noThreeD="1"/>
</file>

<file path=xl/ctrlProps/ctrlProp39.xml><?xml version="1.0" encoding="utf-8"?>
<formControlPr xmlns="http://schemas.microsoft.com/office/spreadsheetml/2009/9/main" objectType="CheckBox" fmlaLink="ＺＥＨデベロッパー登録票!$DG$22"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ＺＥＨデベロッパー登録票!$CX$23" lockText="1" noThreeD="1"/>
</file>

<file path=xl/ctrlProps/ctrlProp41.xml><?xml version="1.0" encoding="utf-8"?>
<formControlPr xmlns="http://schemas.microsoft.com/office/spreadsheetml/2009/9/main" objectType="CheckBox" fmlaLink="ＺＥＨデベロッパー登録票!$DA$23" lockText="1" noThreeD="1"/>
</file>

<file path=xl/ctrlProps/ctrlProp42.xml><?xml version="1.0" encoding="utf-8"?>
<formControlPr xmlns="http://schemas.microsoft.com/office/spreadsheetml/2009/9/main" objectType="CheckBox" fmlaLink="ＺＥＨデベロッパー登録票!$DD$23" lockText="1" noThreeD="1"/>
</file>

<file path=xl/ctrlProps/ctrlProp43.xml><?xml version="1.0" encoding="utf-8"?>
<formControlPr xmlns="http://schemas.microsoft.com/office/spreadsheetml/2009/9/main" objectType="CheckBox" fmlaLink="ＺＥＨデベロッパー登録票!$DG$23" lockText="1" noThreeD="1"/>
</file>

<file path=xl/ctrlProps/ctrlProp44.xml><?xml version="1.0" encoding="utf-8"?>
<formControlPr xmlns="http://schemas.microsoft.com/office/spreadsheetml/2009/9/main" objectType="CheckBox" fmlaLink="ＺＥＨデベロッパー登録票!$DJ$23" lockText="1" noThreeD="1"/>
</file>

<file path=xl/ctrlProps/ctrlProp45.xml><?xml version="1.0" encoding="utf-8"?>
<formControlPr xmlns="http://schemas.microsoft.com/office/spreadsheetml/2009/9/main" objectType="CheckBox" fmlaLink="ＺＥＨデベロッパー登録票!$DM$23" lockText="1" noThreeD="1"/>
</file>

<file path=xl/ctrlProps/ctrlProp46.xml><?xml version="1.0" encoding="utf-8"?>
<formControlPr xmlns="http://schemas.microsoft.com/office/spreadsheetml/2009/9/main" objectType="CheckBox" fmlaLink="ＺＥＨデベロッパー登録票!$DP$23" lockText="1" noThreeD="1"/>
</file>

<file path=xl/ctrlProps/ctrlProp47.xml><?xml version="1.0" encoding="utf-8"?>
<formControlPr xmlns="http://schemas.microsoft.com/office/spreadsheetml/2009/9/main" objectType="CheckBox" fmlaLink="ＺＥＨデベロッパー登録票!$CX$24" lockText="1" noThreeD="1"/>
</file>

<file path=xl/ctrlProps/ctrlProp48.xml><?xml version="1.0" encoding="utf-8"?>
<formControlPr xmlns="http://schemas.microsoft.com/office/spreadsheetml/2009/9/main" objectType="CheckBox" fmlaLink="ＺＥＨデベロッパー登録票!$CX$15" lockText="1" noThreeD="1"/>
</file>

<file path=xl/ctrlProps/ctrlProp49.xml><?xml version="1.0" encoding="utf-8"?>
<formControlPr xmlns="http://schemas.microsoft.com/office/spreadsheetml/2009/9/main" objectType="CheckBox" fmlaLink="ＺＥＨデベロッパー登録票!$CX$16" lockText="1" noThreeD="1"/>
</file>

<file path=xl/ctrlProps/ctrlProp5.xml><?xml version="1.0" encoding="utf-8"?>
<formControlPr xmlns="http://schemas.microsoft.com/office/spreadsheetml/2009/9/main" objectType="CheckBox" fmlaLink="ＺＥＨデベロッパー登録票!$DD$16" lockText="1" noThreeD="1"/>
</file>

<file path=xl/ctrlProps/ctrlProp50.xml><?xml version="1.0" encoding="utf-8"?>
<formControlPr xmlns="http://schemas.microsoft.com/office/spreadsheetml/2009/9/main" objectType="CheckBox" fmlaLink="ＺＥＨデベロッパー登録票!$DJ$16" lockText="1" noThreeD="1"/>
</file>

<file path=xl/ctrlProps/ctrlProp51.xml><?xml version="1.0" encoding="utf-8"?>
<formControlPr xmlns="http://schemas.microsoft.com/office/spreadsheetml/2009/9/main" objectType="CheckBox" fmlaLink="ＺＥＨデベロッパー登録票!$DA$16" lockText="1" noThreeD="1"/>
</file>

<file path=xl/ctrlProps/ctrlProp52.xml><?xml version="1.0" encoding="utf-8"?>
<formControlPr xmlns="http://schemas.microsoft.com/office/spreadsheetml/2009/9/main" objectType="CheckBox" fmlaLink="ＺＥＨデベロッパー登録票!$CV$14" lockText="1" noThreeD="1"/>
</file>

<file path=xl/ctrlProps/ctrlProp6.xml><?xml version="1.0" encoding="utf-8"?>
<formControlPr xmlns="http://schemas.microsoft.com/office/spreadsheetml/2009/9/main" objectType="CheckBox" fmlaLink="ＺＥＨデベロッパー登録票!$DG$16" lockText="1" noThreeD="1"/>
</file>

<file path=xl/ctrlProps/ctrlProp7.xml><?xml version="1.0" encoding="utf-8"?>
<formControlPr xmlns="http://schemas.microsoft.com/office/spreadsheetml/2009/9/main" objectType="CheckBox" fmlaLink="ＺＥＨデベロッパー登録票!$DM$16" lockText="1" noThreeD="1"/>
</file>

<file path=xl/ctrlProps/ctrlProp8.xml><?xml version="1.0" encoding="utf-8"?>
<formControlPr xmlns="http://schemas.microsoft.com/office/spreadsheetml/2009/9/main" objectType="CheckBox" fmlaLink="ＺＥＨデベロッパー登録票!$CX$17" lockText="1" noThreeD="1"/>
</file>

<file path=xl/ctrlProps/ctrlProp9.xml><?xml version="1.0" encoding="utf-8"?>
<formControlPr xmlns="http://schemas.microsoft.com/office/spreadsheetml/2009/9/main" objectType="CheckBox" fmlaLink="ＺＥＨデベロッパー登録票!$DA$1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xdr:colOff>
          <xdr:row>34</xdr:row>
          <xdr:rowOff>88900</xdr:rowOff>
        </xdr:from>
        <xdr:to>
          <xdr:col>20</xdr:col>
          <xdr:colOff>146050</xdr:colOff>
          <xdr:row>34</xdr:row>
          <xdr:rowOff>450850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34</xdr:row>
          <xdr:rowOff>76200</xdr:rowOff>
        </xdr:from>
        <xdr:to>
          <xdr:col>38</xdr:col>
          <xdr:colOff>203200</xdr:colOff>
          <xdr:row>34</xdr:row>
          <xdr:rowOff>450850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27214</xdr:colOff>
      <xdr:row>256</xdr:row>
      <xdr:rowOff>217713</xdr:rowOff>
    </xdr:from>
    <xdr:to>
      <xdr:col>36</xdr:col>
      <xdr:colOff>45357</xdr:colOff>
      <xdr:row>264</xdr:row>
      <xdr:rowOff>190985</xdr:rowOff>
    </xdr:to>
    <xdr:pic>
      <xdr:nvPicPr>
        <xdr:cNvPr id="18" name="図 17">
          <a:extLst>
            <a:ext uri="{FF2B5EF4-FFF2-40B4-BE49-F238E27FC236}">
              <a16:creationId xmlns:a16="http://schemas.microsoft.com/office/drawing/2014/main" id="{3EB369AE-B085-9DB1-3D3C-438C6B9F9AD2}"/>
            </a:ext>
          </a:extLst>
        </xdr:cNvPr>
        <xdr:cNvPicPr>
          <a:picLocks noChangeAspect="1"/>
        </xdr:cNvPicPr>
      </xdr:nvPicPr>
      <xdr:blipFill>
        <a:blip xmlns:r="http://schemas.openxmlformats.org/officeDocument/2006/relationships" r:embed="rId1"/>
        <a:stretch>
          <a:fillRect/>
        </a:stretch>
      </xdr:blipFill>
      <xdr:spPr>
        <a:xfrm>
          <a:off x="444500" y="89870642"/>
          <a:ext cx="7338786" cy="1787556"/>
        </a:xfrm>
        <a:prstGeom prst="rect">
          <a:avLst/>
        </a:prstGeom>
      </xdr:spPr>
    </xdr:pic>
    <xdr:clientData/>
  </xdr:twoCellAnchor>
  <xdr:twoCellAnchor editAs="oneCell">
    <xdr:from>
      <xdr:col>49</xdr:col>
      <xdr:colOff>0</xdr:colOff>
      <xdr:row>0</xdr:row>
      <xdr:rowOff>0</xdr:rowOff>
    </xdr:from>
    <xdr:to>
      <xdr:col>131</xdr:col>
      <xdr:colOff>9525</xdr:colOff>
      <xdr:row>107</xdr:row>
      <xdr:rowOff>9525</xdr:rowOff>
    </xdr:to>
    <xdr:pic>
      <xdr:nvPicPr>
        <xdr:cNvPr id="2" name="図 1">
          <a:extLst>
            <a:ext uri="{FF2B5EF4-FFF2-40B4-BE49-F238E27FC236}">
              <a16:creationId xmlns:a16="http://schemas.microsoft.com/office/drawing/2014/main" id="{D9B4E289-1C2C-9C20-23DE-4E3DF5181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90200" y="0"/>
          <a:ext cx="17024350" cy="3608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85360</xdr:colOff>
          <xdr:row>38</xdr:row>
          <xdr:rowOff>55953</xdr:rowOff>
        </xdr:from>
        <xdr:to>
          <xdr:col>25</xdr:col>
          <xdr:colOff>7737</xdr:colOff>
          <xdr:row>40</xdr:row>
          <xdr:rowOff>10674</xdr:rowOff>
        </xdr:to>
        <xdr:grpSp>
          <xdr:nvGrpSpPr>
            <xdr:cNvPr id="2" name="グループ化 1">
              <a:extLst>
                <a:ext uri="{FF2B5EF4-FFF2-40B4-BE49-F238E27FC236}">
                  <a16:creationId xmlns:a16="http://schemas.microsoft.com/office/drawing/2014/main" id="{8CF3B19B-2B16-4D6E-95E5-7D8D784F4825}"/>
                </a:ext>
              </a:extLst>
            </xdr:cNvPr>
            <xdr:cNvGrpSpPr/>
          </xdr:nvGrpSpPr>
          <xdr:grpSpPr>
            <a:xfrm>
              <a:off x="2578642" y="17132917"/>
              <a:ext cx="2208377" cy="849618"/>
              <a:chOff x="2702655" y="14130757"/>
              <a:chExt cx="2398879" cy="751232"/>
            </a:xfrm>
          </xdr:grpSpPr>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2702655" y="14130757"/>
                <a:ext cx="2398879" cy="288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2702681" y="14511405"/>
                <a:ext cx="1265145" cy="370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85722</xdr:colOff>
          <xdr:row>27</xdr:row>
          <xdr:rowOff>47625</xdr:rowOff>
        </xdr:from>
        <xdr:to>
          <xdr:col>68</xdr:col>
          <xdr:colOff>140841</xdr:colOff>
          <xdr:row>37</xdr:row>
          <xdr:rowOff>340417</xdr:rowOff>
        </xdr:to>
        <xdr:grpSp>
          <xdr:nvGrpSpPr>
            <xdr:cNvPr id="3" name="グループ化 2">
              <a:extLst>
                <a:ext uri="{FF2B5EF4-FFF2-40B4-BE49-F238E27FC236}">
                  <a16:creationId xmlns:a16="http://schemas.microsoft.com/office/drawing/2014/main" id="{12D05655-0D98-49DD-80D9-FDD023CFB169}"/>
                </a:ext>
              </a:extLst>
            </xdr:cNvPr>
            <xdr:cNvGrpSpPr/>
          </xdr:nvGrpSpPr>
          <xdr:grpSpPr>
            <a:xfrm>
              <a:off x="2579004" y="12182021"/>
              <a:ext cx="10178833" cy="4786325"/>
              <a:chOff x="2696675" y="8788239"/>
              <a:chExt cx="10115600" cy="4102740"/>
            </a:xfrm>
          </xdr:grpSpPr>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5699181" y="9579903"/>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7163330" y="957073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10025330" y="957073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2701201" y="9936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4324236" y="9936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5699181" y="995433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7152812" y="996349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8561182" y="9926840"/>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10025330" y="9926841"/>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11524790" y="9945171"/>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2701201" y="10317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4324236" y="10317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5678147" y="10353663"/>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7173847" y="1033533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2701201" y="10698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4324236" y="10698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5688663" y="1071633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7163330" y="1072549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8592733" y="1072549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2701201" y="11076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4324236" y="11076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5699180" y="1109437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7173847" y="1109437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8603251" y="1109437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10035847" y="1111270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11545824" y="1109437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2701201" y="11457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4324236" y="11457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5709698" y="1146621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7173847" y="1146621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8603251" y="11502873"/>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2701201" y="11841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4324236" y="11841005"/>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5709697" y="11927165"/>
                <a:ext cx="1266451" cy="201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7173848" y="1186849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2701201" y="12219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4324236" y="1221904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5717435" y="1222690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7194883" y="12246543"/>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8582216" y="1225570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10056882" y="1225570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11545824" y="1227403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2701201" y="12602979"/>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2701201" y="9169368"/>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2701201" y="956157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8561181" y="9579903"/>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4324236" y="9561574"/>
                <a:ext cx="126645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2696675" y="8788239"/>
                <a:ext cx="127386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97</xdr:col>
      <xdr:colOff>0</xdr:colOff>
      <xdr:row>0</xdr:row>
      <xdr:rowOff>0</xdr:rowOff>
    </xdr:from>
    <xdr:to>
      <xdr:col>238</xdr:col>
      <xdr:colOff>6350</xdr:colOff>
      <xdr:row>93</xdr:row>
      <xdr:rowOff>6350</xdr:rowOff>
    </xdr:to>
    <xdr:pic>
      <xdr:nvPicPr>
        <xdr:cNvPr id="4" name="図 3">
          <a:extLst>
            <a:ext uri="{FF2B5EF4-FFF2-40B4-BE49-F238E27FC236}">
              <a16:creationId xmlns:a16="http://schemas.microsoft.com/office/drawing/2014/main" id="{0A1AE65C-58A7-EF9F-4672-A6B5217EE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0" y="0"/>
          <a:ext cx="25971500" cy="266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68</xdr:col>
      <xdr:colOff>19050</xdr:colOff>
      <xdr:row>102</xdr:row>
      <xdr:rowOff>9525</xdr:rowOff>
    </xdr:to>
    <xdr:pic>
      <xdr:nvPicPr>
        <xdr:cNvPr id="4" name="図 3">
          <a:extLst>
            <a:ext uri="{FF2B5EF4-FFF2-40B4-BE49-F238E27FC236}">
              <a16:creationId xmlns:a16="http://schemas.microsoft.com/office/drawing/2014/main" id="{ED62DA44-B412-74C7-B6B7-34AB3B87D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3300" y="0"/>
          <a:ext cx="31273750" cy="1724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72</xdr:col>
      <xdr:colOff>6350</xdr:colOff>
      <xdr:row>100</xdr:row>
      <xdr:rowOff>6350</xdr:rowOff>
    </xdr:to>
    <xdr:pic>
      <xdr:nvPicPr>
        <xdr:cNvPr id="2" name="図 1">
          <a:extLst>
            <a:ext uri="{FF2B5EF4-FFF2-40B4-BE49-F238E27FC236}">
              <a16:creationId xmlns:a16="http://schemas.microsoft.com/office/drawing/2014/main" id="{94916289-FCB0-A808-711E-443CC4C77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8600" y="0"/>
          <a:ext cx="31095950" cy="130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86</xdr:col>
      <xdr:colOff>0</xdr:colOff>
      <xdr:row>0</xdr:row>
      <xdr:rowOff>0</xdr:rowOff>
    </xdr:from>
    <xdr:to>
      <xdr:col>146</xdr:col>
      <xdr:colOff>742950</xdr:colOff>
      <xdr:row>240</xdr:row>
      <xdr:rowOff>6350</xdr:rowOff>
    </xdr:to>
    <xdr:pic>
      <xdr:nvPicPr>
        <xdr:cNvPr id="2" name="図 1">
          <a:extLst>
            <a:ext uri="{FF2B5EF4-FFF2-40B4-BE49-F238E27FC236}">
              <a16:creationId xmlns:a16="http://schemas.microsoft.com/office/drawing/2014/main" id="{E58A7805-35C7-A54F-109D-BF2BC69B5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4500" y="0"/>
          <a:ext cx="12528550" cy="4237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zehweb.jp/privacy/" TargetMode="External"/><Relationship Id="rId7" Type="http://schemas.openxmlformats.org/officeDocument/2006/relationships/ctrlProp" Target="../ctrlProps/ctrlProp1.xml"/><Relationship Id="rId2" Type="http://schemas.openxmlformats.org/officeDocument/2006/relationships/hyperlink" Target="https://sii.or.jp/anonymous_processing/index.html" TargetMode="External"/><Relationship Id="rId1" Type="http://schemas.openxmlformats.org/officeDocument/2006/relationships/hyperlink" Target="mailto:p-support@sii.or.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 Id="rId51"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L332"/>
  <sheetViews>
    <sheetView showGridLines="0" showZeros="0" tabSelected="1" view="pageBreakPreview" zoomScale="70" zoomScaleNormal="55" zoomScaleSheetLayoutView="70" zoomScalePageLayoutView="55" workbookViewId="0">
      <selection activeCell="AD2" sqref="AD2:AF2"/>
    </sheetView>
  </sheetViews>
  <sheetFormatPr defaultColWidth="3" defaultRowHeight="18" customHeight="1"/>
  <cols>
    <col min="1" max="3" width="3" style="2" customWidth="1"/>
    <col min="4" max="5" width="3" style="3" customWidth="1"/>
    <col min="6" max="7" width="3" style="4" customWidth="1"/>
    <col min="8" max="13" width="3" style="2" customWidth="1"/>
    <col min="14" max="14" width="5.08984375" style="2" customWidth="1"/>
    <col min="15" max="31" width="3" style="2" customWidth="1"/>
    <col min="32" max="32" width="4.08984375" style="2" customWidth="1"/>
    <col min="33" max="43" width="3" style="2" customWidth="1"/>
    <col min="44" max="44" width="3" style="2"/>
    <col min="45" max="45" width="3" style="2" customWidth="1"/>
    <col min="46" max="49" width="3" style="2"/>
    <col min="50" max="50" width="3" style="2" customWidth="1"/>
    <col min="51" max="51" width="7" style="2" hidden="1" customWidth="1"/>
    <col min="52" max="76" width="3" style="2"/>
    <col min="77" max="77" width="3.6328125" style="2" customWidth="1"/>
    <col min="78" max="255" width="3" style="2"/>
    <col min="256" max="298" width="3" style="2" customWidth="1"/>
    <col min="299" max="511" width="3" style="2"/>
    <col min="512" max="554" width="3" style="2" customWidth="1"/>
    <col min="555" max="767" width="3" style="2"/>
    <col min="768" max="810" width="3" style="2" customWidth="1"/>
    <col min="811" max="1023" width="3" style="2"/>
    <col min="1024" max="1066" width="3" style="2" customWidth="1"/>
    <col min="1067" max="1279" width="3" style="2"/>
    <col min="1280" max="1322" width="3" style="2" customWidth="1"/>
    <col min="1323" max="1535" width="3" style="2"/>
    <col min="1536" max="1578" width="3" style="2" customWidth="1"/>
    <col min="1579" max="1791" width="3" style="2"/>
    <col min="1792" max="1834" width="3" style="2" customWidth="1"/>
    <col min="1835" max="2047" width="3" style="2"/>
    <col min="2048" max="2090" width="3" style="2" customWidth="1"/>
    <col min="2091" max="2303" width="3" style="2"/>
    <col min="2304" max="2346" width="3" style="2" customWidth="1"/>
    <col min="2347" max="2559" width="3" style="2"/>
    <col min="2560" max="2602" width="3" style="2" customWidth="1"/>
    <col min="2603" max="2815" width="3" style="2"/>
    <col min="2816" max="2858" width="3" style="2" customWidth="1"/>
    <col min="2859" max="3071" width="3" style="2"/>
    <col min="3072" max="3114" width="3" style="2" customWidth="1"/>
    <col min="3115" max="3327" width="3" style="2"/>
    <col min="3328" max="3370" width="3" style="2" customWidth="1"/>
    <col min="3371" max="3583" width="3" style="2"/>
    <col min="3584" max="3626" width="3" style="2" customWidth="1"/>
    <col min="3627" max="3839" width="3" style="2"/>
    <col min="3840" max="3882" width="3" style="2" customWidth="1"/>
    <col min="3883" max="4095" width="3" style="2"/>
    <col min="4096" max="4138" width="3" style="2" customWidth="1"/>
    <col min="4139" max="4351" width="3" style="2"/>
    <col min="4352" max="4394" width="3" style="2" customWidth="1"/>
    <col min="4395" max="4607" width="3" style="2"/>
    <col min="4608" max="4650" width="3" style="2" customWidth="1"/>
    <col min="4651" max="4863" width="3" style="2"/>
    <col min="4864" max="4906" width="3" style="2" customWidth="1"/>
    <col min="4907" max="5119" width="3" style="2"/>
    <col min="5120" max="5162" width="3" style="2" customWidth="1"/>
    <col min="5163" max="5375" width="3" style="2"/>
    <col min="5376" max="5418" width="3" style="2" customWidth="1"/>
    <col min="5419" max="5631" width="3" style="2"/>
    <col min="5632" max="5674" width="3" style="2" customWidth="1"/>
    <col min="5675" max="5887" width="3" style="2"/>
    <col min="5888" max="5930" width="3" style="2" customWidth="1"/>
    <col min="5931" max="6143" width="3" style="2"/>
    <col min="6144" max="6186" width="3" style="2" customWidth="1"/>
    <col min="6187" max="6399" width="3" style="2"/>
    <col min="6400" max="6442" width="3" style="2" customWidth="1"/>
    <col min="6443" max="6655" width="3" style="2"/>
    <col min="6656" max="6698" width="3" style="2" customWidth="1"/>
    <col min="6699" max="6911" width="3" style="2"/>
    <col min="6912" max="6954" width="3" style="2" customWidth="1"/>
    <col min="6955" max="7167" width="3" style="2"/>
    <col min="7168" max="7210" width="3" style="2" customWidth="1"/>
    <col min="7211" max="7423" width="3" style="2"/>
    <col min="7424" max="7466" width="3" style="2" customWidth="1"/>
    <col min="7467" max="7679" width="3" style="2"/>
    <col min="7680" max="7722" width="3" style="2" customWidth="1"/>
    <col min="7723" max="7935" width="3" style="2"/>
    <col min="7936" max="7978" width="3" style="2" customWidth="1"/>
    <col min="7979" max="8191" width="3" style="2"/>
    <col min="8192" max="8234" width="3" style="2" customWidth="1"/>
    <col min="8235" max="8447" width="3" style="2"/>
    <col min="8448" max="8490" width="3" style="2" customWidth="1"/>
    <col min="8491" max="8703" width="3" style="2"/>
    <col min="8704" max="8746" width="3" style="2" customWidth="1"/>
    <col min="8747" max="8959" width="3" style="2"/>
    <col min="8960" max="9002" width="3" style="2" customWidth="1"/>
    <col min="9003" max="9215" width="3" style="2"/>
    <col min="9216" max="9258" width="3" style="2" customWidth="1"/>
    <col min="9259" max="9471" width="3" style="2"/>
    <col min="9472" max="9514" width="3" style="2" customWidth="1"/>
    <col min="9515" max="9727" width="3" style="2"/>
    <col min="9728" max="9770" width="3" style="2" customWidth="1"/>
    <col min="9771" max="9983" width="3" style="2"/>
    <col min="9984" max="10026" width="3" style="2" customWidth="1"/>
    <col min="10027" max="10239" width="3" style="2"/>
    <col min="10240" max="10282" width="3" style="2" customWidth="1"/>
    <col min="10283" max="10495" width="3" style="2"/>
    <col min="10496" max="10538" width="3" style="2" customWidth="1"/>
    <col min="10539" max="10751" width="3" style="2"/>
    <col min="10752" max="10794" width="3" style="2" customWidth="1"/>
    <col min="10795" max="11007" width="3" style="2"/>
    <col min="11008" max="11050" width="3" style="2" customWidth="1"/>
    <col min="11051" max="11263" width="3" style="2"/>
    <col min="11264" max="11306" width="3" style="2" customWidth="1"/>
    <col min="11307" max="11519" width="3" style="2"/>
    <col min="11520" max="11562" width="3" style="2" customWidth="1"/>
    <col min="11563" max="11775" width="3" style="2"/>
    <col min="11776" max="11818" width="3" style="2" customWidth="1"/>
    <col min="11819" max="12031" width="3" style="2"/>
    <col min="12032" max="12074" width="3" style="2" customWidth="1"/>
    <col min="12075" max="12287" width="3" style="2"/>
    <col min="12288" max="12330" width="3" style="2" customWidth="1"/>
    <col min="12331" max="12543" width="3" style="2"/>
    <col min="12544" max="12586" width="3" style="2" customWidth="1"/>
    <col min="12587" max="12799" width="3" style="2"/>
    <col min="12800" max="12842" width="3" style="2" customWidth="1"/>
    <col min="12843" max="13055" width="3" style="2"/>
    <col min="13056" max="13098" width="3" style="2" customWidth="1"/>
    <col min="13099" max="13311" width="3" style="2"/>
    <col min="13312" max="13354" width="3" style="2" customWidth="1"/>
    <col min="13355" max="13567" width="3" style="2"/>
    <col min="13568" max="13610" width="3" style="2" customWidth="1"/>
    <col min="13611" max="13823" width="3" style="2"/>
    <col min="13824" max="13866" width="3" style="2" customWidth="1"/>
    <col min="13867" max="14079" width="3" style="2"/>
    <col min="14080" max="14122" width="3" style="2" customWidth="1"/>
    <col min="14123" max="14335" width="3" style="2"/>
    <col min="14336" max="14378" width="3" style="2" customWidth="1"/>
    <col min="14379" max="14591" width="3" style="2"/>
    <col min="14592" max="14634" width="3" style="2" customWidth="1"/>
    <col min="14635" max="14847" width="3" style="2"/>
    <col min="14848" max="14890" width="3" style="2" customWidth="1"/>
    <col min="14891" max="15103" width="3" style="2"/>
    <col min="15104" max="15146" width="3" style="2" customWidth="1"/>
    <col min="15147" max="15359" width="3" style="2"/>
    <col min="15360" max="15402" width="3" style="2" customWidth="1"/>
    <col min="15403" max="15615" width="3" style="2"/>
    <col min="15616" max="15658" width="3" style="2" customWidth="1"/>
    <col min="15659" max="15871" width="3" style="2"/>
    <col min="15872" max="15914" width="3" style="2" customWidth="1"/>
    <col min="15915" max="16127" width="3" style="2"/>
    <col min="16128" max="16170" width="3" style="2" customWidth="1"/>
    <col min="16171" max="16384" width="3" style="2"/>
  </cols>
  <sheetData>
    <row r="2" spans="1:45" ht="30" customHeight="1">
      <c r="A2" s="1" t="s">
        <v>614</v>
      </c>
      <c r="B2" s="33"/>
      <c r="C2" s="33"/>
      <c r="D2" s="34"/>
      <c r="E2" s="34"/>
      <c r="F2" s="35"/>
      <c r="G2" s="35"/>
      <c r="H2" s="33"/>
      <c r="I2" s="33"/>
      <c r="J2" s="33"/>
      <c r="K2" s="33"/>
      <c r="L2" s="33"/>
      <c r="M2" s="33"/>
      <c r="N2" s="33"/>
      <c r="O2" s="33"/>
      <c r="P2" s="33"/>
      <c r="Q2" s="33"/>
      <c r="R2" s="33"/>
      <c r="S2" s="33"/>
      <c r="T2" s="33"/>
      <c r="U2" s="33"/>
      <c r="V2" s="33"/>
      <c r="W2" s="33"/>
      <c r="X2" s="33"/>
      <c r="Y2" s="33"/>
      <c r="Z2" s="33"/>
      <c r="AA2" s="33"/>
      <c r="AB2" s="541"/>
      <c r="AC2" s="541"/>
      <c r="AD2" s="542"/>
      <c r="AE2" s="542"/>
      <c r="AF2" s="542"/>
      <c r="AG2" s="33" t="s">
        <v>1</v>
      </c>
      <c r="AH2" s="542"/>
      <c r="AI2" s="542"/>
      <c r="AJ2" s="542"/>
      <c r="AK2" s="33" t="s">
        <v>2</v>
      </c>
      <c r="AL2" s="542"/>
      <c r="AM2" s="542"/>
      <c r="AN2" s="542"/>
      <c r="AO2" s="33" t="s">
        <v>3</v>
      </c>
      <c r="AP2" s="33"/>
      <c r="AQ2" s="33"/>
      <c r="AR2" s="33"/>
    </row>
    <row r="3" spans="1:45" ht="30" customHeight="1">
      <c r="A3" s="33"/>
      <c r="B3" s="33"/>
      <c r="C3" s="33"/>
      <c r="D3" s="34"/>
      <c r="E3" s="34"/>
      <c r="F3" s="36"/>
      <c r="G3" s="36"/>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7"/>
      <c r="AK3" s="136" t="s">
        <v>465</v>
      </c>
      <c r="AL3" s="550">
        <v>1</v>
      </c>
      <c r="AM3" s="511"/>
      <c r="AN3" s="137" t="s">
        <v>332</v>
      </c>
      <c r="AO3" s="511" t="s">
        <v>862</v>
      </c>
      <c r="AP3" s="511"/>
      <c r="AQ3" s="136" t="s">
        <v>333</v>
      </c>
      <c r="AR3" s="136" t="s">
        <v>466</v>
      </c>
    </row>
    <row r="4" spans="1:45" ht="30" customHeight="1">
      <c r="A4" s="33" t="s">
        <v>721</v>
      </c>
      <c r="B4" s="33"/>
      <c r="C4" s="33"/>
      <c r="D4" s="34"/>
      <c r="E4" s="34"/>
      <c r="F4" s="36"/>
      <c r="G4" s="36"/>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7"/>
      <c r="AK4" s="136"/>
      <c r="AL4" s="138"/>
      <c r="AM4" s="138"/>
      <c r="AN4" s="137"/>
      <c r="AO4" s="138"/>
      <c r="AP4" s="138"/>
      <c r="AQ4" s="136"/>
      <c r="AR4" s="136"/>
    </row>
    <row r="5" spans="1:45" ht="30" customHeight="1">
      <c r="A5" s="33" t="s">
        <v>722</v>
      </c>
      <c r="B5" s="38"/>
      <c r="C5" s="38"/>
      <c r="D5" s="38"/>
      <c r="E5" s="38"/>
      <c r="F5" s="38"/>
      <c r="G5" s="38"/>
      <c r="H5" s="38"/>
      <c r="I5" s="39"/>
      <c r="J5" s="33"/>
      <c r="K5" s="33"/>
      <c r="L5" s="33"/>
      <c r="M5" s="33"/>
      <c r="N5" s="33"/>
      <c r="O5" s="33"/>
      <c r="P5" s="33"/>
      <c r="Q5" s="33"/>
      <c r="R5" s="33"/>
      <c r="S5" s="33"/>
      <c r="T5" s="33"/>
      <c r="U5" s="33"/>
      <c r="V5" s="33"/>
      <c r="W5" s="33"/>
      <c r="X5" s="33"/>
      <c r="Y5" s="33"/>
      <c r="Z5" s="33"/>
      <c r="AA5" s="33"/>
      <c r="AB5" s="33"/>
      <c r="AC5" s="33"/>
      <c r="AD5" s="33"/>
      <c r="AE5" s="33"/>
      <c r="AF5" s="33"/>
      <c r="AG5" s="33"/>
      <c r="AH5" s="33"/>
      <c r="AI5" s="33"/>
      <c r="AJ5" s="40"/>
      <c r="AK5" s="40"/>
      <c r="AL5" s="41"/>
      <c r="AM5" s="40"/>
      <c r="AN5" s="40"/>
      <c r="AO5" s="41"/>
      <c r="AP5" s="40"/>
      <c r="AQ5" s="40"/>
      <c r="AR5" s="33"/>
    </row>
    <row r="6" spans="1:45" ht="30" customHeight="1">
      <c r="A6" s="33"/>
      <c r="B6" s="33"/>
      <c r="C6" s="42"/>
      <c r="D6" s="42"/>
      <c r="E6" s="42"/>
      <c r="F6" s="42"/>
      <c r="G6" s="42"/>
      <c r="H6" s="42"/>
      <c r="I6" s="42"/>
      <c r="J6" s="43"/>
      <c r="K6" s="43"/>
      <c r="L6" s="4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row>
    <row r="7" spans="1:45" ht="50.15" customHeight="1">
      <c r="A7" s="44"/>
      <c r="B7" s="44"/>
      <c r="C7" s="44"/>
      <c r="D7" s="34"/>
      <c r="E7" s="34"/>
      <c r="F7" s="36"/>
      <c r="G7" s="36"/>
      <c r="H7" s="33"/>
      <c r="I7" s="33"/>
      <c r="J7" s="552" t="s">
        <v>615</v>
      </c>
      <c r="K7" s="552"/>
      <c r="L7" s="552"/>
      <c r="M7" s="552"/>
      <c r="N7" s="543" t="s">
        <v>4</v>
      </c>
      <c r="O7" s="543"/>
      <c r="P7" s="543"/>
      <c r="Q7" s="543"/>
      <c r="R7" s="543"/>
      <c r="S7" s="45" t="s">
        <v>320</v>
      </c>
      <c r="T7" s="549">
        <f>H33</f>
        <v>0</v>
      </c>
      <c r="U7" s="549"/>
      <c r="V7" s="45" t="s">
        <v>319</v>
      </c>
      <c r="W7" s="551">
        <f>L33</f>
        <v>0</v>
      </c>
      <c r="X7" s="551"/>
      <c r="Y7" s="551"/>
      <c r="Z7" s="551"/>
      <c r="AA7" s="46"/>
      <c r="AB7" s="46"/>
      <c r="AC7" s="46"/>
      <c r="AD7" s="46"/>
      <c r="AE7" s="46"/>
      <c r="AF7" s="46"/>
      <c r="AG7" s="46"/>
      <c r="AH7" s="46"/>
      <c r="AI7" s="46"/>
      <c r="AJ7" s="46"/>
      <c r="AK7" s="46"/>
      <c r="AL7" s="46"/>
      <c r="AM7" s="46"/>
      <c r="AN7" s="46"/>
      <c r="AO7" s="46"/>
      <c r="AP7" s="46"/>
      <c r="AQ7" s="46"/>
      <c r="AR7" s="33"/>
    </row>
    <row r="8" spans="1:45" ht="50.15" customHeight="1">
      <c r="A8" s="47"/>
      <c r="B8" s="47"/>
      <c r="C8" s="47"/>
      <c r="D8" s="34"/>
      <c r="E8" s="34"/>
      <c r="F8" s="36"/>
      <c r="G8" s="36"/>
      <c r="H8" s="33"/>
      <c r="I8" s="33"/>
      <c r="J8" s="33"/>
      <c r="K8" s="33"/>
      <c r="L8" s="33"/>
      <c r="M8" s="33"/>
      <c r="N8" s="543" t="s">
        <v>5</v>
      </c>
      <c r="O8" s="543"/>
      <c r="P8" s="543"/>
      <c r="Q8" s="543"/>
      <c r="R8" s="543"/>
      <c r="S8" s="544" t="str">
        <f>IF(S33="--選択--","",S33)&amp;AB33&amp;F34</f>
        <v/>
      </c>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33"/>
    </row>
    <row r="9" spans="1:45" ht="50.15" customHeight="1">
      <c r="A9" s="47"/>
      <c r="B9" s="47"/>
      <c r="C9" s="47"/>
      <c r="D9" s="34"/>
      <c r="E9" s="34"/>
      <c r="F9" s="36"/>
      <c r="G9" s="36"/>
      <c r="H9" s="33"/>
      <c r="I9" s="33"/>
      <c r="J9" s="33"/>
      <c r="K9" s="33"/>
      <c r="L9" s="33"/>
      <c r="M9" s="33"/>
      <c r="N9" s="545" t="s">
        <v>17</v>
      </c>
      <c r="O9" s="545"/>
      <c r="P9" s="545"/>
      <c r="Q9" s="545"/>
      <c r="R9" s="545"/>
      <c r="S9" s="546">
        <f>F28</f>
        <v>0</v>
      </c>
      <c r="T9" s="546"/>
      <c r="U9" s="546"/>
      <c r="V9" s="546"/>
      <c r="W9" s="546"/>
      <c r="X9" s="546"/>
      <c r="Y9" s="546"/>
      <c r="Z9" s="546"/>
      <c r="AA9" s="546"/>
      <c r="AB9" s="546"/>
      <c r="AC9" s="546"/>
      <c r="AD9" s="546"/>
      <c r="AE9" s="546"/>
      <c r="AF9" s="546"/>
      <c r="AG9" s="546"/>
      <c r="AH9" s="546"/>
      <c r="AI9" s="546"/>
      <c r="AJ9" s="546"/>
      <c r="AK9" s="546"/>
      <c r="AL9" s="546"/>
      <c r="AM9" s="546"/>
      <c r="AN9" s="546"/>
      <c r="AO9" s="546"/>
      <c r="AP9" s="546"/>
      <c r="AQ9" s="546"/>
      <c r="AR9" s="33"/>
    </row>
    <row r="10" spans="1:45" ht="50.25" customHeight="1">
      <c r="A10" s="47"/>
      <c r="B10" s="47"/>
      <c r="C10" s="47"/>
      <c r="D10" s="34"/>
      <c r="E10" s="34"/>
      <c r="F10" s="36"/>
      <c r="G10" s="36"/>
      <c r="H10" s="33"/>
      <c r="I10" s="33"/>
      <c r="J10" s="33"/>
      <c r="K10" s="33"/>
      <c r="L10" s="33"/>
      <c r="M10" s="33"/>
      <c r="N10" s="545" t="s">
        <v>26</v>
      </c>
      <c r="O10" s="545"/>
      <c r="P10" s="545"/>
      <c r="Q10" s="545"/>
      <c r="R10" s="545"/>
      <c r="S10" s="547" t="str">
        <f>F30&amp;"　"&amp;H32&amp;"　"&amp;AA32</f>
        <v>　　</v>
      </c>
      <c r="T10" s="547"/>
      <c r="U10" s="547"/>
      <c r="V10" s="547"/>
      <c r="W10" s="547"/>
      <c r="X10" s="547"/>
      <c r="Y10" s="547"/>
      <c r="Z10" s="547"/>
      <c r="AA10" s="547"/>
      <c r="AB10" s="547"/>
      <c r="AC10" s="547"/>
      <c r="AD10" s="547"/>
      <c r="AE10" s="547"/>
      <c r="AF10" s="547"/>
      <c r="AG10" s="547"/>
      <c r="AH10" s="547"/>
      <c r="AI10" s="547"/>
      <c r="AJ10" s="547"/>
      <c r="AK10" s="48"/>
      <c r="AL10" s="48"/>
      <c r="AM10" s="548"/>
      <c r="AN10" s="548"/>
      <c r="AO10" s="548"/>
      <c r="AP10" s="548"/>
      <c r="AQ10" s="49"/>
      <c r="AR10" s="33"/>
    </row>
    <row r="11" spans="1:45" ht="30" customHeight="1">
      <c r="A11" s="50"/>
      <c r="B11" s="50"/>
      <c r="C11" s="50"/>
      <c r="S11" s="51"/>
      <c r="T11" s="52"/>
      <c r="U11" s="52"/>
      <c r="V11" s="52"/>
      <c r="W11" s="53"/>
      <c r="X11" s="54"/>
      <c r="Y11" s="54"/>
      <c r="Z11" s="54"/>
      <c r="AA11" s="54"/>
      <c r="AB11" s="55"/>
      <c r="AC11" s="56"/>
      <c r="AD11" s="51"/>
      <c r="AE11" s="51"/>
      <c r="AF11" s="51"/>
      <c r="AG11" s="51"/>
      <c r="AH11" s="51"/>
      <c r="AI11" s="51"/>
      <c r="AJ11" s="51"/>
      <c r="AK11" s="51"/>
      <c r="AL11" s="51"/>
      <c r="AM11" s="51"/>
      <c r="AN11" s="51"/>
      <c r="AO11" s="55"/>
      <c r="AP11" s="55"/>
      <c r="AQ11" s="57"/>
    </row>
    <row r="12" spans="1:45" ht="40" customHeight="1">
      <c r="A12" s="539" t="s">
        <v>973</v>
      </c>
      <c r="B12" s="540"/>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row>
    <row r="13" spans="1:45" ht="30" customHeight="1">
      <c r="A13" s="519" t="s">
        <v>582</v>
      </c>
      <c r="B13" s="519"/>
      <c r="C13" s="519"/>
      <c r="D13" s="519"/>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519"/>
      <c r="AQ13" s="519"/>
    </row>
    <row r="14" spans="1:45" ht="30" customHeight="1">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row>
    <row r="15" spans="1:45" ht="30" customHeight="1">
      <c r="A15" s="510"/>
      <c r="B15" s="510"/>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row>
    <row r="16" spans="1:45" ht="30" customHeight="1">
      <c r="A16" s="227" t="s">
        <v>693</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9"/>
    </row>
    <row r="17" spans="1:77" ht="30" customHeight="1">
      <c r="A17" s="227" t="s">
        <v>692</v>
      </c>
      <c r="B17" s="227"/>
      <c r="C17" s="227"/>
      <c r="D17" s="227"/>
      <c r="E17" s="227"/>
      <c r="F17" s="227"/>
      <c r="G17" s="227"/>
      <c r="H17" s="227"/>
      <c r="I17" s="227"/>
      <c r="J17" s="227"/>
      <c r="K17" s="227"/>
      <c r="L17" s="227"/>
      <c r="M17" s="227"/>
      <c r="N17" s="227"/>
      <c r="O17" s="227"/>
      <c r="P17" s="227"/>
      <c r="U17" s="520">
        <f>F26</f>
        <v>0</v>
      </c>
      <c r="V17" s="520"/>
      <c r="W17" s="520"/>
      <c r="X17" s="520"/>
      <c r="Y17" s="520"/>
      <c r="Z17" s="520"/>
      <c r="AA17" s="520"/>
      <c r="AB17" s="520"/>
      <c r="AC17" s="520"/>
      <c r="AD17" s="520"/>
      <c r="AE17" s="520"/>
      <c r="AF17" s="520"/>
      <c r="AG17" s="520"/>
      <c r="AH17" s="520"/>
      <c r="AI17" s="520"/>
      <c r="AJ17" s="520"/>
      <c r="AK17" s="520"/>
      <c r="AL17" s="520"/>
      <c r="AP17" s="227"/>
      <c r="AQ17" s="229"/>
      <c r="AR17" s="142"/>
    </row>
    <row r="18" spans="1:77" ht="30" customHeight="1">
      <c r="A18" s="227" t="s">
        <v>673</v>
      </c>
      <c r="B18" s="227"/>
      <c r="C18" s="227"/>
      <c r="D18" s="227"/>
      <c r="E18" s="227"/>
      <c r="F18" s="227"/>
      <c r="G18" s="227"/>
      <c r="H18" s="227"/>
      <c r="I18" s="227"/>
      <c r="J18" s="227"/>
      <c r="K18" s="227"/>
      <c r="L18" s="227"/>
      <c r="M18" s="227"/>
      <c r="N18" s="229"/>
      <c r="AC18" s="227"/>
      <c r="AD18" s="227"/>
      <c r="AE18" s="227"/>
      <c r="AF18" s="227"/>
      <c r="AG18" s="227"/>
      <c r="AH18" s="227"/>
      <c r="AI18" s="227"/>
      <c r="AJ18" s="227"/>
      <c r="AK18" s="227"/>
      <c r="AL18" s="227"/>
      <c r="AM18" s="227"/>
      <c r="AN18" s="227"/>
      <c r="AO18" s="227"/>
      <c r="AP18" s="227"/>
      <c r="AQ18" s="227"/>
    </row>
    <row r="19" spans="1:77" ht="30" customHeight="1">
      <c r="A19" s="227"/>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row>
    <row r="20" spans="1:77" ht="30" customHeight="1">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row>
    <row r="21" spans="1:77" ht="18"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row>
    <row r="22" spans="1:77" ht="30" customHeight="1">
      <c r="A22" s="1" t="s">
        <v>614</v>
      </c>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136" t="s">
        <v>465</v>
      </c>
      <c r="AL22" s="511" t="s">
        <v>884</v>
      </c>
      <c r="AM22" s="511"/>
      <c r="AN22" s="137" t="s">
        <v>332</v>
      </c>
      <c r="AO22" s="511" t="s">
        <v>862</v>
      </c>
      <c r="AP22" s="511"/>
      <c r="AQ22" s="136" t="s">
        <v>333</v>
      </c>
      <c r="AR22" s="136" t="s">
        <v>466</v>
      </c>
    </row>
    <row r="23" spans="1:77" ht="30"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136"/>
    </row>
    <row r="24" spans="1:77" ht="50.25" customHeight="1">
      <c r="A24" s="146" t="s">
        <v>641</v>
      </c>
      <c r="B24" s="147"/>
      <c r="C24" s="147"/>
      <c r="D24" s="147"/>
      <c r="E24" s="148"/>
      <c r="F24" s="148"/>
      <c r="G24" s="148"/>
      <c r="H24" s="14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row>
    <row r="25" spans="1:77" ht="30" customHeight="1">
      <c r="A25" s="59" t="s">
        <v>585</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row>
    <row r="26" spans="1:77" ht="57" customHeight="1">
      <c r="A26" s="512" t="s">
        <v>583</v>
      </c>
      <c r="B26" s="513"/>
      <c r="C26" s="513"/>
      <c r="D26" s="513"/>
      <c r="E26" s="514"/>
      <c r="F26" s="516"/>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8"/>
      <c r="AZ26" s="251" t="s">
        <v>690</v>
      </c>
    </row>
    <row r="27" spans="1:77" ht="18.75" customHeight="1">
      <c r="A27" s="452" t="s">
        <v>324</v>
      </c>
      <c r="B27" s="453"/>
      <c r="C27" s="453"/>
      <c r="D27" s="453"/>
      <c r="E27" s="454"/>
      <c r="F27" s="51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6"/>
      <c r="AZ27" s="251" t="s">
        <v>691</v>
      </c>
    </row>
    <row r="28" spans="1:77" ht="37.5" customHeight="1">
      <c r="A28" s="507" t="s">
        <v>13</v>
      </c>
      <c r="B28" s="508"/>
      <c r="C28" s="508"/>
      <c r="D28" s="508"/>
      <c r="E28" s="509"/>
      <c r="F28" s="560"/>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3"/>
      <c r="AZ28" s="251" t="s">
        <v>689</v>
      </c>
      <c r="BY28" s="61">
        <f>LEN(F29)</f>
        <v>0</v>
      </c>
    </row>
    <row r="29" spans="1:77" ht="37.5" customHeight="1">
      <c r="A29" s="557" t="s">
        <v>312</v>
      </c>
      <c r="B29" s="558"/>
      <c r="C29" s="558"/>
      <c r="D29" s="558"/>
      <c r="E29" s="559"/>
      <c r="F29" s="526"/>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8"/>
    </row>
    <row r="30" spans="1:77" ht="37.5" customHeight="1">
      <c r="A30" s="458" t="s">
        <v>25</v>
      </c>
      <c r="B30" s="459"/>
      <c r="C30" s="459"/>
      <c r="D30" s="459"/>
      <c r="E30" s="460"/>
      <c r="F30" s="516"/>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8"/>
    </row>
    <row r="31" spans="1:77" ht="18.75" customHeight="1">
      <c r="A31" s="452" t="s">
        <v>324</v>
      </c>
      <c r="B31" s="453"/>
      <c r="C31" s="453"/>
      <c r="D31" s="453"/>
      <c r="E31" s="454"/>
      <c r="F31" s="62"/>
      <c r="G31" s="63"/>
      <c r="H31" s="475"/>
      <c r="I31" s="475"/>
      <c r="J31" s="475"/>
      <c r="K31" s="475"/>
      <c r="L31" s="475"/>
      <c r="M31" s="475"/>
      <c r="N31" s="475"/>
      <c r="O31" s="475"/>
      <c r="P31" s="475"/>
      <c r="Q31" s="475"/>
      <c r="R31" s="475"/>
      <c r="S31" s="475"/>
      <c r="T31" s="475"/>
      <c r="U31" s="475"/>
      <c r="V31" s="475"/>
      <c r="W31" s="475"/>
      <c r="X31" s="476"/>
      <c r="Y31" s="62"/>
      <c r="Z31" s="63"/>
      <c r="AA31" s="475"/>
      <c r="AB31" s="475"/>
      <c r="AC31" s="475"/>
      <c r="AD31" s="475"/>
      <c r="AE31" s="475"/>
      <c r="AF31" s="475"/>
      <c r="AG31" s="475"/>
      <c r="AH31" s="475"/>
      <c r="AI31" s="475"/>
      <c r="AJ31" s="475"/>
      <c r="AK31" s="475"/>
      <c r="AL31" s="475"/>
      <c r="AM31" s="475"/>
      <c r="AN31" s="475"/>
      <c r="AO31" s="475"/>
      <c r="AP31" s="475"/>
      <c r="AQ31" s="476"/>
    </row>
    <row r="32" spans="1:77" ht="37.5" customHeight="1">
      <c r="A32" s="507" t="s">
        <v>140</v>
      </c>
      <c r="B32" s="508"/>
      <c r="C32" s="508"/>
      <c r="D32" s="508"/>
      <c r="E32" s="509"/>
      <c r="F32" s="529" t="s">
        <v>123</v>
      </c>
      <c r="G32" s="530"/>
      <c r="H32" s="472"/>
      <c r="I32" s="472"/>
      <c r="J32" s="472"/>
      <c r="K32" s="472"/>
      <c r="L32" s="472"/>
      <c r="M32" s="472"/>
      <c r="N32" s="472"/>
      <c r="O32" s="472"/>
      <c r="P32" s="472"/>
      <c r="Q32" s="472"/>
      <c r="R32" s="472"/>
      <c r="S32" s="472"/>
      <c r="T32" s="472"/>
      <c r="U32" s="472"/>
      <c r="V32" s="472"/>
      <c r="W32" s="472"/>
      <c r="X32" s="473"/>
      <c r="Y32" s="529" t="s">
        <v>124</v>
      </c>
      <c r="Z32" s="530"/>
      <c r="AA32" s="472"/>
      <c r="AB32" s="472"/>
      <c r="AC32" s="472"/>
      <c r="AD32" s="472"/>
      <c r="AE32" s="472"/>
      <c r="AF32" s="472"/>
      <c r="AG32" s="472"/>
      <c r="AH32" s="472"/>
      <c r="AI32" s="472"/>
      <c r="AJ32" s="472"/>
      <c r="AK32" s="472"/>
      <c r="AL32" s="472"/>
      <c r="AM32" s="472"/>
      <c r="AN32" s="472"/>
      <c r="AO32" s="472"/>
      <c r="AP32" s="472"/>
      <c r="AQ32" s="473"/>
    </row>
    <row r="33" spans="1:43" ht="30" customHeight="1">
      <c r="A33" s="461" t="s">
        <v>8</v>
      </c>
      <c r="B33" s="462"/>
      <c r="C33" s="462"/>
      <c r="D33" s="462"/>
      <c r="E33" s="463"/>
      <c r="F33" s="458" t="s">
        <v>11</v>
      </c>
      <c r="G33" s="459"/>
      <c r="H33" s="474"/>
      <c r="I33" s="474"/>
      <c r="J33" s="474"/>
      <c r="K33" s="64" t="s">
        <v>737</v>
      </c>
      <c r="L33" s="474"/>
      <c r="M33" s="474"/>
      <c r="N33" s="474"/>
      <c r="O33" s="502"/>
      <c r="P33" s="458" t="s">
        <v>6</v>
      </c>
      <c r="Q33" s="459"/>
      <c r="R33" s="459"/>
      <c r="S33" s="500"/>
      <c r="T33" s="500"/>
      <c r="U33" s="500"/>
      <c r="V33" s="500"/>
      <c r="W33" s="500"/>
      <c r="X33" s="501"/>
      <c r="Y33" s="458" t="s">
        <v>7</v>
      </c>
      <c r="Z33" s="459"/>
      <c r="AA33" s="459"/>
      <c r="AB33" s="506"/>
      <c r="AC33" s="470"/>
      <c r="AD33" s="470"/>
      <c r="AE33" s="470"/>
      <c r="AF33" s="470"/>
      <c r="AG33" s="470"/>
      <c r="AH33" s="470"/>
      <c r="AI33" s="470"/>
      <c r="AJ33" s="470"/>
      <c r="AK33" s="470"/>
      <c r="AL33" s="470"/>
      <c r="AM33" s="470"/>
      <c r="AN33" s="470"/>
      <c r="AO33" s="470"/>
      <c r="AP33" s="470"/>
      <c r="AQ33" s="471"/>
    </row>
    <row r="34" spans="1:43" ht="41.25" customHeight="1">
      <c r="A34" s="464"/>
      <c r="B34" s="465"/>
      <c r="C34" s="465"/>
      <c r="D34" s="465"/>
      <c r="E34" s="466"/>
      <c r="F34" s="488"/>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1"/>
    </row>
    <row r="35" spans="1:43" ht="41.25" customHeight="1">
      <c r="A35" s="489" t="s">
        <v>14</v>
      </c>
      <c r="B35" s="490"/>
      <c r="C35" s="490"/>
      <c r="D35" s="490"/>
      <c r="E35" s="491"/>
      <c r="F35" s="494" t="s">
        <v>343</v>
      </c>
      <c r="G35" s="495"/>
      <c r="H35" s="495"/>
      <c r="I35" s="495"/>
      <c r="J35" s="495"/>
      <c r="K35" s="495"/>
      <c r="L35" s="495"/>
      <c r="M35" s="495"/>
      <c r="N35" s="495"/>
      <c r="O35" s="495"/>
      <c r="P35" s="495"/>
      <c r="Q35" s="495"/>
      <c r="R35" s="495"/>
      <c r="S35" s="495"/>
      <c r="T35" s="495"/>
      <c r="U35" s="495"/>
      <c r="V35" s="495"/>
      <c r="W35" s="495"/>
      <c r="X35" s="496"/>
      <c r="Y35" s="497" t="s">
        <v>346</v>
      </c>
      <c r="Z35" s="498"/>
      <c r="AA35" s="498"/>
      <c r="AB35" s="498"/>
      <c r="AC35" s="498"/>
      <c r="AD35" s="498"/>
      <c r="AE35" s="498"/>
      <c r="AF35" s="498"/>
      <c r="AG35" s="498"/>
      <c r="AH35" s="498"/>
      <c r="AI35" s="498"/>
      <c r="AJ35" s="498"/>
      <c r="AK35" s="498"/>
      <c r="AL35" s="498"/>
      <c r="AM35" s="498"/>
      <c r="AN35" s="498"/>
      <c r="AO35" s="498"/>
      <c r="AP35" s="498"/>
      <c r="AQ35" s="499"/>
    </row>
    <row r="36" spans="1:43" ht="30" customHeight="1">
      <c r="A36" s="533" t="s">
        <v>0</v>
      </c>
      <c r="B36" s="534"/>
      <c r="C36" s="534"/>
      <c r="D36" s="534"/>
      <c r="E36" s="535"/>
      <c r="F36" s="458" t="s">
        <v>15</v>
      </c>
      <c r="G36" s="459"/>
      <c r="H36" s="459"/>
      <c r="I36" s="459"/>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3"/>
    </row>
    <row r="37" spans="1:43" ht="30" customHeight="1">
      <c r="A37" s="536"/>
      <c r="B37" s="537"/>
      <c r="C37" s="537"/>
      <c r="D37" s="537"/>
      <c r="E37" s="538"/>
      <c r="F37" s="458" t="s">
        <v>16</v>
      </c>
      <c r="G37" s="459"/>
      <c r="H37" s="459"/>
      <c r="I37" s="459"/>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3"/>
    </row>
    <row r="38" spans="1:43" ht="30"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row>
    <row r="39" spans="1:43" ht="30" customHeight="1">
      <c r="A39" s="65" t="s">
        <v>586</v>
      </c>
      <c r="B39" s="60"/>
      <c r="C39" s="60"/>
      <c r="D39" s="60"/>
      <c r="E39" s="60"/>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row>
    <row r="40" spans="1:43" ht="30" customHeight="1">
      <c r="A40" s="555" t="s">
        <v>770</v>
      </c>
      <c r="B40" s="504"/>
      <c r="C40" s="504"/>
      <c r="D40" s="504"/>
      <c r="E40" s="504"/>
      <c r="F40" s="504"/>
      <c r="G40" s="504"/>
      <c r="H40" s="504"/>
      <c r="I40" s="504"/>
      <c r="J40" s="504"/>
      <c r="K40" s="504"/>
      <c r="L40" s="504"/>
      <c r="M40" s="504"/>
      <c r="N40" s="504"/>
      <c r="O40" s="504"/>
      <c r="P40" s="504"/>
      <c r="Q40" s="504"/>
      <c r="R40" s="504"/>
      <c r="S40" s="504"/>
      <c r="T40" s="504"/>
      <c r="U40" s="504"/>
      <c r="V40" s="556"/>
      <c r="W40" s="503" t="s">
        <v>769</v>
      </c>
      <c r="X40" s="504"/>
      <c r="Y40" s="504"/>
      <c r="Z40" s="504"/>
      <c r="AA40" s="504"/>
      <c r="AB40" s="504"/>
      <c r="AC40" s="504"/>
      <c r="AD40" s="504"/>
      <c r="AE40" s="504"/>
      <c r="AF40" s="504"/>
      <c r="AG40" s="504"/>
      <c r="AH40" s="504"/>
      <c r="AI40" s="504"/>
      <c r="AJ40" s="504"/>
      <c r="AK40" s="504"/>
      <c r="AL40" s="504"/>
      <c r="AM40" s="504"/>
      <c r="AN40" s="504"/>
      <c r="AO40" s="504"/>
      <c r="AP40" s="504"/>
      <c r="AQ40" s="505"/>
    </row>
    <row r="41" spans="1:43" ht="30" customHeight="1">
      <c r="A41" s="67"/>
      <c r="B41" s="531" t="s">
        <v>584</v>
      </c>
      <c r="C41" s="531"/>
      <c r="D41" s="531"/>
      <c r="E41" s="531"/>
      <c r="F41" s="531"/>
      <c r="G41" s="531"/>
      <c r="H41" s="531"/>
      <c r="I41" s="531"/>
      <c r="J41" s="531"/>
      <c r="K41" s="531"/>
      <c r="L41" s="531"/>
      <c r="M41" s="531"/>
      <c r="N41" s="531"/>
      <c r="O41" s="531"/>
      <c r="P41" s="531"/>
      <c r="Q41" s="531"/>
      <c r="R41" s="531"/>
      <c r="S41" s="531"/>
      <c r="T41" s="531"/>
      <c r="U41" s="531"/>
      <c r="V41" s="532"/>
      <c r="W41" s="553"/>
      <c r="X41" s="468"/>
      <c r="Y41" s="468"/>
      <c r="Z41" s="468"/>
      <c r="AA41" s="468"/>
      <c r="AB41" s="468"/>
      <c r="AC41" s="468"/>
      <c r="AD41" s="468"/>
      <c r="AE41" s="468"/>
      <c r="AF41" s="468"/>
      <c r="AG41" s="468"/>
      <c r="AH41" s="468"/>
      <c r="AI41" s="468"/>
      <c r="AJ41" s="468"/>
      <c r="AK41" s="468"/>
      <c r="AL41" s="468"/>
      <c r="AM41" s="468"/>
      <c r="AN41" s="468"/>
      <c r="AO41" s="468"/>
      <c r="AP41" s="468"/>
      <c r="AQ41" s="554"/>
    </row>
    <row r="42" spans="1:43" ht="30" customHeight="1">
      <c r="A42" s="68"/>
      <c r="B42" s="69"/>
      <c r="C42" s="135"/>
      <c r="D42" s="135"/>
      <c r="E42" s="135"/>
      <c r="F42" s="135"/>
      <c r="G42" s="135"/>
      <c r="H42" s="135"/>
      <c r="I42" s="135"/>
      <c r="J42" s="135"/>
      <c r="K42" s="135"/>
      <c r="L42" s="135"/>
      <c r="M42" s="135"/>
      <c r="N42" s="135"/>
      <c r="O42" s="135"/>
      <c r="P42" s="135"/>
      <c r="Q42" s="135"/>
      <c r="R42" s="135"/>
      <c r="S42" s="135"/>
      <c r="T42" s="135"/>
      <c r="U42" s="135"/>
      <c r="V42" s="135"/>
      <c r="W42" s="135"/>
      <c r="X42" s="135"/>
      <c r="Y42" s="139"/>
      <c r="Z42" s="139"/>
      <c r="AA42" s="139"/>
      <c r="AB42" s="139"/>
      <c r="AC42" s="139"/>
      <c r="AD42" s="139"/>
      <c r="AE42" s="139"/>
      <c r="AF42" s="139"/>
      <c r="AG42" s="139"/>
      <c r="AH42" s="139"/>
      <c r="AI42" s="139"/>
      <c r="AJ42" s="139"/>
      <c r="AK42" s="139"/>
      <c r="AL42" s="139"/>
      <c r="AM42" s="139"/>
      <c r="AN42" s="139"/>
      <c r="AO42" s="139"/>
      <c r="AP42" s="139"/>
      <c r="AQ42" s="139"/>
    </row>
    <row r="43" spans="1:43" ht="30" customHeight="1">
      <c r="A43" s="555" t="s">
        <v>338</v>
      </c>
      <c r="B43" s="504"/>
      <c r="C43" s="504"/>
      <c r="D43" s="504"/>
      <c r="E43" s="504"/>
      <c r="F43" s="504"/>
      <c r="G43" s="504"/>
      <c r="H43" s="504"/>
      <c r="I43" s="504"/>
      <c r="J43" s="504"/>
      <c r="K43" s="504"/>
      <c r="L43" s="504"/>
      <c r="M43" s="504"/>
      <c r="N43" s="504"/>
      <c r="O43" s="504"/>
      <c r="P43" s="504"/>
      <c r="Q43" s="504"/>
      <c r="R43" s="504"/>
      <c r="S43" s="504"/>
      <c r="T43" s="504"/>
      <c r="U43" s="504"/>
      <c r="V43" s="556"/>
      <c r="W43" s="503" t="s">
        <v>771</v>
      </c>
      <c r="X43" s="504"/>
      <c r="Y43" s="504"/>
      <c r="Z43" s="504"/>
      <c r="AA43" s="504"/>
      <c r="AB43" s="504"/>
      <c r="AC43" s="504"/>
      <c r="AD43" s="504"/>
      <c r="AE43" s="504"/>
      <c r="AF43" s="504"/>
      <c r="AG43" s="504"/>
      <c r="AH43" s="504"/>
      <c r="AI43" s="504"/>
      <c r="AJ43" s="504"/>
      <c r="AK43" s="504"/>
      <c r="AL43" s="504"/>
      <c r="AM43" s="504"/>
      <c r="AN43" s="504"/>
      <c r="AO43" s="504"/>
      <c r="AP43" s="504"/>
      <c r="AQ43" s="505"/>
    </row>
    <row r="44" spans="1:43" ht="30" customHeight="1">
      <c r="A44" s="67"/>
      <c r="B44" s="531" t="s">
        <v>339</v>
      </c>
      <c r="C44" s="531"/>
      <c r="D44" s="531"/>
      <c r="E44" s="531"/>
      <c r="F44" s="531"/>
      <c r="G44" s="531"/>
      <c r="H44" s="531"/>
      <c r="I44" s="531"/>
      <c r="J44" s="531"/>
      <c r="K44" s="531"/>
      <c r="L44" s="531"/>
      <c r="M44" s="531"/>
      <c r="N44" s="531"/>
      <c r="O44" s="531"/>
      <c r="P44" s="531"/>
      <c r="Q44" s="531"/>
      <c r="R44" s="531"/>
      <c r="S44" s="531"/>
      <c r="T44" s="531"/>
      <c r="U44" s="531"/>
      <c r="V44" s="532"/>
      <c r="W44" s="553"/>
      <c r="X44" s="468"/>
      <c r="Y44" s="468"/>
      <c r="Z44" s="468"/>
      <c r="AA44" s="468"/>
      <c r="AB44" s="468"/>
      <c r="AC44" s="468"/>
      <c r="AD44" s="468"/>
      <c r="AE44" s="468"/>
      <c r="AF44" s="468"/>
      <c r="AG44" s="468"/>
      <c r="AH44" s="468"/>
      <c r="AI44" s="468"/>
      <c r="AJ44" s="468"/>
      <c r="AK44" s="468"/>
      <c r="AL44" s="468"/>
      <c r="AM44" s="468"/>
      <c r="AN44" s="468"/>
      <c r="AO44" s="468"/>
      <c r="AP44" s="468"/>
      <c r="AQ44" s="554"/>
    </row>
    <row r="45" spans="1:43" ht="30" customHeight="1">
      <c r="A45" s="70"/>
      <c r="B45" s="531" t="s">
        <v>341</v>
      </c>
      <c r="C45" s="531"/>
      <c r="D45" s="531"/>
      <c r="E45" s="531"/>
      <c r="F45" s="531"/>
      <c r="G45" s="531"/>
      <c r="H45" s="531"/>
      <c r="I45" s="531"/>
      <c r="J45" s="531"/>
      <c r="K45" s="531"/>
      <c r="L45" s="531"/>
      <c r="M45" s="531"/>
      <c r="N45" s="531"/>
      <c r="O45" s="531"/>
      <c r="P45" s="531"/>
      <c r="Q45" s="531"/>
      <c r="R45" s="531"/>
      <c r="S45" s="531"/>
      <c r="T45" s="531"/>
      <c r="U45" s="531"/>
      <c r="V45" s="532"/>
      <c r="W45" s="553"/>
      <c r="X45" s="468"/>
      <c r="Y45" s="468"/>
      <c r="Z45" s="468"/>
      <c r="AA45" s="468"/>
      <c r="AB45" s="468"/>
      <c r="AC45" s="468"/>
      <c r="AD45" s="468"/>
      <c r="AE45" s="468"/>
      <c r="AF45" s="468"/>
      <c r="AG45" s="468"/>
      <c r="AH45" s="468"/>
      <c r="AI45" s="468"/>
      <c r="AJ45" s="468"/>
      <c r="AK45" s="468"/>
      <c r="AL45" s="468"/>
      <c r="AM45" s="468"/>
      <c r="AN45" s="468"/>
      <c r="AO45" s="468"/>
      <c r="AP45" s="468"/>
      <c r="AQ45" s="554"/>
    </row>
    <row r="46" spans="1:43" ht="30" customHeight="1">
      <c r="A46" s="133"/>
      <c r="B46" s="134"/>
      <c r="C46" s="134"/>
      <c r="D46" s="134"/>
      <c r="E46" s="134"/>
      <c r="F46" s="134"/>
      <c r="G46" s="134"/>
      <c r="H46" s="134"/>
      <c r="I46" s="134"/>
      <c r="J46" s="134"/>
      <c r="K46" s="134"/>
      <c r="L46" s="134"/>
      <c r="M46" s="134"/>
      <c r="N46" s="134"/>
      <c r="O46" s="134"/>
      <c r="P46" s="134"/>
      <c r="Q46" s="134"/>
      <c r="R46" s="134"/>
      <c r="S46" s="134"/>
      <c r="T46" s="134"/>
      <c r="U46" s="134"/>
      <c r="V46" s="134"/>
      <c r="W46" s="141"/>
      <c r="X46" s="141"/>
      <c r="Y46" s="141"/>
      <c r="Z46" s="141"/>
      <c r="AA46" s="141"/>
      <c r="AB46" s="141"/>
      <c r="AC46" s="141"/>
      <c r="AD46" s="141"/>
      <c r="AE46" s="141"/>
      <c r="AF46" s="141"/>
      <c r="AG46" s="141"/>
      <c r="AH46" s="141"/>
      <c r="AI46" s="141"/>
      <c r="AJ46" s="141"/>
      <c r="AK46" s="141"/>
      <c r="AL46" s="141"/>
      <c r="AM46" s="141"/>
      <c r="AN46" s="141"/>
      <c r="AO46" s="141"/>
      <c r="AP46" s="141"/>
      <c r="AQ46" s="141"/>
    </row>
    <row r="47" spans="1:43" ht="30" customHeight="1">
      <c r="A47" s="59" t="s">
        <v>587</v>
      </c>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2"/>
    </row>
    <row r="48" spans="1:43" ht="37.5" customHeight="1">
      <c r="A48" s="489" t="s">
        <v>24</v>
      </c>
      <c r="B48" s="490"/>
      <c r="C48" s="490"/>
      <c r="D48" s="490"/>
      <c r="E48" s="491"/>
      <c r="F48" s="488"/>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1"/>
    </row>
    <row r="49" spans="1:46" ht="18.75" customHeight="1">
      <c r="A49" s="452" t="s">
        <v>324</v>
      </c>
      <c r="B49" s="453"/>
      <c r="C49" s="453"/>
      <c r="D49" s="453"/>
      <c r="E49" s="454"/>
      <c r="F49" s="62"/>
      <c r="G49" s="63"/>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75"/>
      <c r="AL49" s="475"/>
      <c r="AM49" s="475"/>
      <c r="AN49" s="475"/>
      <c r="AO49" s="475"/>
      <c r="AP49" s="475"/>
      <c r="AQ49" s="476"/>
    </row>
    <row r="50" spans="1:46" ht="37.5" customHeight="1">
      <c r="A50" s="507" t="s">
        <v>139</v>
      </c>
      <c r="B50" s="508"/>
      <c r="C50" s="508"/>
      <c r="D50" s="508"/>
      <c r="E50" s="509"/>
      <c r="F50" s="529" t="s">
        <v>340</v>
      </c>
      <c r="G50" s="530"/>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2"/>
      <c r="AK50" s="472"/>
      <c r="AL50" s="472"/>
      <c r="AM50" s="472"/>
      <c r="AN50" s="472"/>
      <c r="AO50" s="472"/>
      <c r="AP50" s="472"/>
      <c r="AQ50" s="473"/>
    </row>
    <row r="51" spans="1:46" ht="30" customHeight="1">
      <c r="A51" s="461" t="s">
        <v>8</v>
      </c>
      <c r="B51" s="462"/>
      <c r="C51" s="462"/>
      <c r="D51" s="462"/>
      <c r="E51" s="463"/>
      <c r="F51" s="458" t="s">
        <v>11</v>
      </c>
      <c r="G51" s="459"/>
      <c r="H51" s="474"/>
      <c r="I51" s="474"/>
      <c r="J51" s="474"/>
      <c r="K51" s="73" t="s">
        <v>27</v>
      </c>
      <c r="L51" s="474"/>
      <c r="M51" s="474"/>
      <c r="N51" s="474"/>
      <c r="O51" s="502"/>
      <c r="P51" s="458" t="s">
        <v>6</v>
      </c>
      <c r="Q51" s="459"/>
      <c r="R51" s="459"/>
      <c r="S51" s="500"/>
      <c r="T51" s="500"/>
      <c r="U51" s="500"/>
      <c r="V51" s="500"/>
      <c r="W51" s="500"/>
      <c r="X51" s="501"/>
      <c r="Y51" s="458" t="s">
        <v>7</v>
      </c>
      <c r="Z51" s="459"/>
      <c r="AA51" s="459"/>
      <c r="AB51" s="469"/>
      <c r="AC51" s="470"/>
      <c r="AD51" s="470"/>
      <c r="AE51" s="470"/>
      <c r="AF51" s="470"/>
      <c r="AG51" s="470"/>
      <c r="AH51" s="470"/>
      <c r="AI51" s="470"/>
      <c r="AJ51" s="470"/>
      <c r="AK51" s="470"/>
      <c r="AL51" s="470"/>
      <c r="AM51" s="470"/>
      <c r="AN51" s="470"/>
      <c r="AO51" s="470"/>
      <c r="AP51" s="470"/>
      <c r="AQ51" s="471"/>
    </row>
    <row r="52" spans="1:46" ht="41.25" customHeight="1">
      <c r="A52" s="464"/>
      <c r="B52" s="465"/>
      <c r="C52" s="465"/>
      <c r="D52" s="465"/>
      <c r="E52" s="466"/>
      <c r="F52" s="455"/>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7"/>
    </row>
    <row r="53" spans="1:46" ht="30" customHeight="1">
      <c r="A53" s="458" t="s">
        <v>9</v>
      </c>
      <c r="B53" s="459"/>
      <c r="C53" s="459"/>
      <c r="D53" s="459"/>
      <c r="E53" s="460"/>
      <c r="F53" s="467"/>
      <c r="G53" s="468"/>
      <c r="H53" s="468"/>
      <c r="I53" s="468"/>
      <c r="J53" s="74" t="s">
        <v>737</v>
      </c>
      <c r="K53" s="468"/>
      <c r="L53" s="468"/>
      <c r="M53" s="468"/>
      <c r="N53" s="468"/>
      <c r="O53" s="74" t="s">
        <v>316</v>
      </c>
      <c r="P53" s="468"/>
      <c r="Q53" s="468"/>
      <c r="R53" s="468"/>
      <c r="S53" s="468"/>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6"/>
    </row>
    <row r="54" spans="1:46" ht="30" customHeight="1">
      <c r="A54" s="458" t="s">
        <v>10</v>
      </c>
      <c r="B54" s="459"/>
      <c r="C54" s="459"/>
      <c r="D54" s="459"/>
      <c r="E54" s="460"/>
      <c r="F54" s="467"/>
      <c r="G54" s="468"/>
      <c r="H54" s="468"/>
      <c r="I54" s="468"/>
      <c r="J54" s="74" t="s">
        <v>28</v>
      </c>
      <c r="K54" s="468"/>
      <c r="L54" s="468"/>
      <c r="M54" s="468"/>
      <c r="N54" s="468"/>
      <c r="O54" s="74" t="s">
        <v>28</v>
      </c>
      <c r="P54" s="468"/>
      <c r="Q54" s="468"/>
      <c r="R54" s="468"/>
      <c r="S54" s="468"/>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6"/>
    </row>
    <row r="55" spans="1:46" ht="30" customHeight="1">
      <c r="A55" s="557" t="s">
        <v>12</v>
      </c>
      <c r="B55" s="558"/>
      <c r="C55" s="558"/>
      <c r="D55" s="558"/>
      <c r="E55" s="559"/>
      <c r="F55" s="486"/>
      <c r="G55" s="487"/>
      <c r="H55" s="487"/>
      <c r="I55" s="487"/>
      <c r="J55" s="487"/>
      <c r="K55" s="487"/>
      <c r="L55" s="487"/>
      <c r="M55" s="487"/>
      <c r="N55" s="487"/>
      <c r="O55" s="487"/>
      <c r="P55" s="487"/>
      <c r="Q55" s="487"/>
      <c r="R55" s="487"/>
      <c r="S55" s="487"/>
      <c r="T55" s="487"/>
      <c r="U55" s="487"/>
      <c r="V55" s="487"/>
      <c r="W55" s="487"/>
      <c r="X55" s="487"/>
      <c r="Y55" s="74" t="s">
        <v>642</v>
      </c>
      <c r="Z55" s="487"/>
      <c r="AA55" s="487"/>
      <c r="AB55" s="487"/>
      <c r="AC55" s="487"/>
      <c r="AD55" s="487"/>
      <c r="AE55" s="487"/>
      <c r="AF55" s="487"/>
      <c r="AG55" s="487"/>
      <c r="AH55" s="487"/>
      <c r="AI55" s="487"/>
      <c r="AJ55" s="487"/>
      <c r="AK55" s="487"/>
      <c r="AL55" s="487"/>
      <c r="AM55" s="487"/>
      <c r="AN55" s="487"/>
      <c r="AO55" s="487"/>
      <c r="AP55" s="487"/>
      <c r="AQ55" s="564"/>
    </row>
    <row r="56" spans="1:46" ht="30" customHeight="1">
      <c r="A56" s="77"/>
      <c r="B56" s="77"/>
      <c r="C56" s="77"/>
      <c r="D56" s="77"/>
      <c r="E56" s="77"/>
      <c r="F56" s="436"/>
      <c r="G56" s="436"/>
      <c r="H56" s="436"/>
      <c r="I56" s="436"/>
      <c r="J56" s="436"/>
      <c r="K56" s="436"/>
      <c r="L56" s="436"/>
      <c r="M56" s="436"/>
      <c r="N56" s="436"/>
      <c r="O56" s="436"/>
      <c r="P56" s="436"/>
      <c r="Q56" s="436"/>
      <c r="R56" s="436"/>
      <c r="S56" s="436"/>
      <c r="T56" s="436"/>
      <c r="U56" s="436"/>
      <c r="V56" s="436"/>
      <c r="W56" s="436"/>
      <c r="X56" s="436"/>
      <c r="Y56" s="79"/>
      <c r="Z56" s="436"/>
      <c r="AA56" s="436"/>
      <c r="AB56" s="436"/>
      <c r="AC56" s="436"/>
      <c r="AD56" s="436"/>
      <c r="AE56" s="436"/>
      <c r="AF56" s="436"/>
      <c r="AG56" s="436"/>
      <c r="AH56" s="436"/>
      <c r="AI56" s="436"/>
      <c r="AJ56" s="436"/>
      <c r="AK56" s="436"/>
      <c r="AL56" s="437"/>
      <c r="AM56" s="437"/>
      <c r="AN56" s="436"/>
      <c r="AO56" s="437"/>
      <c r="AP56" s="437"/>
      <c r="AQ56" s="436"/>
      <c r="AR56" s="256"/>
      <c r="AS56" s="258"/>
      <c r="AT56" s="258"/>
    </row>
    <row r="57" spans="1:46" ht="30" customHeight="1">
      <c r="A57" s="521" t="s">
        <v>957</v>
      </c>
      <c r="B57" s="521"/>
      <c r="C57" s="521"/>
      <c r="D57" s="521"/>
      <c r="E57" s="521"/>
      <c r="F57" s="521"/>
      <c r="G57" s="521"/>
      <c r="H57" s="521"/>
      <c r="I57" s="521"/>
      <c r="J57" s="521"/>
      <c r="K57" s="521"/>
      <c r="L57" s="521"/>
      <c r="M57" s="521"/>
      <c r="N57" s="521"/>
      <c r="O57" s="522"/>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3"/>
      <c r="AN57" s="523"/>
      <c r="AO57" s="523"/>
      <c r="AP57" s="523"/>
      <c r="AQ57" s="524"/>
      <c r="AR57" s="256"/>
      <c r="AS57" s="258"/>
      <c r="AT57" s="258"/>
    </row>
    <row r="58" spans="1:46" ht="30" customHeight="1">
      <c r="A58" s="525" t="str">
        <f>IF(ＺＥＨデベロッパー実績報告書!O57="継続登録はしません", "継続登録をしない場合、ＺＥＨデベロッパー登録から抹消されます。また、ＺＥＨデベロッパー・マーク及びＺＥＨ－Ｍマーク（カタログ、チラシ、入居者募集広告、ＨＰ等に用いる場合）が使用できなくなります。よろしければ横のセルの「はい」を選択してください。", "")</f>
        <v/>
      </c>
      <c r="B58" s="525"/>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M58" s="525"/>
      <c r="AN58" s="525"/>
      <c r="AO58" s="525"/>
      <c r="AP58" s="525"/>
      <c r="AQ58" s="525"/>
      <c r="AR58" s="451"/>
      <c r="AS58" s="451"/>
    </row>
    <row r="59" spans="1:46" ht="12" customHeight="1">
      <c r="A59" s="365"/>
      <c r="B59" s="365"/>
      <c r="C59" s="365"/>
      <c r="D59" s="365"/>
      <c r="E59" s="365"/>
      <c r="F59" s="365"/>
      <c r="G59" s="365"/>
      <c r="H59" s="365"/>
      <c r="I59" s="364"/>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
      <c r="AS59" s="3"/>
    </row>
    <row r="60" spans="1:46" ht="49.5" customHeight="1">
      <c r="A60" s="566" t="s">
        <v>774</v>
      </c>
      <c r="B60" s="567"/>
      <c r="C60" s="567"/>
      <c r="D60" s="567"/>
      <c r="E60" s="567"/>
      <c r="F60" s="568" t="str">
        <f>IF(AND(W41="", W44="", W45="", F26&amp;F27&amp;F28&amp;F29&amp;F30&amp;H31&amp;AA31&amp;H32&amp;AA32&amp;H33&amp;L33&amp;S33&amp;AB33&amp;J36&amp;J37&amp;F48&amp;H49&amp;H50&amp;H51&amp;L51&amp;S51&amp;AB51&amp;F52&amp;F53&amp;K53&amp;P53&amp;F54&amp;K54&amp;P54&amp;F55&amp;Z55&amp;AD2&amp;AH2&amp;AL2&amp;O57="", AR58=""), "情報を入力してください（オレンジ色の欄は入力必須欄です）",
IF(AND(OR(W41&lt;&gt;"", W44&lt;&gt;"", W45&lt;&gt;""), O57&lt;&gt;"", IF(O57="継続登録はしません", AR58&lt;&gt;"", TRUE), _xlfn.TEXTJOIN("、", TRUE, IF(F26="", "F26", ""), IF(F27="", "F27", ""), IF(F28="", "F28", ""), IF(F29="", "F29", ""), IF(F30="", "F30", ""), IF(H31="", "H31", ""), IF(AA31="", "AA31", ""), IF(H32="", "H32", ""), IF(AA32="", "AA32", ""), IF(H33="", "H33", ""), IF(L33="", "L33", ""), IF(S33="", "S33", ""), IF(AB33="", "AB33", ""), IF(J36="", "J36", ""), IF(J37="", "J37", ""), IF(F48="", "F48", ""), IF(H49="", "H49", ""), IF(H50="", "H50", ""), IF(H51="", "H51", ""), IF(L51="", "L51", ""), IF(S51="", "S51", ""), IF(AB51="", "AB51", ""), IF(F52="", "F52", ""), IF(F53="", "F53", ""), IF(K53="", "K53", ""), IF(P53="", "P53", ""), IF(F54="", "F54", ""), IF(K54="", "K54", ""), IF(P54="", "P54", ""), IF(F55="", "F55", ""), IF(Z55="", "Z55", ""), IF(AD2="", "AD2", ""), IF(AH2="", "AH2", ""), IF(AL2="", "AL2", ""))=""), "不備なし",
_xlfn.TEXTJOIN(CHAR(10), TRUE,
IF(AND(W41="", W44="", W45=""), "[資格情報]　：所持している資格の情報を入力してください", ""),
IF(O57="", "[継続登録の選択]ＺＥＨデベロッパー（フェーズ２）への継続登録を選択してください", ""),
IF(AND(O57="継続登録はしません", AR58=""), "[未入力セル]：AR58",
IF(_xlfn.TEXTJOIN("、", TRUE, IF(F26="", "F26", ""), IF(F27="", "F27", ""), IF(F28="", "F28", ""), IF(F29="", "F29", ""), IF(F30="", "F30", ""), IF(H31="", "H31", ""), IF(AA31="", "AA31", ""), IF(H32="", "H32", ""), IF(AA32="", "AA32", ""), IF(H33="", "H33", ""), IF(L33="", "L33", ""), IF(S33="", "S33", ""), IF(AB33="", "AB33", ""), IF(J36="", "J36", ""), IF(J37="", "J37", ""), IF(F48="", "F48", ""), IF(H49="", "H49", ""), IF(H50="", "H50", ""), IF(H51="", "H51", ""), IF(L51="", "L51", ""), IF(S51="", "S51", ""), IF(AB51="", "AB51", ""), IF(F52="", "F52", ""), IF(F53="", "F53", ""), IF(K53="", "K53", ""), IF(P53="", "P53", ""), IF(F54="", "F54", ""), IF(K54="", "K54", ""), IF(P54="", "P54", ""), IF(F55="", "F55", ""), IF(Z55="", "Z55", ""), IF(AD2="", "AD2", ""), IF(AH2="", "AH2", ""), IF(AL2="", "AL2", ""))="", "", "[未入力セル]：" &amp; _xlfn.TEXTJOIN("、", TRUE, IF(F26="", "F26", ""), IF(F27="", "F27", ""), IF(F28="", "F28", ""), IF(F29="", "F29", ""), IF(F30="", "F30", ""), IF(H31="", "H31", ""), IF(AA31="", "AA31", ""), IF(H32="", "H32", ""), IF(AA32="", "AA32", ""), IF(H33="", "H33", ""), IF(L33="", "L33", ""), IF(S33="", "S33", ""), IF(AB33="", "AB33", ""), IF(J36="", "J36", ""), IF(J37="", "J37", ""), IF(F48="", "F48", ""), IF(H49="", "H49", ""), IF(H50="", "H50", ""), IF(H51="", "H51", ""), IF(L51="", "L51", ""), IF(S51="", "S51", ""), IF(AB51="", "AB51", ""), IF(F52="", "F52", ""), IF(F53="", "F53", ""), IF(K53="", "K53", ""), IF(P53="", "P53", ""), IF(F54="", "F54", ""), IF(K54="", "K54", ""), IF(P54="", "P54", ""), IF(F55="", "F55", ""), IF(Z55="", "Z55", ""), IF(AD2="", "AD2", ""), IF(AH2="", "AH2", ""), IF(AL2="", "AL2", "")))))))</f>
        <v>情報を入力してください（オレンジ色の欄は入力必須欄です）</v>
      </c>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c r="AK60" s="568"/>
      <c r="AL60" s="568"/>
      <c r="AM60" s="568"/>
      <c r="AN60" s="568"/>
      <c r="AO60" s="568"/>
      <c r="AP60" s="568"/>
      <c r="AQ60" s="568"/>
      <c r="AS60" s="258"/>
      <c r="AT60" s="258"/>
    </row>
    <row r="61" spans="1:46" ht="30" customHeight="1">
      <c r="A61" s="77"/>
      <c r="B61" s="77"/>
      <c r="C61" s="77"/>
      <c r="D61" s="77"/>
      <c r="E61" s="77"/>
      <c r="F61" s="78"/>
      <c r="G61" s="78"/>
      <c r="H61" s="78"/>
      <c r="I61" s="78"/>
      <c r="J61" s="78"/>
      <c r="K61" s="78"/>
      <c r="L61" s="78"/>
      <c r="M61" s="78"/>
      <c r="N61" s="78"/>
      <c r="O61" s="78"/>
      <c r="P61" s="78"/>
      <c r="Q61" s="78"/>
      <c r="R61" s="78"/>
      <c r="S61" s="78"/>
      <c r="T61" s="78"/>
      <c r="U61" s="78"/>
      <c r="V61" s="78"/>
      <c r="W61" s="78"/>
      <c r="X61" s="78"/>
      <c r="Y61" s="79"/>
      <c r="Z61" s="80"/>
      <c r="AA61" s="80"/>
      <c r="AB61" s="80"/>
      <c r="AC61" s="80"/>
      <c r="AD61" s="80"/>
      <c r="AE61" s="80"/>
      <c r="AF61" s="80"/>
      <c r="AG61" s="80"/>
      <c r="AH61" s="80"/>
      <c r="AI61" s="80"/>
      <c r="AJ61" s="80"/>
      <c r="AK61" s="80"/>
      <c r="AL61" s="80"/>
      <c r="AM61" s="80"/>
      <c r="AN61" s="80"/>
      <c r="AO61" s="80"/>
      <c r="AP61" s="80"/>
      <c r="AQ61" s="80"/>
      <c r="AR61" s="258"/>
      <c r="AS61" s="258"/>
      <c r="AT61" s="258"/>
    </row>
    <row r="62" spans="1:46" ht="18" customHeight="1">
      <c r="A62" s="1"/>
      <c r="B62" s="1"/>
      <c r="C62" s="1"/>
      <c r="D62" s="252"/>
      <c r="E62" s="252"/>
      <c r="F62" s="253"/>
      <c r="G62" s="253"/>
      <c r="H62" s="1"/>
      <c r="I62" s="254"/>
      <c r="J62" s="1"/>
      <c r="K62" s="1"/>
      <c r="L62" s="1"/>
      <c r="M62" s="1"/>
      <c r="N62" s="1"/>
      <c r="O62" s="1"/>
      <c r="P62" s="1"/>
      <c r="Q62" s="1"/>
      <c r="R62" s="1"/>
      <c r="S62" s="1"/>
      <c r="T62" s="1"/>
      <c r="U62" s="1"/>
      <c r="V62" s="1"/>
      <c r="W62" s="1"/>
      <c r="X62" s="1"/>
      <c r="Y62" s="1"/>
      <c r="Z62" s="1"/>
      <c r="AA62" s="1"/>
      <c r="AB62" s="1"/>
      <c r="AC62" s="1"/>
      <c r="AD62" s="255"/>
      <c r="AE62" s="255"/>
      <c r="AF62" s="255"/>
      <c r="AG62" s="255"/>
      <c r="AH62" s="255"/>
      <c r="AI62" s="255"/>
      <c r="AJ62" s="255"/>
      <c r="AK62" s="256"/>
      <c r="AL62" s="257"/>
      <c r="AM62" s="257"/>
      <c r="AN62" s="257"/>
      <c r="AO62" s="257"/>
      <c r="AP62" s="257"/>
      <c r="AQ62" s="256"/>
      <c r="AR62" s="258"/>
      <c r="AS62" s="258"/>
      <c r="AT62" s="258"/>
    </row>
    <row r="63" spans="1:46" ht="18" customHeight="1">
      <c r="A63" s="259" t="s">
        <v>694</v>
      </c>
      <c r="B63" s="1"/>
      <c r="C63" s="1"/>
      <c r="D63" s="252"/>
      <c r="E63" s="252"/>
      <c r="F63" s="282"/>
      <c r="G63" s="253"/>
      <c r="H63" s="1"/>
      <c r="I63" s="254"/>
      <c r="J63" s="1"/>
      <c r="K63" s="1"/>
      <c r="L63" s="1"/>
      <c r="M63" s="1"/>
      <c r="N63" s="1"/>
      <c r="O63" s="1"/>
      <c r="P63" s="1"/>
      <c r="Q63" s="1"/>
      <c r="R63" s="1"/>
      <c r="S63" s="1"/>
      <c r="T63" s="1"/>
      <c r="U63" s="1"/>
      <c r="V63" s="1"/>
      <c r="W63" s="1"/>
      <c r="X63" s="1"/>
      <c r="Y63" s="1"/>
      <c r="Z63" s="1"/>
      <c r="AA63" s="1"/>
      <c r="AB63" s="1"/>
      <c r="AC63" s="1"/>
      <c r="AD63" s="255"/>
      <c r="AE63" s="255"/>
      <c r="AF63" s="255"/>
      <c r="AG63" s="255"/>
      <c r="AH63" s="255"/>
      <c r="AI63" s="255"/>
      <c r="AJ63" s="260"/>
      <c r="AK63" s="256" t="s">
        <v>465</v>
      </c>
      <c r="AL63" s="450" t="s">
        <v>335</v>
      </c>
      <c r="AM63" s="450"/>
      <c r="AN63" s="257" t="s">
        <v>332</v>
      </c>
      <c r="AO63" s="450" t="s">
        <v>862</v>
      </c>
      <c r="AP63" s="450"/>
      <c r="AQ63" s="256" t="s">
        <v>333</v>
      </c>
      <c r="AR63" s="256" t="s">
        <v>334</v>
      </c>
      <c r="AS63" s="258"/>
      <c r="AT63" s="258"/>
    </row>
    <row r="64" spans="1:46" ht="18" customHeight="1">
      <c r="A64" s="258"/>
      <c r="B64" s="258"/>
      <c r="C64" s="258"/>
      <c r="D64" s="261"/>
      <c r="E64" s="261"/>
      <c r="F64" s="262"/>
      <c r="G64" s="262"/>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193"/>
      <c r="AK64" s="263"/>
      <c r="AL64" s="263"/>
      <c r="AM64" s="263"/>
      <c r="AN64" s="263"/>
      <c r="AO64" s="263"/>
      <c r="AP64" s="193"/>
      <c r="AQ64" s="193"/>
      <c r="AR64" s="258"/>
      <c r="AS64" s="258"/>
      <c r="AT64" s="258"/>
    </row>
    <row r="65" spans="1:46" ht="18" customHeight="1">
      <c r="A65" s="264"/>
      <c r="B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58"/>
      <c r="AS65" s="258"/>
      <c r="AT65" s="258"/>
    </row>
    <row r="66" spans="1:46" ht="18" customHeight="1">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58"/>
      <c r="AS66" s="258"/>
      <c r="AT66" s="258"/>
    </row>
    <row r="67" spans="1:46" ht="18" customHeight="1">
      <c r="A67" s="565" t="s">
        <v>695</v>
      </c>
      <c r="B67" s="565"/>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65"/>
      <c r="AC67" s="565"/>
      <c r="AD67" s="565"/>
      <c r="AE67" s="565"/>
      <c r="AF67" s="565"/>
      <c r="AG67" s="565"/>
      <c r="AH67" s="565"/>
      <c r="AI67" s="565"/>
      <c r="AJ67" s="565"/>
      <c r="AK67" s="565"/>
      <c r="AL67" s="565"/>
      <c r="AM67" s="565"/>
      <c r="AN67" s="565"/>
      <c r="AO67" s="565"/>
      <c r="AP67" s="565"/>
      <c r="AQ67" s="565"/>
      <c r="AR67" s="258"/>
      <c r="AS67" s="258"/>
      <c r="AT67" s="258"/>
    </row>
    <row r="68" spans="1:46" ht="18" customHeight="1">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58"/>
      <c r="AS68" s="258"/>
      <c r="AT68" s="258"/>
    </row>
    <row r="69" spans="1:46" ht="18" customHeight="1">
      <c r="A69" s="561" t="s">
        <v>696</v>
      </c>
      <c r="B69" s="561"/>
      <c r="C69" s="561"/>
      <c r="D69" s="561"/>
      <c r="E69" s="561"/>
      <c r="F69" s="561"/>
      <c r="G69" s="561"/>
      <c r="H69" s="561"/>
      <c r="I69" s="265" t="s">
        <v>697</v>
      </c>
      <c r="J69" s="562">
        <f>F28</f>
        <v>0</v>
      </c>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c r="AK69" s="563"/>
      <c r="AL69" s="563"/>
      <c r="AM69" s="563"/>
      <c r="AN69" s="563"/>
      <c r="AO69" s="258"/>
      <c r="AP69" s="258"/>
      <c r="AQ69" s="258"/>
      <c r="AR69" s="258"/>
      <c r="AS69" s="258"/>
      <c r="AT69" s="258"/>
    </row>
    <row r="70" spans="1:46" ht="18" customHeight="1">
      <c r="A70" s="266"/>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6"/>
      <c r="AQ70" s="266"/>
      <c r="AR70" s="258"/>
      <c r="AS70" s="258"/>
      <c r="AT70" s="258"/>
    </row>
    <row r="71" spans="1:46" ht="18" customHeight="1">
      <c r="A71" s="265"/>
      <c r="B71" s="477" t="s">
        <v>698</v>
      </c>
      <c r="C71" s="478"/>
      <c r="D71" s="478"/>
      <c r="E71" s="478"/>
      <c r="F71" s="478"/>
      <c r="G71" s="478"/>
      <c r="H71" s="478"/>
      <c r="I71" s="478"/>
      <c r="J71" s="478"/>
      <c r="K71" s="478"/>
      <c r="L71" s="478"/>
      <c r="M71" s="479"/>
      <c r="N71" s="477" t="s">
        <v>699</v>
      </c>
      <c r="O71" s="478"/>
      <c r="P71" s="478"/>
      <c r="Q71" s="478"/>
      <c r="R71" s="478"/>
      <c r="S71" s="478"/>
      <c r="T71" s="478"/>
      <c r="U71" s="478"/>
      <c r="V71" s="478"/>
      <c r="W71" s="478"/>
      <c r="X71" s="479"/>
      <c r="Y71" s="483" t="s">
        <v>700</v>
      </c>
      <c r="Z71" s="484"/>
      <c r="AA71" s="484"/>
      <c r="AB71" s="484"/>
      <c r="AC71" s="484"/>
      <c r="AD71" s="484"/>
      <c r="AE71" s="484"/>
      <c r="AF71" s="485"/>
      <c r="AG71" s="477" t="s">
        <v>701</v>
      </c>
      <c r="AH71" s="478"/>
      <c r="AI71" s="478"/>
      <c r="AJ71" s="478"/>
      <c r="AK71" s="478"/>
      <c r="AL71" s="478"/>
      <c r="AM71" s="478"/>
      <c r="AN71" s="478"/>
      <c r="AO71" s="478"/>
      <c r="AP71" s="479"/>
      <c r="AQ71" s="258"/>
      <c r="AR71" s="258"/>
      <c r="AS71" s="258"/>
      <c r="AT71" s="258"/>
    </row>
    <row r="72" spans="1:46" ht="18" customHeight="1">
      <c r="A72" s="267"/>
      <c r="B72" s="480"/>
      <c r="C72" s="481"/>
      <c r="D72" s="481"/>
      <c r="E72" s="481"/>
      <c r="F72" s="481"/>
      <c r="G72" s="481"/>
      <c r="H72" s="481"/>
      <c r="I72" s="481"/>
      <c r="J72" s="481"/>
      <c r="K72" s="481"/>
      <c r="L72" s="481"/>
      <c r="M72" s="482"/>
      <c r="N72" s="480"/>
      <c r="O72" s="481"/>
      <c r="P72" s="481"/>
      <c r="Q72" s="481"/>
      <c r="R72" s="481"/>
      <c r="S72" s="481"/>
      <c r="T72" s="481"/>
      <c r="U72" s="481"/>
      <c r="V72" s="481"/>
      <c r="W72" s="481"/>
      <c r="X72" s="482"/>
      <c r="Y72" s="483" t="s">
        <v>702</v>
      </c>
      <c r="Z72" s="485"/>
      <c r="AA72" s="483" t="s">
        <v>1</v>
      </c>
      <c r="AB72" s="485"/>
      <c r="AC72" s="483" t="s">
        <v>2</v>
      </c>
      <c r="AD72" s="485"/>
      <c r="AE72" s="483" t="s">
        <v>703</v>
      </c>
      <c r="AF72" s="485"/>
      <c r="AG72" s="480"/>
      <c r="AH72" s="481"/>
      <c r="AI72" s="481"/>
      <c r="AJ72" s="481"/>
      <c r="AK72" s="481"/>
      <c r="AL72" s="481"/>
      <c r="AM72" s="481"/>
      <c r="AN72" s="481"/>
      <c r="AO72" s="481"/>
      <c r="AP72" s="482"/>
      <c r="AQ72" s="258"/>
      <c r="AR72" s="258"/>
      <c r="AS72" s="258"/>
      <c r="AT72" s="258"/>
    </row>
    <row r="73" spans="1:46" ht="18" customHeight="1">
      <c r="A73" s="258"/>
      <c r="B73" s="576"/>
      <c r="C73" s="577"/>
      <c r="D73" s="577"/>
      <c r="E73" s="577"/>
      <c r="F73" s="577"/>
      <c r="G73" s="577"/>
      <c r="H73" s="577"/>
      <c r="I73" s="577"/>
      <c r="J73" s="577"/>
      <c r="K73" s="577"/>
      <c r="L73" s="577"/>
      <c r="M73" s="578"/>
      <c r="N73" s="573"/>
      <c r="O73" s="574"/>
      <c r="P73" s="574"/>
      <c r="Q73" s="574"/>
      <c r="R73" s="574"/>
      <c r="S73" s="574"/>
      <c r="T73" s="574"/>
      <c r="U73" s="574"/>
      <c r="V73" s="574"/>
      <c r="W73" s="574"/>
      <c r="X73" s="575"/>
      <c r="Y73" s="569"/>
      <c r="Z73" s="570"/>
      <c r="AA73" s="571"/>
      <c r="AB73" s="572"/>
      <c r="AC73" s="571"/>
      <c r="AD73" s="572"/>
      <c r="AE73" s="571"/>
      <c r="AF73" s="572"/>
      <c r="AG73" s="573"/>
      <c r="AH73" s="574"/>
      <c r="AI73" s="574"/>
      <c r="AJ73" s="574"/>
      <c r="AK73" s="574"/>
      <c r="AL73" s="574"/>
      <c r="AM73" s="574"/>
      <c r="AN73" s="574"/>
      <c r="AO73" s="574"/>
      <c r="AP73" s="575"/>
      <c r="AQ73" s="193"/>
      <c r="AR73" s="258"/>
      <c r="AS73" s="258"/>
      <c r="AT73" s="258"/>
    </row>
    <row r="74" spans="1:46" ht="18" customHeight="1">
      <c r="A74" s="258"/>
      <c r="B74" s="576"/>
      <c r="C74" s="577"/>
      <c r="D74" s="577"/>
      <c r="E74" s="577"/>
      <c r="F74" s="577"/>
      <c r="G74" s="577"/>
      <c r="H74" s="577"/>
      <c r="I74" s="577"/>
      <c r="J74" s="577"/>
      <c r="K74" s="577"/>
      <c r="L74" s="577"/>
      <c r="M74" s="578"/>
      <c r="N74" s="573"/>
      <c r="O74" s="574"/>
      <c r="P74" s="574"/>
      <c r="Q74" s="574"/>
      <c r="R74" s="574"/>
      <c r="S74" s="574"/>
      <c r="T74" s="574"/>
      <c r="U74" s="574"/>
      <c r="V74" s="574"/>
      <c r="W74" s="574"/>
      <c r="X74" s="575"/>
      <c r="Y74" s="569"/>
      <c r="Z74" s="570"/>
      <c r="AA74" s="571"/>
      <c r="AB74" s="572"/>
      <c r="AC74" s="571"/>
      <c r="AD74" s="572"/>
      <c r="AE74" s="571"/>
      <c r="AF74" s="572"/>
      <c r="AG74" s="573"/>
      <c r="AH74" s="574"/>
      <c r="AI74" s="574"/>
      <c r="AJ74" s="574"/>
      <c r="AK74" s="574"/>
      <c r="AL74" s="574"/>
      <c r="AM74" s="574"/>
      <c r="AN74" s="574"/>
      <c r="AO74" s="574"/>
      <c r="AP74" s="575"/>
      <c r="AQ74" s="258"/>
      <c r="AR74" s="258"/>
      <c r="AS74" s="258"/>
      <c r="AT74" s="258"/>
    </row>
    <row r="75" spans="1:46" ht="18" customHeight="1">
      <c r="A75" s="258"/>
      <c r="B75" s="576"/>
      <c r="C75" s="577"/>
      <c r="D75" s="577"/>
      <c r="E75" s="577"/>
      <c r="F75" s="577"/>
      <c r="G75" s="577"/>
      <c r="H75" s="577"/>
      <c r="I75" s="577"/>
      <c r="J75" s="577"/>
      <c r="K75" s="577"/>
      <c r="L75" s="577"/>
      <c r="M75" s="578"/>
      <c r="N75" s="573"/>
      <c r="O75" s="574"/>
      <c r="P75" s="574"/>
      <c r="Q75" s="574"/>
      <c r="R75" s="574"/>
      <c r="S75" s="574"/>
      <c r="T75" s="574"/>
      <c r="U75" s="574"/>
      <c r="V75" s="574"/>
      <c r="W75" s="574"/>
      <c r="X75" s="575"/>
      <c r="Y75" s="569"/>
      <c r="Z75" s="570"/>
      <c r="AA75" s="571"/>
      <c r="AB75" s="572"/>
      <c r="AC75" s="571"/>
      <c r="AD75" s="572"/>
      <c r="AE75" s="571"/>
      <c r="AF75" s="572"/>
      <c r="AG75" s="573"/>
      <c r="AH75" s="574"/>
      <c r="AI75" s="574"/>
      <c r="AJ75" s="574"/>
      <c r="AK75" s="574"/>
      <c r="AL75" s="574"/>
      <c r="AM75" s="574"/>
      <c r="AN75" s="574"/>
      <c r="AO75" s="574"/>
      <c r="AP75" s="575"/>
      <c r="AQ75" s="258"/>
      <c r="AR75" s="258"/>
      <c r="AS75" s="258"/>
      <c r="AT75" s="258"/>
    </row>
    <row r="76" spans="1:46" ht="18" customHeight="1">
      <c r="A76" s="258"/>
      <c r="B76" s="576"/>
      <c r="C76" s="577"/>
      <c r="D76" s="577"/>
      <c r="E76" s="577"/>
      <c r="F76" s="577"/>
      <c r="G76" s="577"/>
      <c r="H76" s="577"/>
      <c r="I76" s="577"/>
      <c r="J76" s="577"/>
      <c r="K76" s="577"/>
      <c r="L76" s="577"/>
      <c r="M76" s="578"/>
      <c r="N76" s="573"/>
      <c r="O76" s="574"/>
      <c r="P76" s="574"/>
      <c r="Q76" s="574"/>
      <c r="R76" s="574"/>
      <c r="S76" s="574"/>
      <c r="T76" s="574"/>
      <c r="U76" s="574"/>
      <c r="V76" s="574"/>
      <c r="W76" s="574"/>
      <c r="X76" s="575"/>
      <c r="Y76" s="569"/>
      <c r="Z76" s="570"/>
      <c r="AA76" s="571"/>
      <c r="AB76" s="572"/>
      <c r="AC76" s="571"/>
      <c r="AD76" s="572"/>
      <c r="AE76" s="571"/>
      <c r="AF76" s="572"/>
      <c r="AG76" s="573"/>
      <c r="AH76" s="574"/>
      <c r="AI76" s="574"/>
      <c r="AJ76" s="574"/>
      <c r="AK76" s="574"/>
      <c r="AL76" s="574"/>
      <c r="AM76" s="574"/>
      <c r="AN76" s="574"/>
      <c r="AO76" s="574"/>
      <c r="AP76" s="575"/>
      <c r="AQ76" s="258"/>
      <c r="AR76" s="258"/>
      <c r="AS76" s="258"/>
      <c r="AT76" s="258"/>
    </row>
    <row r="77" spans="1:46" ht="18" customHeight="1">
      <c r="A77" s="258"/>
      <c r="B77" s="576"/>
      <c r="C77" s="577"/>
      <c r="D77" s="577"/>
      <c r="E77" s="577"/>
      <c r="F77" s="577"/>
      <c r="G77" s="577"/>
      <c r="H77" s="577"/>
      <c r="I77" s="577"/>
      <c r="J77" s="577"/>
      <c r="K77" s="577"/>
      <c r="L77" s="577"/>
      <c r="M77" s="578"/>
      <c r="N77" s="573"/>
      <c r="O77" s="574"/>
      <c r="P77" s="574"/>
      <c r="Q77" s="574"/>
      <c r="R77" s="574"/>
      <c r="S77" s="574"/>
      <c r="T77" s="574"/>
      <c r="U77" s="574"/>
      <c r="V77" s="574"/>
      <c r="W77" s="574"/>
      <c r="X77" s="575"/>
      <c r="Y77" s="569"/>
      <c r="Z77" s="570"/>
      <c r="AA77" s="571"/>
      <c r="AB77" s="572"/>
      <c r="AC77" s="571"/>
      <c r="AD77" s="572"/>
      <c r="AE77" s="571"/>
      <c r="AF77" s="572"/>
      <c r="AG77" s="573"/>
      <c r="AH77" s="574"/>
      <c r="AI77" s="574"/>
      <c r="AJ77" s="574"/>
      <c r="AK77" s="574"/>
      <c r="AL77" s="574"/>
      <c r="AM77" s="574"/>
      <c r="AN77" s="574"/>
      <c r="AO77" s="574"/>
      <c r="AP77" s="575"/>
      <c r="AQ77" s="258"/>
      <c r="AR77" s="258"/>
      <c r="AS77" s="258"/>
      <c r="AT77" s="258"/>
    </row>
    <row r="78" spans="1:46" ht="18" customHeight="1">
      <c r="A78" s="258"/>
      <c r="B78" s="576"/>
      <c r="C78" s="577"/>
      <c r="D78" s="577"/>
      <c r="E78" s="577"/>
      <c r="F78" s="577"/>
      <c r="G78" s="577"/>
      <c r="H78" s="577"/>
      <c r="I78" s="577"/>
      <c r="J78" s="577"/>
      <c r="K78" s="577"/>
      <c r="L78" s="577"/>
      <c r="M78" s="578"/>
      <c r="N78" s="573"/>
      <c r="O78" s="574"/>
      <c r="P78" s="574"/>
      <c r="Q78" s="574"/>
      <c r="R78" s="574"/>
      <c r="S78" s="574"/>
      <c r="T78" s="574"/>
      <c r="U78" s="574"/>
      <c r="V78" s="574"/>
      <c r="W78" s="574"/>
      <c r="X78" s="575"/>
      <c r="Y78" s="569"/>
      <c r="Z78" s="570"/>
      <c r="AA78" s="571"/>
      <c r="AB78" s="572"/>
      <c r="AC78" s="571"/>
      <c r="AD78" s="572"/>
      <c r="AE78" s="571"/>
      <c r="AF78" s="572"/>
      <c r="AG78" s="573"/>
      <c r="AH78" s="574"/>
      <c r="AI78" s="574"/>
      <c r="AJ78" s="574"/>
      <c r="AK78" s="574"/>
      <c r="AL78" s="574"/>
      <c r="AM78" s="574"/>
      <c r="AN78" s="574"/>
      <c r="AO78" s="574"/>
      <c r="AP78" s="575"/>
      <c r="AQ78" s="258"/>
      <c r="AR78" s="258"/>
      <c r="AS78" s="258"/>
      <c r="AT78" s="258"/>
    </row>
    <row r="79" spans="1:46" ht="18" customHeight="1">
      <c r="A79" s="258"/>
      <c r="B79" s="576"/>
      <c r="C79" s="577"/>
      <c r="D79" s="577"/>
      <c r="E79" s="577"/>
      <c r="F79" s="577"/>
      <c r="G79" s="577"/>
      <c r="H79" s="577"/>
      <c r="I79" s="577"/>
      <c r="J79" s="577"/>
      <c r="K79" s="577"/>
      <c r="L79" s="577"/>
      <c r="M79" s="578"/>
      <c r="N79" s="573"/>
      <c r="O79" s="574"/>
      <c r="P79" s="574"/>
      <c r="Q79" s="574"/>
      <c r="R79" s="574"/>
      <c r="S79" s="574"/>
      <c r="T79" s="574"/>
      <c r="U79" s="574"/>
      <c r="V79" s="574"/>
      <c r="W79" s="574"/>
      <c r="X79" s="575"/>
      <c r="Y79" s="569"/>
      <c r="Z79" s="570"/>
      <c r="AA79" s="571"/>
      <c r="AB79" s="572"/>
      <c r="AC79" s="571"/>
      <c r="AD79" s="572"/>
      <c r="AE79" s="571"/>
      <c r="AF79" s="572"/>
      <c r="AG79" s="573"/>
      <c r="AH79" s="574"/>
      <c r="AI79" s="574"/>
      <c r="AJ79" s="574"/>
      <c r="AK79" s="574"/>
      <c r="AL79" s="574"/>
      <c r="AM79" s="574"/>
      <c r="AN79" s="574"/>
      <c r="AO79" s="574"/>
      <c r="AP79" s="575"/>
      <c r="AQ79" s="258"/>
      <c r="AR79" s="258"/>
      <c r="AS79" s="258"/>
      <c r="AT79" s="258"/>
    </row>
    <row r="80" spans="1:46" ht="18" customHeight="1">
      <c r="A80" s="258"/>
      <c r="B80" s="576"/>
      <c r="C80" s="577"/>
      <c r="D80" s="577"/>
      <c r="E80" s="577"/>
      <c r="F80" s="577"/>
      <c r="G80" s="577"/>
      <c r="H80" s="577"/>
      <c r="I80" s="577"/>
      <c r="J80" s="577"/>
      <c r="K80" s="577"/>
      <c r="L80" s="577"/>
      <c r="M80" s="578"/>
      <c r="N80" s="573"/>
      <c r="O80" s="574"/>
      <c r="P80" s="574"/>
      <c r="Q80" s="574"/>
      <c r="R80" s="574"/>
      <c r="S80" s="574"/>
      <c r="T80" s="574"/>
      <c r="U80" s="574"/>
      <c r="V80" s="574"/>
      <c r="W80" s="574"/>
      <c r="X80" s="575"/>
      <c r="Y80" s="569"/>
      <c r="Z80" s="570"/>
      <c r="AA80" s="571"/>
      <c r="AB80" s="572"/>
      <c r="AC80" s="571"/>
      <c r="AD80" s="572"/>
      <c r="AE80" s="571"/>
      <c r="AF80" s="572"/>
      <c r="AG80" s="573"/>
      <c r="AH80" s="574"/>
      <c r="AI80" s="574"/>
      <c r="AJ80" s="574"/>
      <c r="AK80" s="574"/>
      <c r="AL80" s="574"/>
      <c r="AM80" s="574"/>
      <c r="AN80" s="574"/>
      <c r="AO80" s="574"/>
      <c r="AP80" s="575"/>
      <c r="AQ80" s="258"/>
      <c r="AR80" s="258"/>
      <c r="AS80" s="258"/>
      <c r="AT80" s="258"/>
    </row>
    <row r="81" spans="1:46" ht="18" customHeight="1">
      <c r="A81" s="258"/>
      <c r="B81" s="576"/>
      <c r="C81" s="577"/>
      <c r="D81" s="577"/>
      <c r="E81" s="577"/>
      <c r="F81" s="577"/>
      <c r="G81" s="577"/>
      <c r="H81" s="577"/>
      <c r="I81" s="577"/>
      <c r="J81" s="577"/>
      <c r="K81" s="577"/>
      <c r="L81" s="577"/>
      <c r="M81" s="578"/>
      <c r="N81" s="573"/>
      <c r="O81" s="574"/>
      <c r="P81" s="574"/>
      <c r="Q81" s="574"/>
      <c r="R81" s="574"/>
      <c r="S81" s="574"/>
      <c r="T81" s="574"/>
      <c r="U81" s="574"/>
      <c r="V81" s="574"/>
      <c r="W81" s="574"/>
      <c r="X81" s="575"/>
      <c r="Y81" s="569"/>
      <c r="Z81" s="570"/>
      <c r="AA81" s="571"/>
      <c r="AB81" s="572"/>
      <c r="AC81" s="571"/>
      <c r="AD81" s="572"/>
      <c r="AE81" s="571"/>
      <c r="AF81" s="572"/>
      <c r="AG81" s="573"/>
      <c r="AH81" s="574"/>
      <c r="AI81" s="574"/>
      <c r="AJ81" s="574"/>
      <c r="AK81" s="574"/>
      <c r="AL81" s="574"/>
      <c r="AM81" s="574"/>
      <c r="AN81" s="574"/>
      <c r="AO81" s="574"/>
      <c r="AP81" s="575"/>
      <c r="AQ81" s="258"/>
      <c r="AR81" s="258"/>
      <c r="AS81" s="258"/>
      <c r="AT81" s="258"/>
    </row>
    <row r="82" spans="1:46" ht="18" customHeight="1">
      <c r="A82" s="258"/>
      <c r="B82" s="576"/>
      <c r="C82" s="577"/>
      <c r="D82" s="577"/>
      <c r="E82" s="577"/>
      <c r="F82" s="577"/>
      <c r="G82" s="577"/>
      <c r="H82" s="577"/>
      <c r="I82" s="577"/>
      <c r="J82" s="577"/>
      <c r="K82" s="577"/>
      <c r="L82" s="577"/>
      <c r="M82" s="578"/>
      <c r="N82" s="573"/>
      <c r="O82" s="574"/>
      <c r="P82" s="574"/>
      <c r="Q82" s="574"/>
      <c r="R82" s="574"/>
      <c r="S82" s="574"/>
      <c r="T82" s="574"/>
      <c r="U82" s="574"/>
      <c r="V82" s="574"/>
      <c r="W82" s="574"/>
      <c r="X82" s="575"/>
      <c r="Y82" s="569"/>
      <c r="Z82" s="570"/>
      <c r="AA82" s="571"/>
      <c r="AB82" s="572"/>
      <c r="AC82" s="571"/>
      <c r="AD82" s="572"/>
      <c r="AE82" s="571"/>
      <c r="AF82" s="572"/>
      <c r="AG82" s="573"/>
      <c r="AH82" s="574"/>
      <c r="AI82" s="574"/>
      <c r="AJ82" s="574"/>
      <c r="AK82" s="574"/>
      <c r="AL82" s="574"/>
      <c r="AM82" s="574"/>
      <c r="AN82" s="574"/>
      <c r="AO82" s="574"/>
      <c r="AP82" s="575"/>
      <c r="AQ82" s="258"/>
      <c r="AR82" s="258"/>
      <c r="AS82" s="258"/>
      <c r="AT82" s="258"/>
    </row>
    <row r="83" spans="1:46" ht="18" customHeight="1">
      <c r="A83" s="258"/>
      <c r="B83" s="576"/>
      <c r="C83" s="577"/>
      <c r="D83" s="577"/>
      <c r="E83" s="577"/>
      <c r="F83" s="577"/>
      <c r="G83" s="577"/>
      <c r="H83" s="577"/>
      <c r="I83" s="577"/>
      <c r="J83" s="577"/>
      <c r="K83" s="577"/>
      <c r="L83" s="577"/>
      <c r="M83" s="578"/>
      <c r="N83" s="573"/>
      <c r="O83" s="574"/>
      <c r="P83" s="574"/>
      <c r="Q83" s="574"/>
      <c r="R83" s="574"/>
      <c r="S83" s="574"/>
      <c r="T83" s="574"/>
      <c r="U83" s="574"/>
      <c r="V83" s="574"/>
      <c r="W83" s="574"/>
      <c r="X83" s="575"/>
      <c r="Y83" s="569"/>
      <c r="Z83" s="570"/>
      <c r="AA83" s="571"/>
      <c r="AB83" s="572"/>
      <c r="AC83" s="571"/>
      <c r="AD83" s="572"/>
      <c r="AE83" s="571"/>
      <c r="AF83" s="572"/>
      <c r="AG83" s="573"/>
      <c r="AH83" s="574"/>
      <c r="AI83" s="574"/>
      <c r="AJ83" s="574"/>
      <c r="AK83" s="574"/>
      <c r="AL83" s="574"/>
      <c r="AM83" s="574"/>
      <c r="AN83" s="574"/>
      <c r="AO83" s="574"/>
      <c r="AP83" s="575"/>
      <c r="AQ83" s="258"/>
      <c r="AR83" s="258"/>
      <c r="AS83" s="258"/>
      <c r="AT83" s="258"/>
    </row>
    <row r="84" spans="1:46" ht="18" customHeight="1">
      <c r="A84" s="258"/>
      <c r="B84" s="576"/>
      <c r="C84" s="577"/>
      <c r="D84" s="577"/>
      <c r="E84" s="577"/>
      <c r="F84" s="577"/>
      <c r="G84" s="577"/>
      <c r="H84" s="577"/>
      <c r="I84" s="577"/>
      <c r="J84" s="577"/>
      <c r="K84" s="577"/>
      <c r="L84" s="577"/>
      <c r="M84" s="578"/>
      <c r="N84" s="573"/>
      <c r="O84" s="574"/>
      <c r="P84" s="574"/>
      <c r="Q84" s="574"/>
      <c r="R84" s="574"/>
      <c r="S84" s="574"/>
      <c r="T84" s="574"/>
      <c r="U84" s="574"/>
      <c r="V84" s="574"/>
      <c r="W84" s="574"/>
      <c r="X84" s="575"/>
      <c r="Y84" s="569"/>
      <c r="Z84" s="570"/>
      <c r="AA84" s="571"/>
      <c r="AB84" s="572"/>
      <c r="AC84" s="571"/>
      <c r="AD84" s="572"/>
      <c r="AE84" s="571"/>
      <c r="AF84" s="572"/>
      <c r="AG84" s="573"/>
      <c r="AH84" s="574"/>
      <c r="AI84" s="574"/>
      <c r="AJ84" s="574"/>
      <c r="AK84" s="574"/>
      <c r="AL84" s="574"/>
      <c r="AM84" s="574"/>
      <c r="AN84" s="574"/>
      <c r="AO84" s="574"/>
      <c r="AP84" s="575"/>
      <c r="AQ84" s="258"/>
      <c r="AR84" s="258"/>
      <c r="AS84" s="258"/>
      <c r="AT84" s="258"/>
    </row>
    <row r="85" spans="1:46" ht="18" customHeight="1">
      <c r="A85" s="258"/>
      <c r="B85" s="576"/>
      <c r="C85" s="577"/>
      <c r="D85" s="577"/>
      <c r="E85" s="577"/>
      <c r="F85" s="577"/>
      <c r="G85" s="577"/>
      <c r="H85" s="577"/>
      <c r="I85" s="577"/>
      <c r="J85" s="577"/>
      <c r="K85" s="577"/>
      <c r="L85" s="577"/>
      <c r="M85" s="578"/>
      <c r="N85" s="573"/>
      <c r="O85" s="574"/>
      <c r="P85" s="574"/>
      <c r="Q85" s="574"/>
      <c r="R85" s="574"/>
      <c r="S85" s="574"/>
      <c r="T85" s="574"/>
      <c r="U85" s="574"/>
      <c r="V85" s="574"/>
      <c r="W85" s="574"/>
      <c r="X85" s="575"/>
      <c r="Y85" s="569"/>
      <c r="Z85" s="570"/>
      <c r="AA85" s="571"/>
      <c r="AB85" s="572"/>
      <c r="AC85" s="571"/>
      <c r="AD85" s="572"/>
      <c r="AE85" s="571"/>
      <c r="AF85" s="572"/>
      <c r="AG85" s="573"/>
      <c r="AH85" s="574"/>
      <c r="AI85" s="574"/>
      <c r="AJ85" s="574"/>
      <c r="AK85" s="574"/>
      <c r="AL85" s="574"/>
      <c r="AM85" s="574"/>
      <c r="AN85" s="574"/>
      <c r="AO85" s="574"/>
      <c r="AP85" s="575"/>
      <c r="AQ85" s="258"/>
      <c r="AR85" s="258"/>
      <c r="AS85" s="258"/>
      <c r="AT85" s="258"/>
    </row>
    <row r="86" spans="1:46" ht="18" customHeight="1">
      <c r="A86" s="258"/>
      <c r="B86" s="576"/>
      <c r="C86" s="577"/>
      <c r="D86" s="577"/>
      <c r="E86" s="577"/>
      <c r="F86" s="577"/>
      <c r="G86" s="577"/>
      <c r="H86" s="577"/>
      <c r="I86" s="577"/>
      <c r="J86" s="577"/>
      <c r="K86" s="577"/>
      <c r="L86" s="577"/>
      <c r="M86" s="578"/>
      <c r="N86" s="573"/>
      <c r="O86" s="574"/>
      <c r="P86" s="574"/>
      <c r="Q86" s="574"/>
      <c r="R86" s="574"/>
      <c r="S86" s="574"/>
      <c r="T86" s="574"/>
      <c r="U86" s="574"/>
      <c r="V86" s="574"/>
      <c r="W86" s="574"/>
      <c r="X86" s="575"/>
      <c r="Y86" s="569"/>
      <c r="Z86" s="570"/>
      <c r="AA86" s="571"/>
      <c r="AB86" s="572"/>
      <c r="AC86" s="571"/>
      <c r="AD86" s="572"/>
      <c r="AE86" s="571"/>
      <c r="AF86" s="572"/>
      <c r="AG86" s="573"/>
      <c r="AH86" s="574"/>
      <c r="AI86" s="574"/>
      <c r="AJ86" s="574"/>
      <c r="AK86" s="574"/>
      <c r="AL86" s="574"/>
      <c r="AM86" s="574"/>
      <c r="AN86" s="574"/>
      <c r="AO86" s="574"/>
      <c r="AP86" s="575"/>
      <c r="AQ86" s="258"/>
      <c r="AR86" s="258"/>
      <c r="AS86" s="258"/>
      <c r="AT86" s="258"/>
    </row>
    <row r="87" spans="1:46" ht="18" customHeight="1">
      <c r="A87" s="258"/>
      <c r="B87" s="576"/>
      <c r="C87" s="577"/>
      <c r="D87" s="577"/>
      <c r="E87" s="577"/>
      <c r="F87" s="577"/>
      <c r="G87" s="577"/>
      <c r="H87" s="577"/>
      <c r="I87" s="577"/>
      <c r="J87" s="577"/>
      <c r="K87" s="577"/>
      <c r="L87" s="577"/>
      <c r="M87" s="578"/>
      <c r="N87" s="573"/>
      <c r="O87" s="574"/>
      <c r="P87" s="574"/>
      <c r="Q87" s="574"/>
      <c r="R87" s="574"/>
      <c r="S87" s="574"/>
      <c r="T87" s="574"/>
      <c r="U87" s="574"/>
      <c r="V87" s="574"/>
      <c r="W87" s="574"/>
      <c r="X87" s="575"/>
      <c r="Y87" s="569"/>
      <c r="Z87" s="570"/>
      <c r="AA87" s="571"/>
      <c r="AB87" s="572"/>
      <c r="AC87" s="571"/>
      <c r="AD87" s="572"/>
      <c r="AE87" s="571"/>
      <c r="AF87" s="572"/>
      <c r="AG87" s="573"/>
      <c r="AH87" s="574"/>
      <c r="AI87" s="574"/>
      <c r="AJ87" s="574"/>
      <c r="AK87" s="574"/>
      <c r="AL87" s="574"/>
      <c r="AM87" s="574"/>
      <c r="AN87" s="574"/>
      <c r="AO87" s="574"/>
      <c r="AP87" s="575"/>
      <c r="AQ87" s="258"/>
      <c r="AR87" s="258"/>
      <c r="AS87" s="258"/>
      <c r="AT87" s="258"/>
    </row>
    <row r="88" spans="1:46" ht="18" customHeight="1">
      <c r="A88" s="258"/>
      <c r="B88" s="576"/>
      <c r="C88" s="577"/>
      <c r="D88" s="577"/>
      <c r="E88" s="577"/>
      <c r="F88" s="577"/>
      <c r="G88" s="577"/>
      <c r="H88" s="577"/>
      <c r="I88" s="577"/>
      <c r="J88" s="577"/>
      <c r="K88" s="577"/>
      <c r="L88" s="577"/>
      <c r="M88" s="578"/>
      <c r="N88" s="573"/>
      <c r="O88" s="574"/>
      <c r="P88" s="574"/>
      <c r="Q88" s="574"/>
      <c r="R88" s="574"/>
      <c r="S88" s="574"/>
      <c r="T88" s="574"/>
      <c r="U88" s="574"/>
      <c r="V88" s="574"/>
      <c r="W88" s="574"/>
      <c r="X88" s="575"/>
      <c r="Y88" s="569"/>
      <c r="Z88" s="570"/>
      <c r="AA88" s="571"/>
      <c r="AB88" s="572"/>
      <c r="AC88" s="571"/>
      <c r="AD88" s="572"/>
      <c r="AE88" s="571"/>
      <c r="AF88" s="572"/>
      <c r="AG88" s="573"/>
      <c r="AH88" s="574"/>
      <c r="AI88" s="574"/>
      <c r="AJ88" s="574"/>
      <c r="AK88" s="574"/>
      <c r="AL88" s="574"/>
      <c r="AM88" s="574"/>
      <c r="AN88" s="574"/>
      <c r="AO88" s="574"/>
      <c r="AP88" s="575"/>
      <c r="AQ88" s="258"/>
      <c r="AR88" s="258"/>
      <c r="AS88" s="258"/>
      <c r="AT88" s="258"/>
    </row>
    <row r="89" spans="1:46" ht="18" customHeight="1">
      <c r="A89" s="258"/>
      <c r="B89" s="576"/>
      <c r="C89" s="577"/>
      <c r="D89" s="577"/>
      <c r="E89" s="577"/>
      <c r="F89" s="577"/>
      <c r="G89" s="577"/>
      <c r="H89" s="577"/>
      <c r="I89" s="577"/>
      <c r="J89" s="577"/>
      <c r="K89" s="577"/>
      <c r="L89" s="577"/>
      <c r="M89" s="578"/>
      <c r="N89" s="573"/>
      <c r="O89" s="574"/>
      <c r="P89" s="574"/>
      <c r="Q89" s="574"/>
      <c r="R89" s="574"/>
      <c r="S89" s="574"/>
      <c r="T89" s="574"/>
      <c r="U89" s="574"/>
      <c r="V89" s="574"/>
      <c r="W89" s="574"/>
      <c r="X89" s="575"/>
      <c r="Y89" s="569"/>
      <c r="Z89" s="570"/>
      <c r="AA89" s="571"/>
      <c r="AB89" s="572"/>
      <c r="AC89" s="571"/>
      <c r="AD89" s="572"/>
      <c r="AE89" s="571"/>
      <c r="AF89" s="572"/>
      <c r="AG89" s="573"/>
      <c r="AH89" s="574"/>
      <c r="AI89" s="574"/>
      <c r="AJ89" s="574"/>
      <c r="AK89" s="574"/>
      <c r="AL89" s="574"/>
      <c r="AM89" s="574"/>
      <c r="AN89" s="574"/>
      <c r="AO89" s="574"/>
      <c r="AP89" s="575"/>
      <c r="AQ89" s="258"/>
      <c r="AR89" s="258"/>
      <c r="AS89" s="258"/>
      <c r="AT89" s="258"/>
    </row>
    <row r="90" spans="1:46" ht="18" customHeight="1">
      <c r="A90" s="258"/>
      <c r="B90" s="576"/>
      <c r="C90" s="577"/>
      <c r="D90" s="577"/>
      <c r="E90" s="577"/>
      <c r="F90" s="577"/>
      <c r="G90" s="577"/>
      <c r="H90" s="577"/>
      <c r="I90" s="577"/>
      <c r="J90" s="577"/>
      <c r="K90" s="577"/>
      <c r="L90" s="577"/>
      <c r="M90" s="578"/>
      <c r="N90" s="573"/>
      <c r="O90" s="574"/>
      <c r="P90" s="574"/>
      <c r="Q90" s="574"/>
      <c r="R90" s="574"/>
      <c r="S90" s="574"/>
      <c r="T90" s="574"/>
      <c r="U90" s="574"/>
      <c r="V90" s="574"/>
      <c r="W90" s="574"/>
      <c r="X90" s="575"/>
      <c r="Y90" s="569"/>
      <c r="Z90" s="570"/>
      <c r="AA90" s="571"/>
      <c r="AB90" s="572"/>
      <c r="AC90" s="571"/>
      <c r="AD90" s="572"/>
      <c r="AE90" s="571"/>
      <c r="AF90" s="572"/>
      <c r="AG90" s="573"/>
      <c r="AH90" s="574"/>
      <c r="AI90" s="574"/>
      <c r="AJ90" s="574"/>
      <c r="AK90" s="574"/>
      <c r="AL90" s="574"/>
      <c r="AM90" s="574"/>
      <c r="AN90" s="574"/>
      <c r="AO90" s="574"/>
      <c r="AP90" s="575"/>
      <c r="AQ90" s="258"/>
      <c r="AR90" s="258"/>
      <c r="AS90" s="258"/>
      <c r="AT90" s="258"/>
    </row>
    <row r="91" spans="1:46" ht="18" customHeight="1">
      <c r="A91" s="258"/>
      <c r="B91" s="576"/>
      <c r="C91" s="577"/>
      <c r="D91" s="577"/>
      <c r="E91" s="577"/>
      <c r="F91" s="577"/>
      <c r="G91" s="577"/>
      <c r="H91" s="577"/>
      <c r="I91" s="577"/>
      <c r="J91" s="577"/>
      <c r="K91" s="577"/>
      <c r="L91" s="577"/>
      <c r="M91" s="578"/>
      <c r="N91" s="573"/>
      <c r="O91" s="574"/>
      <c r="P91" s="574"/>
      <c r="Q91" s="574"/>
      <c r="R91" s="574"/>
      <c r="S91" s="574"/>
      <c r="T91" s="574"/>
      <c r="U91" s="574"/>
      <c r="V91" s="574"/>
      <c r="W91" s="574"/>
      <c r="X91" s="575"/>
      <c r="Y91" s="569"/>
      <c r="Z91" s="570"/>
      <c r="AA91" s="571"/>
      <c r="AB91" s="572"/>
      <c r="AC91" s="571"/>
      <c r="AD91" s="572"/>
      <c r="AE91" s="571"/>
      <c r="AF91" s="572"/>
      <c r="AG91" s="573"/>
      <c r="AH91" s="574"/>
      <c r="AI91" s="574"/>
      <c r="AJ91" s="574"/>
      <c r="AK91" s="574"/>
      <c r="AL91" s="574"/>
      <c r="AM91" s="574"/>
      <c r="AN91" s="574"/>
      <c r="AO91" s="574"/>
      <c r="AP91" s="575"/>
      <c r="AQ91" s="258"/>
      <c r="AR91" s="258"/>
      <c r="AS91" s="258"/>
      <c r="AT91" s="258"/>
    </row>
    <row r="92" spans="1:46" ht="18" customHeight="1">
      <c r="A92" s="258"/>
      <c r="B92" s="576"/>
      <c r="C92" s="577"/>
      <c r="D92" s="577"/>
      <c r="E92" s="577"/>
      <c r="F92" s="577"/>
      <c r="G92" s="577"/>
      <c r="H92" s="577"/>
      <c r="I92" s="577"/>
      <c r="J92" s="577"/>
      <c r="K92" s="577"/>
      <c r="L92" s="577"/>
      <c r="M92" s="578"/>
      <c r="N92" s="573"/>
      <c r="O92" s="574"/>
      <c r="P92" s="574"/>
      <c r="Q92" s="574"/>
      <c r="R92" s="574"/>
      <c r="S92" s="574"/>
      <c r="T92" s="574"/>
      <c r="U92" s="574"/>
      <c r="V92" s="574"/>
      <c r="W92" s="574"/>
      <c r="X92" s="575"/>
      <c r="Y92" s="569"/>
      <c r="Z92" s="570"/>
      <c r="AA92" s="571"/>
      <c r="AB92" s="572"/>
      <c r="AC92" s="571"/>
      <c r="AD92" s="572"/>
      <c r="AE92" s="571"/>
      <c r="AF92" s="572"/>
      <c r="AG92" s="573"/>
      <c r="AH92" s="574"/>
      <c r="AI92" s="574"/>
      <c r="AJ92" s="574"/>
      <c r="AK92" s="574"/>
      <c r="AL92" s="574"/>
      <c r="AM92" s="574"/>
      <c r="AN92" s="574"/>
      <c r="AO92" s="574"/>
      <c r="AP92" s="575"/>
      <c r="AQ92" s="258"/>
      <c r="AR92" s="258"/>
      <c r="AS92" s="258"/>
      <c r="AT92" s="258"/>
    </row>
    <row r="93" spans="1:46" ht="18" customHeight="1">
      <c r="A93" s="258"/>
      <c r="B93" s="576"/>
      <c r="C93" s="577"/>
      <c r="D93" s="577"/>
      <c r="E93" s="577"/>
      <c r="F93" s="577"/>
      <c r="G93" s="577"/>
      <c r="H93" s="577"/>
      <c r="I93" s="577"/>
      <c r="J93" s="577"/>
      <c r="K93" s="577"/>
      <c r="L93" s="577"/>
      <c r="M93" s="578"/>
      <c r="N93" s="573"/>
      <c r="O93" s="574"/>
      <c r="P93" s="574"/>
      <c r="Q93" s="574"/>
      <c r="R93" s="574"/>
      <c r="S93" s="574"/>
      <c r="T93" s="574"/>
      <c r="U93" s="574"/>
      <c r="V93" s="574"/>
      <c r="W93" s="574"/>
      <c r="X93" s="575"/>
      <c r="Y93" s="569"/>
      <c r="Z93" s="570"/>
      <c r="AA93" s="571"/>
      <c r="AB93" s="572"/>
      <c r="AC93" s="571"/>
      <c r="AD93" s="572"/>
      <c r="AE93" s="571"/>
      <c r="AF93" s="572"/>
      <c r="AG93" s="573"/>
      <c r="AH93" s="574"/>
      <c r="AI93" s="574"/>
      <c r="AJ93" s="574"/>
      <c r="AK93" s="574"/>
      <c r="AL93" s="574"/>
      <c r="AM93" s="574"/>
      <c r="AN93" s="574"/>
      <c r="AO93" s="574"/>
      <c r="AP93" s="575"/>
      <c r="AQ93" s="258"/>
      <c r="AR93" s="268"/>
      <c r="AS93" s="268"/>
      <c r="AT93" s="268"/>
    </row>
    <row r="94" spans="1:46" ht="18" customHeight="1">
      <c r="A94" s="258"/>
      <c r="B94" s="576"/>
      <c r="C94" s="577"/>
      <c r="D94" s="577"/>
      <c r="E94" s="577"/>
      <c r="F94" s="577"/>
      <c r="G94" s="577"/>
      <c r="H94" s="577"/>
      <c r="I94" s="577"/>
      <c r="J94" s="577"/>
      <c r="K94" s="577"/>
      <c r="L94" s="577"/>
      <c r="M94" s="578"/>
      <c r="N94" s="573"/>
      <c r="O94" s="574"/>
      <c r="P94" s="574"/>
      <c r="Q94" s="574"/>
      <c r="R94" s="574"/>
      <c r="S94" s="574"/>
      <c r="T94" s="574"/>
      <c r="U94" s="574"/>
      <c r="V94" s="574"/>
      <c r="W94" s="574"/>
      <c r="X94" s="575"/>
      <c r="Y94" s="569"/>
      <c r="Z94" s="570"/>
      <c r="AA94" s="571"/>
      <c r="AB94" s="572"/>
      <c r="AC94" s="571"/>
      <c r="AD94" s="572"/>
      <c r="AE94" s="571"/>
      <c r="AF94" s="572"/>
      <c r="AG94" s="573"/>
      <c r="AH94" s="574"/>
      <c r="AI94" s="574"/>
      <c r="AJ94" s="574"/>
      <c r="AK94" s="574"/>
      <c r="AL94" s="574"/>
      <c r="AM94" s="574"/>
      <c r="AN94" s="574"/>
      <c r="AO94" s="574"/>
      <c r="AP94" s="575"/>
      <c r="AQ94" s="258"/>
      <c r="AR94" s="268"/>
      <c r="AS94" s="268"/>
      <c r="AT94" s="268"/>
    </row>
    <row r="95" spans="1:46" ht="18" customHeight="1">
      <c r="A95" s="258"/>
      <c r="B95" s="576"/>
      <c r="C95" s="577"/>
      <c r="D95" s="577"/>
      <c r="E95" s="577"/>
      <c r="F95" s="577"/>
      <c r="G95" s="577"/>
      <c r="H95" s="577"/>
      <c r="I95" s="577"/>
      <c r="J95" s="577"/>
      <c r="K95" s="577"/>
      <c r="L95" s="577"/>
      <c r="M95" s="578"/>
      <c r="N95" s="573"/>
      <c r="O95" s="574"/>
      <c r="P95" s="574"/>
      <c r="Q95" s="574"/>
      <c r="R95" s="574"/>
      <c r="S95" s="574"/>
      <c r="T95" s="574"/>
      <c r="U95" s="574"/>
      <c r="V95" s="574"/>
      <c r="W95" s="574"/>
      <c r="X95" s="575"/>
      <c r="Y95" s="569"/>
      <c r="Z95" s="570"/>
      <c r="AA95" s="571"/>
      <c r="AB95" s="572"/>
      <c r="AC95" s="571"/>
      <c r="AD95" s="572"/>
      <c r="AE95" s="571"/>
      <c r="AF95" s="572"/>
      <c r="AG95" s="573"/>
      <c r="AH95" s="574"/>
      <c r="AI95" s="574"/>
      <c r="AJ95" s="574"/>
      <c r="AK95" s="574"/>
      <c r="AL95" s="574"/>
      <c r="AM95" s="574"/>
      <c r="AN95" s="574"/>
      <c r="AO95" s="574"/>
      <c r="AP95" s="575"/>
      <c r="AQ95" s="258"/>
      <c r="AR95" s="268"/>
      <c r="AS95" s="268"/>
      <c r="AT95" s="268"/>
    </row>
    <row r="96" spans="1:46" ht="18" customHeight="1">
      <c r="A96" s="258"/>
      <c r="B96" s="576"/>
      <c r="C96" s="577"/>
      <c r="D96" s="577"/>
      <c r="E96" s="577"/>
      <c r="F96" s="577"/>
      <c r="G96" s="577"/>
      <c r="H96" s="577"/>
      <c r="I96" s="577"/>
      <c r="J96" s="577"/>
      <c r="K96" s="577"/>
      <c r="L96" s="577"/>
      <c r="M96" s="578"/>
      <c r="N96" s="573"/>
      <c r="O96" s="574"/>
      <c r="P96" s="574"/>
      <c r="Q96" s="574"/>
      <c r="R96" s="574"/>
      <c r="S96" s="574"/>
      <c r="T96" s="574"/>
      <c r="U96" s="574"/>
      <c r="V96" s="574"/>
      <c r="W96" s="574"/>
      <c r="X96" s="575"/>
      <c r="Y96" s="569"/>
      <c r="Z96" s="570"/>
      <c r="AA96" s="571"/>
      <c r="AB96" s="572"/>
      <c r="AC96" s="571"/>
      <c r="AD96" s="572"/>
      <c r="AE96" s="571"/>
      <c r="AF96" s="572"/>
      <c r="AG96" s="573"/>
      <c r="AH96" s="574"/>
      <c r="AI96" s="574"/>
      <c r="AJ96" s="574"/>
      <c r="AK96" s="574"/>
      <c r="AL96" s="574"/>
      <c r="AM96" s="574"/>
      <c r="AN96" s="574"/>
      <c r="AO96" s="574"/>
      <c r="AP96" s="575"/>
      <c r="AQ96" s="268"/>
      <c r="AR96" s="268"/>
      <c r="AS96" s="268"/>
      <c r="AT96" s="268"/>
    </row>
    <row r="97" spans="1:46" ht="18" customHeight="1">
      <c r="A97" s="258"/>
      <c r="B97" s="576"/>
      <c r="C97" s="577"/>
      <c r="D97" s="577"/>
      <c r="E97" s="577"/>
      <c r="F97" s="577"/>
      <c r="G97" s="577"/>
      <c r="H97" s="577"/>
      <c r="I97" s="577"/>
      <c r="J97" s="577"/>
      <c r="K97" s="577"/>
      <c r="L97" s="577"/>
      <c r="M97" s="578"/>
      <c r="N97" s="573"/>
      <c r="O97" s="574"/>
      <c r="P97" s="574"/>
      <c r="Q97" s="574"/>
      <c r="R97" s="574"/>
      <c r="S97" s="574"/>
      <c r="T97" s="574"/>
      <c r="U97" s="574"/>
      <c r="V97" s="574"/>
      <c r="W97" s="574"/>
      <c r="X97" s="575"/>
      <c r="Y97" s="569"/>
      <c r="Z97" s="570"/>
      <c r="AA97" s="571"/>
      <c r="AB97" s="572"/>
      <c r="AC97" s="571"/>
      <c r="AD97" s="572"/>
      <c r="AE97" s="571"/>
      <c r="AF97" s="572"/>
      <c r="AG97" s="573"/>
      <c r="AH97" s="574"/>
      <c r="AI97" s="574"/>
      <c r="AJ97" s="574"/>
      <c r="AK97" s="574"/>
      <c r="AL97" s="574"/>
      <c r="AM97" s="574"/>
      <c r="AN97" s="574"/>
      <c r="AO97" s="574"/>
      <c r="AP97" s="575"/>
      <c r="AQ97" s="268"/>
      <c r="AR97" s="269"/>
      <c r="AS97" s="269"/>
      <c r="AT97" s="269"/>
    </row>
    <row r="98" spans="1:46" ht="18" customHeight="1">
      <c r="A98" s="258"/>
      <c r="B98" s="576"/>
      <c r="C98" s="577"/>
      <c r="D98" s="577"/>
      <c r="E98" s="577"/>
      <c r="F98" s="577"/>
      <c r="G98" s="577"/>
      <c r="H98" s="577"/>
      <c r="I98" s="577"/>
      <c r="J98" s="577"/>
      <c r="K98" s="577"/>
      <c r="L98" s="577"/>
      <c r="M98" s="578"/>
      <c r="N98" s="573"/>
      <c r="O98" s="574"/>
      <c r="P98" s="574"/>
      <c r="Q98" s="574"/>
      <c r="R98" s="574"/>
      <c r="S98" s="574"/>
      <c r="T98" s="574"/>
      <c r="U98" s="574"/>
      <c r="V98" s="574"/>
      <c r="W98" s="574"/>
      <c r="X98" s="575"/>
      <c r="Y98" s="569"/>
      <c r="Z98" s="570"/>
      <c r="AA98" s="571"/>
      <c r="AB98" s="572"/>
      <c r="AC98" s="571"/>
      <c r="AD98" s="572"/>
      <c r="AE98" s="571"/>
      <c r="AF98" s="572"/>
      <c r="AG98" s="573"/>
      <c r="AH98" s="574"/>
      <c r="AI98" s="574"/>
      <c r="AJ98" s="574"/>
      <c r="AK98" s="574"/>
      <c r="AL98" s="574"/>
      <c r="AM98" s="574"/>
      <c r="AN98" s="574"/>
      <c r="AO98" s="574"/>
      <c r="AP98" s="575"/>
      <c r="AQ98" s="268"/>
      <c r="AR98" s="269"/>
      <c r="AS98" s="269"/>
      <c r="AT98" s="269"/>
    </row>
    <row r="99" spans="1:46" ht="18" customHeight="1">
      <c r="A99" s="258"/>
      <c r="B99" s="576"/>
      <c r="C99" s="577"/>
      <c r="D99" s="577"/>
      <c r="E99" s="577"/>
      <c r="F99" s="577"/>
      <c r="G99" s="577"/>
      <c r="H99" s="577"/>
      <c r="I99" s="577"/>
      <c r="J99" s="577"/>
      <c r="K99" s="577"/>
      <c r="L99" s="577"/>
      <c r="M99" s="578"/>
      <c r="N99" s="573"/>
      <c r="O99" s="574"/>
      <c r="P99" s="574"/>
      <c r="Q99" s="574"/>
      <c r="R99" s="574"/>
      <c r="S99" s="574"/>
      <c r="T99" s="574"/>
      <c r="U99" s="574"/>
      <c r="V99" s="574"/>
      <c r="W99" s="574"/>
      <c r="X99" s="575"/>
      <c r="Y99" s="569"/>
      <c r="Z99" s="570"/>
      <c r="AA99" s="571"/>
      <c r="AB99" s="572"/>
      <c r="AC99" s="571"/>
      <c r="AD99" s="572"/>
      <c r="AE99" s="571"/>
      <c r="AF99" s="572"/>
      <c r="AG99" s="573"/>
      <c r="AH99" s="574"/>
      <c r="AI99" s="574"/>
      <c r="AJ99" s="574"/>
      <c r="AK99" s="574"/>
      <c r="AL99" s="574"/>
      <c r="AM99" s="574"/>
      <c r="AN99" s="574"/>
      <c r="AO99" s="574"/>
      <c r="AP99" s="575"/>
      <c r="AQ99" s="268"/>
      <c r="AR99" s="269"/>
      <c r="AS99" s="269"/>
      <c r="AT99" s="269"/>
    </row>
    <row r="100" spans="1:46" ht="18" customHeight="1">
      <c r="A100" s="258"/>
      <c r="B100" s="576"/>
      <c r="C100" s="577"/>
      <c r="D100" s="577"/>
      <c r="E100" s="577"/>
      <c r="F100" s="577"/>
      <c r="G100" s="577"/>
      <c r="H100" s="577"/>
      <c r="I100" s="577"/>
      <c r="J100" s="577"/>
      <c r="K100" s="577"/>
      <c r="L100" s="577"/>
      <c r="M100" s="578"/>
      <c r="N100" s="573"/>
      <c r="O100" s="574"/>
      <c r="P100" s="574"/>
      <c r="Q100" s="574"/>
      <c r="R100" s="574"/>
      <c r="S100" s="574"/>
      <c r="T100" s="574"/>
      <c r="U100" s="574"/>
      <c r="V100" s="574"/>
      <c r="W100" s="574"/>
      <c r="X100" s="575"/>
      <c r="Y100" s="569"/>
      <c r="Z100" s="570"/>
      <c r="AA100" s="571"/>
      <c r="AB100" s="572"/>
      <c r="AC100" s="571"/>
      <c r="AD100" s="572"/>
      <c r="AE100" s="571"/>
      <c r="AF100" s="572"/>
      <c r="AG100" s="573"/>
      <c r="AH100" s="574"/>
      <c r="AI100" s="574"/>
      <c r="AJ100" s="574"/>
      <c r="AK100" s="574"/>
      <c r="AL100" s="574"/>
      <c r="AM100" s="574"/>
      <c r="AN100" s="574"/>
      <c r="AO100" s="574"/>
      <c r="AP100" s="575"/>
      <c r="AQ100" s="269"/>
      <c r="AR100" s="269"/>
      <c r="AS100" s="269"/>
      <c r="AT100" s="269"/>
    </row>
    <row r="101" spans="1:46" ht="18" customHeight="1">
      <c r="A101" s="258"/>
      <c r="B101" s="576"/>
      <c r="C101" s="577"/>
      <c r="D101" s="577"/>
      <c r="E101" s="577"/>
      <c r="F101" s="577"/>
      <c r="G101" s="577"/>
      <c r="H101" s="577"/>
      <c r="I101" s="577"/>
      <c r="J101" s="577"/>
      <c r="K101" s="577"/>
      <c r="L101" s="577"/>
      <c r="M101" s="578"/>
      <c r="N101" s="573"/>
      <c r="O101" s="574"/>
      <c r="P101" s="574"/>
      <c r="Q101" s="574"/>
      <c r="R101" s="574"/>
      <c r="S101" s="574"/>
      <c r="T101" s="574"/>
      <c r="U101" s="574"/>
      <c r="V101" s="574"/>
      <c r="W101" s="574"/>
      <c r="X101" s="575"/>
      <c r="Y101" s="569"/>
      <c r="Z101" s="570"/>
      <c r="AA101" s="571"/>
      <c r="AB101" s="572"/>
      <c r="AC101" s="571"/>
      <c r="AD101" s="572"/>
      <c r="AE101" s="571"/>
      <c r="AF101" s="572"/>
      <c r="AG101" s="573"/>
      <c r="AH101" s="574"/>
      <c r="AI101" s="574"/>
      <c r="AJ101" s="574"/>
      <c r="AK101" s="574"/>
      <c r="AL101" s="574"/>
      <c r="AM101" s="574"/>
      <c r="AN101" s="574"/>
      <c r="AO101" s="574"/>
      <c r="AP101" s="575"/>
      <c r="AQ101" s="269"/>
      <c r="AR101" s="269"/>
      <c r="AS101" s="269"/>
      <c r="AT101" s="269"/>
    </row>
    <row r="102" spans="1:46" ht="18" customHeight="1">
      <c r="A102" s="258"/>
      <c r="B102" s="576"/>
      <c r="C102" s="577"/>
      <c r="D102" s="577"/>
      <c r="E102" s="577"/>
      <c r="F102" s="577"/>
      <c r="G102" s="577"/>
      <c r="H102" s="577"/>
      <c r="I102" s="577"/>
      <c r="J102" s="577"/>
      <c r="K102" s="577"/>
      <c r="L102" s="577"/>
      <c r="M102" s="578"/>
      <c r="N102" s="573"/>
      <c r="O102" s="574"/>
      <c r="P102" s="574"/>
      <c r="Q102" s="574"/>
      <c r="R102" s="574"/>
      <c r="S102" s="574"/>
      <c r="T102" s="574"/>
      <c r="U102" s="574"/>
      <c r="V102" s="574"/>
      <c r="W102" s="574"/>
      <c r="X102" s="575"/>
      <c r="Y102" s="569"/>
      <c r="Z102" s="570"/>
      <c r="AA102" s="571"/>
      <c r="AB102" s="572"/>
      <c r="AC102" s="571"/>
      <c r="AD102" s="572"/>
      <c r="AE102" s="571"/>
      <c r="AF102" s="572"/>
      <c r="AG102" s="573"/>
      <c r="AH102" s="574"/>
      <c r="AI102" s="574"/>
      <c r="AJ102" s="574"/>
      <c r="AK102" s="574"/>
      <c r="AL102" s="574"/>
      <c r="AM102" s="574"/>
      <c r="AN102" s="574"/>
      <c r="AO102" s="574"/>
      <c r="AP102" s="575"/>
      <c r="AQ102" s="269"/>
      <c r="AR102" s="269"/>
      <c r="AS102" s="269"/>
      <c r="AT102" s="269"/>
    </row>
    <row r="103" spans="1:46" ht="18" customHeight="1">
      <c r="A103" s="258"/>
      <c r="B103" s="580" t="s">
        <v>704</v>
      </c>
      <c r="C103" s="580"/>
      <c r="D103" s="580"/>
      <c r="E103" s="580"/>
      <c r="F103" s="580"/>
      <c r="G103" s="580"/>
      <c r="H103" s="580"/>
      <c r="I103" s="580"/>
      <c r="J103" s="580"/>
      <c r="K103" s="580"/>
      <c r="L103" s="580"/>
      <c r="M103" s="580"/>
      <c r="N103" s="580"/>
      <c r="O103" s="580"/>
      <c r="P103" s="580"/>
      <c r="Q103" s="580"/>
      <c r="R103" s="580"/>
      <c r="S103" s="580"/>
      <c r="T103" s="580"/>
      <c r="U103" s="580"/>
      <c r="V103" s="580"/>
      <c r="W103" s="580"/>
      <c r="X103" s="580"/>
      <c r="Y103" s="580"/>
      <c r="Z103" s="580"/>
      <c r="AA103" s="580"/>
      <c r="AB103" s="580"/>
      <c r="AC103" s="580"/>
      <c r="AD103" s="580"/>
      <c r="AE103" s="580"/>
      <c r="AF103" s="580"/>
      <c r="AG103" s="580"/>
      <c r="AH103" s="580"/>
      <c r="AI103" s="580"/>
      <c r="AJ103" s="580"/>
      <c r="AK103" s="580"/>
      <c r="AL103" s="580"/>
      <c r="AM103" s="580"/>
      <c r="AN103" s="580"/>
      <c r="AO103" s="580"/>
      <c r="AP103" s="580"/>
      <c r="AQ103" s="269"/>
    </row>
    <row r="104" spans="1:46" ht="18" customHeight="1">
      <c r="A104" s="258"/>
      <c r="B104" s="581"/>
      <c r="C104" s="581"/>
      <c r="D104" s="581"/>
      <c r="E104" s="581"/>
      <c r="F104" s="581"/>
      <c r="G104" s="581"/>
      <c r="H104" s="581"/>
      <c r="I104" s="581"/>
      <c r="J104" s="581"/>
      <c r="K104" s="581"/>
      <c r="L104" s="581"/>
      <c r="M104" s="581"/>
      <c r="N104" s="581"/>
      <c r="O104" s="581"/>
      <c r="P104" s="581"/>
      <c r="Q104" s="581"/>
      <c r="R104" s="581"/>
      <c r="S104" s="581"/>
      <c r="T104" s="581"/>
      <c r="U104" s="581"/>
      <c r="V104" s="581"/>
      <c r="W104" s="581"/>
      <c r="X104" s="581"/>
      <c r="Y104" s="581"/>
      <c r="Z104" s="581"/>
      <c r="AA104" s="581"/>
      <c r="AB104" s="581"/>
      <c r="AC104" s="581"/>
      <c r="AD104" s="581"/>
      <c r="AE104" s="581"/>
      <c r="AF104" s="581"/>
      <c r="AG104" s="581"/>
      <c r="AH104" s="581"/>
      <c r="AI104" s="581"/>
      <c r="AJ104" s="581"/>
      <c r="AK104" s="581"/>
      <c r="AL104" s="581"/>
      <c r="AM104" s="581"/>
      <c r="AN104" s="581"/>
      <c r="AO104" s="581"/>
      <c r="AP104" s="581"/>
      <c r="AQ104" s="269"/>
      <c r="AR104" s="256"/>
    </row>
    <row r="105" spans="1:46" ht="30" customHeight="1">
      <c r="A105" s="258"/>
      <c r="B105" s="581"/>
      <c r="C105" s="581"/>
      <c r="D105" s="581"/>
      <c r="E105" s="581"/>
      <c r="F105" s="581"/>
      <c r="G105" s="581"/>
      <c r="H105" s="581"/>
      <c r="I105" s="581"/>
      <c r="J105" s="581"/>
      <c r="K105" s="581"/>
      <c r="L105" s="581"/>
      <c r="M105" s="581"/>
      <c r="N105" s="581"/>
      <c r="O105" s="581"/>
      <c r="P105" s="581"/>
      <c r="Q105" s="581"/>
      <c r="R105" s="581"/>
      <c r="S105" s="581"/>
      <c r="T105" s="581"/>
      <c r="U105" s="581"/>
      <c r="V105" s="581"/>
      <c r="W105" s="581"/>
      <c r="X105" s="581"/>
      <c r="Y105" s="581"/>
      <c r="Z105" s="581"/>
      <c r="AA105" s="581"/>
      <c r="AB105" s="581"/>
      <c r="AC105" s="581"/>
      <c r="AD105" s="581"/>
      <c r="AE105" s="581"/>
      <c r="AF105" s="581"/>
      <c r="AG105" s="581"/>
      <c r="AH105" s="581"/>
      <c r="AI105" s="581"/>
      <c r="AJ105" s="581"/>
      <c r="AK105" s="581"/>
      <c r="AL105" s="581"/>
      <c r="AM105" s="581"/>
      <c r="AN105" s="581"/>
      <c r="AO105" s="581"/>
      <c r="AP105" s="581"/>
      <c r="AQ105" s="269"/>
      <c r="AR105" s="256"/>
    </row>
    <row r="107" spans="1:46" s="258" customFormat="1" ht="31" customHeight="1">
      <c r="A107" s="259" t="s">
        <v>861</v>
      </c>
      <c r="B107" s="1"/>
      <c r="C107" s="1"/>
      <c r="D107" s="252"/>
      <c r="E107" s="252"/>
      <c r="F107" s="253"/>
      <c r="G107" s="253"/>
      <c r="H107" s="1"/>
      <c r="I107" s="254"/>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254"/>
      <c r="AK107" s="256" t="s">
        <v>465</v>
      </c>
      <c r="AL107" s="450" t="s">
        <v>336</v>
      </c>
      <c r="AM107" s="450"/>
      <c r="AN107" s="257" t="s">
        <v>332</v>
      </c>
      <c r="AO107" s="450" t="s">
        <v>862</v>
      </c>
      <c r="AP107" s="450"/>
      <c r="AQ107" s="256" t="s">
        <v>333</v>
      </c>
      <c r="AR107" s="256" t="s">
        <v>334</v>
      </c>
    </row>
    <row r="108" spans="1:46" s="258" customFormat="1" ht="30" customHeight="1">
      <c r="A108" s="1"/>
      <c r="B108" s="1"/>
      <c r="C108" s="1"/>
      <c r="D108" s="252"/>
      <c r="E108" s="252"/>
      <c r="F108" s="369"/>
      <c r="G108" s="36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6" s="258" customFormat="1" ht="30" customHeight="1">
      <c r="D109" s="261"/>
      <c r="E109" s="261"/>
      <c r="F109" s="262"/>
      <c r="G109" s="262"/>
      <c r="AJ109" s="193"/>
      <c r="AK109" s="263"/>
      <c r="AL109" s="263"/>
      <c r="AM109" s="263"/>
      <c r="AN109" s="263"/>
      <c r="AO109" s="263"/>
      <c r="AP109" s="193"/>
      <c r="AQ109" s="193"/>
    </row>
    <row r="110" spans="1:46" s="258" customFormat="1" ht="30" customHeight="1">
      <c r="D110" s="261"/>
      <c r="E110" s="261"/>
      <c r="F110" s="262"/>
      <c r="G110" s="262"/>
      <c r="AJ110" s="193"/>
      <c r="AK110" s="267"/>
      <c r="AL110" s="267"/>
      <c r="AM110" s="193"/>
      <c r="AN110" s="267"/>
      <c r="AO110" s="267"/>
      <c r="AP110" s="193"/>
      <c r="AQ110" s="193"/>
    </row>
    <row r="111" spans="1:46" s="258" customFormat="1" ht="30" customHeight="1">
      <c r="A111" s="582" t="s">
        <v>863</v>
      </c>
      <c r="B111" s="582"/>
      <c r="C111" s="582"/>
      <c r="D111" s="582"/>
      <c r="E111" s="582"/>
      <c r="F111" s="582"/>
      <c r="G111" s="582"/>
      <c r="H111" s="582"/>
      <c r="I111" s="582"/>
      <c r="J111" s="582"/>
      <c r="K111" s="582"/>
      <c r="L111" s="582"/>
      <c r="M111" s="582"/>
      <c r="N111" s="582"/>
      <c r="O111" s="582"/>
      <c r="P111" s="582"/>
      <c r="Q111" s="582"/>
      <c r="R111" s="582"/>
      <c r="S111" s="582"/>
      <c r="T111" s="582"/>
      <c r="U111" s="582"/>
      <c r="V111" s="582"/>
      <c r="W111" s="582"/>
      <c r="X111" s="582"/>
      <c r="Y111" s="582"/>
      <c r="Z111" s="582"/>
      <c r="AA111" s="582"/>
      <c r="AB111" s="582"/>
      <c r="AC111" s="582"/>
      <c r="AD111" s="582"/>
      <c r="AE111" s="582"/>
      <c r="AF111" s="582"/>
      <c r="AG111" s="582"/>
      <c r="AH111" s="582"/>
      <c r="AI111" s="582"/>
      <c r="AJ111" s="582"/>
      <c r="AK111" s="582"/>
      <c r="AL111" s="582"/>
      <c r="AM111" s="582"/>
      <c r="AN111" s="582"/>
      <c r="AO111" s="582"/>
      <c r="AP111" s="582"/>
      <c r="AQ111" s="582"/>
    </row>
    <row r="112" spans="1:46" s="258" customFormat="1" ht="30" customHeight="1">
      <c r="A112" s="582"/>
      <c r="B112" s="582"/>
      <c r="C112" s="582"/>
      <c r="D112" s="582"/>
      <c r="E112" s="582"/>
      <c r="F112" s="582"/>
      <c r="G112" s="582"/>
      <c r="H112" s="582"/>
      <c r="I112" s="582"/>
      <c r="J112" s="582"/>
      <c r="K112" s="582"/>
      <c r="L112" s="582"/>
      <c r="M112" s="582"/>
      <c r="N112" s="582"/>
      <c r="O112" s="582"/>
      <c r="P112" s="582"/>
      <c r="Q112" s="582"/>
      <c r="R112" s="582"/>
      <c r="S112" s="582"/>
      <c r="T112" s="582"/>
      <c r="U112" s="582"/>
      <c r="V112" s="582"/>
      <c r="W112" s="582"/>
      <c r="X112" s="582"/>
      <c r="Y112" s="582"/>
      <c r="Z112" s="582"/>
      <c r="AA112" s="582"/>
      <c r="AB112" s="582"/>
      <c r="AC112" s="582"/>
      <c r="AD112" s="582"/>
      <c r="AE112" s="582"/>
      <c r="AF112" s="582"/>
      <c r="AG112" s="582"/>
      <c r="AH112" s="582"/>
      <c r="AI112" s="582"/>
      <c r="AJ112" s="582"/>
      <c r="AK112" s="582"/>
      <c r="AL112" s="582"/>
      <c r="AM112" s="582"/>
      <c r="AN112" s="582"/>
      <c r="AO112" s="582"/>
      <c r="AP112" s="582"/>
      <c r="AQ112" s="582"/>
    </row>
    <row r="113" spans="1:43" s="258" customFormat="1" ht="30" customHeight="1">
      <c r="D113" s="261"/>
      <c r="E113" s="261"/>
      <c r="F113" s="262"/>
      <c r="G113" s="262"/>
    </row>
    <row r="114" spans="1:43" s="258" customFormat="1" ht="30" customHeight="1">
      <c r="A114" s="449" t="s">
        <v>974</v>
      </c>
      <c r="B114" s="449"/>
      <c r="C114" s="449"/>
      <c r="D114" s="449"/>
      <c r="E114" s="449"/>
      <c r="F114" s="449"/>
      <c r="G114" s="449"/>
      <c r="H114" s="449"/>
      <c r="I114" s="449"/>
      <c r="J114" s="449"/>
      <c r="K114" s="449"/>
      <c r="L114" s="449"/>
      <c r="M114" s="449"/>
      <c r="N114" s="449"/>
      <c r="O114" s="449"/>
      <c r="P114" s="449"/>
      <c r="Q114" s="449"/>
      <c r="R114" s="449"/>
      <c r="S114" s="449"/>
      <c r="T114" s="449"/>
      <c r="U114" s="449"/>
      <c r="V114" s="449"/>
      <c r="W114" s="449"/>
      <c r="X114" s="449"/>
      <c r="Y114" s="449"/>
      <c r="Z114" s="449"/>
      <c r="AA114" s="449"/>
      <c r="AB114" s="449"/>
      <c r="AC114" s="449"/>
      <c r="AD114" s="449"/>
      <c r="AE114" s="449"/>
      <c r="AF114" s="449"/>
      <c r="AG114" s="449"/>
      <c r="AH114" s="449"/>
      <c r="AI114" s="449"/>
      <c r="AJ114" s="449"/>
      <c r="AK114" s="449"/>
      <c r="AL114" s="449"/>
      <c r="AM114" s="449"/>
      <c r="AN114" s="449"/>
      <c r="AO114" s="449"/>
      <c r="AP114" s="449"/>
      <c r="AQ114" s="449"/>
    </row>
    <row r="115" spans="1:43" s="258" customFormat="1" ht="30" customHeight="1">
      <c r="A115" s="449"/>
      <c r="B115" s="449"/>
      <c r="C115" s="449"/>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row>
    <row r="116" spans="1:43" s="258" customFormat="1" ht="30" customHeight="1">
      <c r="A116" s="449"/>
      <c r="B116" s="449"/>
      <c r="C116" s="449"/>
      <c r="D116" s="449"/>
      <c r="E116" s="449"/>
      <c r="F116" s="449"/>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row>
    <row r="117" spans="1:43" s="258" customFormat="1" ht="30" customHeight="1">
      <c r="A117" s="449"/>
      <c r="B117" s="449"/>
      <c r="C117" s="449"/>
      <c r="D117" s="449"/>
      <c r="E117" s="449"/>
      <c r="F117" s="449"/>
      <c r="G117" s="449"/>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c r="AE117" s="449"/>
      <c r="AF117" s="449"/>
      <c r="AG117" s="449"/>
      <c r="AH117" s="449"/>
      <c r="AI117" s="449"/>
      <c r="AJ117" s="449"/>
      <c r="AK117" s="449"/>
      <c r="AL117" s="449"/>
      <c r="AM117" s="449"/>
      <c r="AN117" s="449"/>
      <c r="AO117" s="449"/>
      <c r="AP117" s="449"/>
      <c r="AQ117" s="449"/>
    </row>
    <row r="118" spans="1:43" s="258" customFormat="1" ht="30" customHeight="1">
      <c r="A118" s="449"/>
      <c r="B118" s="449"/>
      <c r="C118" s="449"/>
      <c r="D118" s="449"/>
      <c r="E118" s="449"/>
      <c r="F118" s="449"/>
      <c r="G118" s="449"/>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49"/>
      <c r="AF118" s="449"/>
      <c r="AG118" s="449"/>
      <c r="AH118" s="449"/>
      <c r="AI118" s="449"/>
      <c r="AJ118" s="449"/>
      <c r="AK118" s="449"/>
      <c r="AL118" s="449"/>
      <c r="AM118" s="449"/>
      <c r="AN118" s="449"/>
      <c r="AO118" s="449"/>
      <c r="AP118" s="449"/>
      <c r="AQ118" s="449"/>
    </row>
    <row r="119" spans="1:43" s="258" customFormat="1" ht="30" customHeight="1">
      <c r="A119" s="1"/>
      <c r="B119" s="1"/>
      <c r="C119" s="1"/>
      <c r="D119" s="252"/>
      <c r="E119" s="252"/>
      <c r="F119" s="369"/>
      <c r="G119" s="36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s="258" customFormat="1" ht="30" customHeight="1">
      <c r="A120" s="583" t="s">
        <v>864</v>
      </c>
      <c r="B120" s="583"/>
      <c r="C120" s="583"/>
      <c r="D120" s="583"/>
      <c r="E120" s="583"/>
      <c r="F120" s="583"/>
      <c r="G120" s="583"/>
      <c r="H120" s="583"/>
      <c r="I120" s="583"/>
      <c r="J120" s="583"/>
      <c r="K120" s="583"/>
      <c r="L120" s="583"/>
      <c r="M120" s="583"/>
      <c r="N120" s="583"/>
      <c r="O120" s="583"/>
      <c r="P120" s="583"/>
      <c r="Q120" s="583"/>
      <c r="R120" s="583"/>
      <c r="S120" s="583"/>
      <c r="T120" s="583"/>
      <c r="U120" s="583"/>
      <c r="V120" s="583"/>
      <c r="W120" s="583"/>
      <c r="X120" s="583"/>
      <c r="Y120" s="583"/>
      <c r="Z120" s="583"/>
      <c r="AA120" s="583"/>
      <c r="AB120" s="583"/>
      <c r="AC120" s="583"/>
      <c r="AD120" s="583"/>
      <c r="AE120" s="583"/>
      <c r="AF120" s="583"/>
      <c r="AG120" s="583"/>
      <c r="AH120" s="583"/>
      <c r="AI120" s="583"/>
      <c r="AJ120" s="583"/>
      <c r="AK120" s="583"/>
      <c r="AL120" s="583"/>
      <c r="AM120" s="583"/>
      <c r="AN120" s="583"/>
      <c r="AO120" s="583"/>
      <c r="AP120" s="583"/>
      <c r="AQ120" s="583"/>
    </row>
    <row r="121" spans="1:43" s="258" customFormat="1" ht="30" customHeight="1">
      <c r="A121" s="583"/>
      <c r="B121" s="583"/>
      <c r="C121" s="583"/>
      <c r="D121" s="583"/>
      <c r="E121" s="583"/>
      <c r="F121" s="583"/>
      <c r="G121" s="583"/>
      <c r="H121" s="583"/>
      <c r="I121" s="583"/>
      <c r="J121" s="583"/>
      <c r="K121" s="583"/>
      <c r="L121" s="583"/>
      <c r="M121" s="583"/>
      <c r="N121" s="583"/>
      <c r="O121" s="583"/>
      <c r="P121" s="583"/>
      <c r="Q121" s="583"/>
      <c r="R121" s="583"/>
      <c r="S121" s="583"/>
      <c r="T121" s="583"/>
      <c r="U121" s="583"/>
      <c r="V121" s="583"/>
      <c r="W121" s="583"/>
      <c r="X121" s="583"/>
      <c r="Y121" s="583"/>
      <c r="Z121" s="583"/>
      <c r="AA121" s="583"/>
      <c r="AB121" s="583"/>
      <c r="AC121" s="583"/>
      <c r="AD121" s="583"/>
      <c r="AE121" s="583"/>
      <c r="AF121" s="583"/>
      <c r="AG121" s="583"/>
      <c r="AH121" s="583"/>
      <c r="AI121" s="583"/>
      <c r="AJ121" s="583"/>
      <c r="AK121" s="583"/>
      <c r="AL121" s="583"/>
      <c r="AM121" s="583"/>
      <c r="AN121" s="583"/>
      <c r="AO121" s="583"/>
      <c r="AP121" s="583"/>
      <c r="AQ121" s="583"/>
    </row>
    <row r="122" spans="1:43" s="258" customFormat="1" ht="30" customHeight="1">
      <c r="A122" s="449" t="s">
        <v>975</v>
      </c>
      <c r="B122" s="449"/>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row>
    <row r="123" spans="1:43" s="258" customFormat="1" ht="30" customHeight="1">
      <c r="A123" s="449"/>
      <c r="B123" s="449"/>
      <c r="C123" s="449"/>
      <c r="D123" s="449"/>
      <c r="E123" s="449"/>
      <c r="F123" s="449"/>
      <c r="G123" s="449"/>
      <c r="H123" s="449"/>
      <c r="I123" s="449"/>
      <c r="J123" s="449"/>
      <c r="K123" s="449"/>
      <c r="L123" s="449"/>
      <c r="M123" s="449"/>
      <c r="N123" s="449"/>
      <c r="O123" s="449"/>
      <c r="P123" s="449"/>
      <c r="Q123" s="449"/>
      <c r="R123" s="449"/>
      <c r="S123" s="449"/>
      <c r="T123" s="449"/>
      <c r="U123" s="449"/>
      <c r="V123" s="449"/>
      <c r="W123" s="449"/>
      <c r="X123" s="449"/>
      <c r="Y123" s="449"/>
      <c r="Z123" s="449"/>
      <c r="AA123" s="449"/>
      <c r="AB123" s="449"/>
      <c r="AC123" s="449"/>
      <c r="AD123" s="449"/>
      <c r="AE123" s="449"/>
      <c r="AF123" s="449"/>
      <c r="AG123" s="449"/>
      <c r="AH123" s="449"/>
      <c r="AI123" s="449"/>
      <c r="AJ123" s="449"/>
      <c r="AK123" s="449"/>
      <c r="AL123" s="449"/>
      <c r="AM123" s="449"/>
      <c r="AN123" s="449"/>
      <c r="AO123" s="449"/>
      <c r="AP123" s="449"/>
      <c r="AQ123" s="449"/>
    </row>
    <row r="124" spans="1:43" s="258" customFormat="1" ht="30" customHeight="1">
      <c r="A124" s="449"/>
      <c r="B124" s="449"/>
      <c r="C124" s="449"/>
      <c r="D124" s="449"/>
      <c r="E124" s="449"/>
      <c r="F124" s="449"/>
      <c r="G124" s="449"/>
      <c r="H124" s="449"/>
      <c r="I124" s="449"/>
      <c r="J124" s="449"/>
      <c r="K124" s="449"/>
      <c r="L124" s="449"/>
      <c r="M124" s="449"/>
      <c r="N124" s="449"/>
      <c r="O124" s="449"/>
      <c r="P124" s="449"/>
      <c r="Q124" s="449"/>
      <c r="R124" s="449"/>
      <c r="S124" s="449"/>
      <c r="T124" s="449"/>
      <c r="U124" s="449"/>
      <c r="V124" s="449"/>
      <c r="W124" s="449"/>
      <c r="X124" s="449"/>
      <c r="Y124" s="449"/>
      <c r="Z124" s="449"/>
      <c r="AA124" s="449"/>
      <c r="AB124" s="449"/>
      <c r="AC124" s="449"/>
      <c r="AD124" s="449"/>
      <c r="AE124" s="449"/>
      <c r="AF124" s="449"/>
      <c r="AG124" s="449"/>
      <c r="AH124" s="449"/>
      <c r="AI124" s="449"/>
      <c r="AJ124" s="449"/>
      <c r="AK124" s="449"/>
      <c r="AL124" s="449"/>
      <c r="AM124" s="449"/>
      <c r="AN124" s="449"/>
      <c r="AO124" s="449"/>
      <c r="AP124" s="449"/>
      <c r="AQ124" s="449"/>
    </row>
    <row r="125" spans="1:43" s="258" customFormat="1" ht="30" customHeight="1">
      <c r="A125" s="449"/>
      <c r="B125" s="449"/>
      <c r="C125" s="449"/>
      <c r="D125" s="449"/>
      <c r="E125" s="449"/>
      <c r="F125" s="449"/>
      <c r="G125" s="449"/>
      <c r="H125" s="449"/>
      <c r="I125" s="449"/>
      <c r="J125" s="449"/>
      <c r="K125" s="449"/>
      <c r="L125" s="449"/>
      <c r="M125" s="449"/>
      <c r="N125" s="449"/>
      <c r="O125" s="449"/>
      <c r="P125" s="449"/>
      <c r="Q125" s="449"/>
      <c r="R125" s="449"/>
      <c r="S125" s="449"/>
      <c r="T125" s="449"/>
      <c r="U125" s="449"/>
      <c r="V125" s="449"/>
      <c r="W125" s="449"/>
      <c r="X125" s="449"/>
      <c r="Y125" s="449"/>
      <c r="Z125" s="449"/>
      <c r="AA125" s="449"/>
      <c r="AB125" s="449"/>
      <c r="AC125" s="449"/>
      <c r="AD125" s="449"/>
      <c r="AE125" s="449"/>
      <c r="AF125" s="449"/>
      <c r="AG125" s="449"/>
      <c r="AH125" s="449"/>
      <c r="AI125" s="449"/>
      <c r="AJ125" s="449"/>
      <c r="AK125" s="449"/>
      <c r="AL125" s="449"/>
      <c r="AM125" s="449"/>
      <c r="AN125" s="449"/>
      <c r="AO125" s="449"/>
      <c r="AP125" s="449"/>
      <c r="AQ125" s="449"/>
    </row>
    <row r="126" spans="1:43" s="258" customFormat="1" ht="30" customHeight="1">
      <c r="A126" s="449" t="s">
        <v>976</v>
      </c>
      <c r="B126" s="449"/>
      <c r="C126" s="449"/>
      <c r="D126" s="449"/>
      <c r="E126" s="449"/>
      <c r="F126" s="449"/>
      <c r="G126" s="449"/>
      <c r="H126" s="449"/>
      <c r="I126" s="449"/>
      <c r="J126" s="449"/>
      <c r="K126" s="449"/>
      <c r="L126" s="449"/>
      <c r="M126" s="449"/>
      <c r="N126" s="449"/>
      <c r="O126" s="449"/>
      <c r="P126" s="449"/>
      <c r="Q126" s="449"/>
      <c r="R126" s="449"/>
      <c r="S126" s="449"/>
      <c r="T126" s="449"/>
      <c r="U126" s="449"/>
      <c r="V126" s="449"/>
      <c r="W126" s="449"/>
      <c r="X126" s="449"/>
      <c r="Y126" s="449"/>
      <c r="Z126" s="449"/>
      <c r="AA126" s="449"/>
      <c r="AB126" s="449"/>
      <c r="AC126" s="449"/>
      <c r="AD126" s="449"/>
      <c r="AE126" s="449"/>
      <c r="AF126" s="449"/>
      <c r="AG126" s="449"/>
      <c r="AH126" s="449"/>
      <c r="AI126" s="449"/>
      <c r="AJ126" s="449"/>
      <c r="AK126" s="449"/>
      <c r="AL126" s="449"/>
      <c r="AM126" s="449"/>
      <c r="AN126" s="449"/>
      <c r="AO126" s="449"/>
      <c r="AP126" s="449"/>
      <c r="AQ126" s="449"/>
    </row>
    <row r="127" spans="1:43" s="258" customFormat="1" ht="30" customHeight="1">
      <c r="A127" s="449"/>
      <c r="B127" s="449"/>
      <c r="C127" s="449"/>
      <c r="D127" s="449"/>
      <c r="E127" s="449"/>
      <c r="F127" s="449"/>
      <c r="G127" s="449"/>
      <c r="H127" s="449"/>
      <c r="I127" s="449"/>
      <c r="J127" s="449"/>
      <c r="K127" s="449"/>
      <c r="L127" s="449"/>
      <c r="M127" s="449"/>
      <c r="N127" s="449"/>
      <c r="O127" s="449"/>
      <c r="P127" s="449"/>
      <c r="Q127" s="449"/>
      <c r="R127" s="449"/>
      <c r="S127" s="449"/>
      <c r="T127" s="449"/>
      <c r="U127" s="449"/>
      <c r="V127" s="449"/>
      <c r="W127" s="449"/>
      <c r="X127" s="449"/>
      <c r="Y127" s="449"/>
      <c r="Z127" s="449"/>
      <c r="AA127" s="449"/>
      <c r="AB127" s="449"/>
      <c r="AC127" s="449"/>
      <c r="AD127" s="449"/>
      <c r="AE127" s="449"/>
      <c r="AF127" s="449"/>
      <c r="AG127" s="449"/>
      <c r="AH127" s="449"/>
      <c r="AI127" s="449"/>
      <c r="AJ127" s="449"/>
      <c r="AK127" s="449"/>
      <c r="AL127" s="449"/>
      <c r="AM127" s="449"/>
      <c r="AN127" s="449"/>
      <c r="AO127" s="449"/>
      <c r="AP127" s="449"/>
      <c r="AQ127" s="449"/>
    </row>
    <row r="128" spans="1:43" s="258" customFormat="1" ht="30" customHeight="1">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row>
    <row r="129" spans="1:90" s="258" customFormat="1" ht="30" customHeight="1">
      <c r="A129" s="449" t="s">
        <v>977</v>
      </c>
      <c r="B129" s="449"/>
      <c r="C129" s="44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c r="AJ129" s="449"/>
      <c r="AK129" s="449"/>
      <c r="AL129" s="449"/>
      <c r="AM129" s="449"/>
      <c r="AN129" s="449"/>
      <c r="AO129" s="449"/>
      <c r="AP129" s="449"/>
      <c r="AQ129" s="449"/>
    </row>
    <row r="130" spans="1:90" s="258" customFormat="1" ht="30" customHeight="1">
      <c r="A130" s="449"/>
      <c r="B130" s="449"/>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row>
    <row r="131" spans="1:90" s="258" customFormat="1" ht="30" customHeight="1">
      <c r="A131" s="1"/>
      <c r="B131" s="1"/>
      <c r="C131" s="1"/>
      <c r="D131" s="252"/>
      <c r="E131" s="252"/>
      <c r="F131" s="369"/>
      <c r="G131" s="36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90" s="258" customFormat="1" ht="30" customHeight="1">
      <c r="A132" s="449" t="s">
        <v>978</v>
      </c>
      <c r="B132" s="449"/>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row>
    <row r="133" spans="1:90" s="258" customFormat="1" ht="30" customHeight="1">
      <c r="A133" s="449"/>
      <c r="B133" s="449"/>
      <c r="C133" s="449"/>
      <c r="D133" s="449"/>
      <c r="E133" s="449"/>
      <c r="F133" s="449"/>
      <c r="G133" s="449"/>
      <c r="H133" s="449"/>
      <c r="I133" s="449"/>
      <c r="J133" s="449"/>
      <c r="K133" s="449"/>
      <c r="L133" s="449"/>
      <c r="M133" s="449"/>
      <c r="N133" s="449"/>
      <c r="O133" s="449"/>
      <c r="P133" s="449"/>
      <c r="Q133" s="449"/>
      <c r="R133" s="449"/>
      <c r="S133" s="449"/>
      <c r="T133" s="449"/>
      <c r="U133" s="449"/>
      <c r="V133" s="449"/>
      <c r="W133" s="449"/>
      <c r="X133" s="449"/>
      <c r="Y133" s="449"/>
      <c r="Z133" s="449"/>
      <c r="AA133" s="449"/>
      <c r="AB133" s="449"/>
      <c r="AC133" s="449"/>
      <c r="AD133" s="449"/>
      <c r="AE133" s="449"/>
      <c r="AF133" s="449"/>
      <c r="AG133" s="449"/>
      <c r="AH133" s="449"/>
      <c r="AI133" s="449"/>
      <c r="AJ133" s="449"/>
      <c r="AK133" s="449"/>
      <c r="AL133" s="449"/>
      <c r="AM133" s="449"/>
      <c r="AN133" s="449"/>
      <c r="AO133" s="449"/>
      <c r="AP133" s="449"/>
      <c r="AQ133" s="449"/>
    </row>
    <row r="134" spans="1:90" s="258" customFormat="1" ht="30" customHeight="1">
      <c r="A134" s="1"/>
      <c r="B134" s="1"/>
      <c r="C134" s="1"/>
      <c r="D134" s="252"/>
      <c r="E134" s="252"/>
      <c r="F134" s="369"/>
      <c r="G134" s="36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90" s="258" customFormat="1" ht="30" customHeight="1">
      <c r="A135" s="449" t="s">
        <v>865</v>
      </c>
      <c r="B135" s="449"/>
      <c r="C135" s="449"/>
      <c r="D135" s="449"/>
      <c r="E135" s="449"/>
      <c r="F135" s="449"/>
      <c r="G135" s="449"/>
      <c r="H135" s="449"/>
      <c r="I135" s="449"/>
      <c r="J135" s="449"/>
      <c r="K135" s="449"/>
      <c r="L135" s="449"/>
      <c r="M135" s="449"/>
      <c r="N135" s="449"/>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449"/>
      <c r="AN135" s="449"/>
      <c r="AO135" s="449"/>
      <c r="AP135" s="449"/>
      <c r="AQ135" s="449"/>
    </row>
    <row r="136" spans="1:90" s="258" customFormat="1" ht="30" customHeight="1">
      <c r="A136" s="449"/>
      <c r="B136" s="449"/>
      <c r="C136" s="449"/>
      <c r="D136" s="449"/>
      <c r="E136" s="449"/>
      <c r="F136" s="449"/>
      <c r="G136" s="449"/>
      <c r="H136" s="449"/>
      <c r="I136" s="449"/>
      <c r="J136" s="449"/>
      <c r="K136" s="449"/>
      <c r="L136" s="449"/>
      <c r="M136" s="449"/>
      <c r="N136" s="449"/>
      <c r="O136" s="449"/>
      <c r="P136" s="449"/>
      <c r="Q136" s="449"/>
      <c r="R136" s="449"/>
      <c r="S136" s="449"/>
      <c r="T136" s="449"/>
      <c r="U136" s="449"/>
      <c r="V136" s="449"/>
      <c r="W136" s="449"/>
      <c r="X136" s="449"/>
      <c r="Y136" s="449"/>
      <c r="Z136" s="449"/>
      <c r="AA136" s="449"/>
      <c r="AB136" s="449"/>
      <c r="AC136" s="449"/>
      <c r="AD136" s="449"/>
      <c r="AE136" s="449"/>
      <c r="AF136" s="449"/>
      <c r="AG136" s="449"/>
      <c r="AH136" s="449"/>
      <c r="AI136" s="449"/>
      <c r="AJ136" s="449"/>
      <c r="AK136" s="449"/>
      <c r="AL136" s="449"/>
      <c r="AM136" s="449"/>
      <c r="AN136" s="449"/>
      <c r="AO136" s="449"/>
      <c r="AP136" s="449"/>
      <c r="AQ136" s="449"/>
    </row>
    <row r="137" spans="1:90" ht="18" customHeight="1">
      <c r="A137" s="258"/>
      <c r="B137" s="258"/>
      <c r="C137" s="258"/>
      <c r="D137" s="261"/>
      <c r="E137" s="261"/>
      <c r="F137" s="262"/>
      <c r="G137" s="262"/>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row>
    <row r="138" spans="1:90" ht="18" customHeight="1">
      <c r="AL138" s="1" t="s">
        <v>866</v>
      </c>
    </row>
    <row r="139" spans="1:90" ht="18" customHeight="1">
      <c r="A139" s="1"/>
      <c r="B139" s="1"/>
      <c r="C139" s="1"/>
      <c r="D139" s="252"/>
      <c r="E139" s="252"/>
      <c r="F139" s="253"/>
      <c r="G139" s="253"/>
      <c r="H139" s="1"/>
      <c r="I139" s="254"/>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256"/>
      <c r="AL139" s="257"/>
      <c r="AM139" s="257"/>
      <c r="AN139" s="257"/>
      <c r="AO139" s="257"/>
      <c r="AP139" s="257"/>
      <c r="AQ139" s="256"/>
      <c r="AR139" s="256"/>
      <c r="AT139" s="370"/>
      <c r="AU139" s="370"/>
      <c r="AV139" s="370"/>
      <c r="AW139" s="370"/>
      <c r="AX139" s="370"/>
      <c r="AY139" s="370"/>
      <c r="AZ139" s="370"/>
      <c r="BA139" s="370"/>
      <c r="BB139" s="370"/>
      <c r="BC139" s="370"/>
      <c r="BD139" s="370"/>
      <c r="BE139" s="370"/>
      <c r="BF139" s="370"/>
      <c r="BG139" s="370"/>
      <c r="BH139" s="370"/>
      <c r="BI139" s="370"/>
      <c r="BJ139" s="370"/>
      <c r="BK139" s="370"/>
      <c r="BL139" s="370"/>
      <c r="BM139" s="370"/>
      <c r="BN139" s="370"/>
      <c r="BO139" s="370"/>
      <c r="BP139" s="370"/>
      <c r="BQ139" s="370"/>
      <c r="BR139" s="370"/>
      <c r="BS139" s="370"/>
      <c r="BT139" s="370"/>
      <c r="BU139" s="370"/>
      <c r="BV139" s="370"/>
      <c r="BW139" s="370"/>
      <c r="BX139" s="370"/>
      <c r="BY139" s="370"/>
      <c r="BZ139" s="370"/>
      <c r="CA139" s="370"/>
      <c r="CB139" s="370"/>
      <c r="CC139" s="370"/>
      <c r="CD139" s="370"/>
      <c r="CE139" s="370"/>
      <c r="CF139" s="370"/>
      <c r="CG139" s="370"/>
      <c r="CH139" s="370"/>
      <c r="CI139" s="370"/>
      <c r="CJ139" s="370"/>
      <c r="CK139" s="370"/>
      <c r="CL139" s="370"/>
    </row>
    <row r="140" spans="1:90" ht="30" customHeight="1">
      <c r="A140" s="1" t="s">
        <v>867</v>
      </c>
      <c r="B140" s="1"/>
      <c r="C140" s="1"/>
      <c r="D140" s="252"/>
      <c r="E140" s="252"/>
      <c r="F140" s="253"/>
      <c r="G140" s="253"/>
      <c r="H140" s="1"/>
      <c r="I140" s="254"/>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256" t="s">
        <v>465</v>
      </c>
      <c r="AL140" s="450" t="s">
        <v>868</v>
      </c>
      <c r="AM140" s="450"/>
      <c r="AN140" s="257" t="s">
        <v>332</v>
      </c>
      <c r="AO140" s="450" t="s">
        <v>862</v>
      </c>
      <c r="AP140" s="450"/>
      <c r="AQ140" s="256" t="s">
        <v>333</v>
      </c>
      <c r="AR140" s="256" t="s">
        <v>334</v>
      </c>
      <c r="AS140" s="258"/>
      <c r="AT140" s="432"/>
      <c r="AU140" s="432"/>
      <c r="AV140" s="432"/>
      <c r="AW140" s="370"/>
      <c r="AX140" s="370"/>
      <c r="AY140" s="370"/>
      <c r="AZ140" s="370"/>
      <c r="BA140" s="370"/>
      <c r="BB140" s="370"/>
      <c r="BC140" s="370"/>
      <c r="BD140" s="370"/>
      <c r="BE140" s="370"/>
      <c r="BF140" s="370"/>
      <c r="BG140" s="370"/>
      <c r="BH140" s="370"/>
      <c r="BI140" s="370"/>
      <c r="BJ140" s="370"/>
      <c r="BK140" s="370"/>
      <c r="BL140" s="370"/>
      <c r="BM140" s="370"/>
      <c r="BN140" s="370"/>
      <c r="BO140" s="370"/>
      <c r="BP140" s="370"/>
      <c r="BQ140" s="370"/>
      <c r="BR140" s="370"/>
      <c r="BS140" s="370"/>
      <c r="BT140" s="370"/>
      <c r="BU140" s="370"/>
      <c r="BV140" s="370"/>
      <c r="BW140" s="370"/>
      <c r="BX140" s="370"/>
      <c r="BY140" s="370"/>
      <c r="BZ140" s="370"/>
      <c r="CA140" s="370"/>
      <c r="CB140" s="370"/>
      <c r="CC140" s="370"/>
      <c r="CD140" s="370"/>
      <c r="CE140" s="370"/>
      <c r="CF140" s="370"/>
      <c r="CG140" s="370"/>
      <c r="CH140" s="370"/>
      <c r="CI140" s="370"/>
      <c r="CJ140" s="370"/>
      <c r="CK140" s="370"/>
      <c r="CL140" s="370"/>
    </row>
    <row r="141" spans="1:90" ht="30" customHeight="1">
      <c r="A141" s="1" t="s">
        <v>869</v>
      </c>
      <c r="B141" s="371"/>
      <c r="C141" s="371"/>
      <c r="D141" s="371"/>
      <c r="E141" s="371"/>
      <c r="F141" s="371"/>
      <c r="G141" s="371"/>
      <c r="H141" s="371"/>
      <c r="I141" s="372"/>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270"/>
      <c r="AM141" s="1"/>
      <c r="AN141" s="1"/>
      <c r="AO141" s="270"/>
      <c r="AP141" s="1"/>
      <c r="AQ141" s="1"/>
      <c r="AR141" s="1"/>
      <c r="AS141" s="258"/>
      <c r="AT141" s="258"/>
      <c r="AU141" s="258"/>
      <c r="AV141" s="258"/>
    </row>
    <row r="142" spans="1:90" ht="30" customHeight="1">
      <c r="A142" s="1" t="s">
        <v>870</v>
      </c>
      <c r="B142" s="1"/>
      <c r="C142" s="373"/>
      <c r="D142" s="373"/>
      <c r="E142" s="373"/>
      <c r="F142" s="373"/>
      <c r="G142" s="373"/>
      <c r="H142" s="373"/>
      <c r="I142" s="373"/>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258"/>
      <c r="AT142" s="258"/>
      <c r="AU142" s="258"/>
      <c r="AV142" s="258"/>
    </row>
    <row r="143" spans="1:90" ht="30" customHeight="1">
      <c r="A143" s="374"/>
      <c r="B143" s="374"/>
      <c r="C143" s="374"/>
      <c r="D143" s="374"/>
      <c r="E143" s="374"/>
      <c r="F143" s="374"/>
      <c r="G143" s="374"/>
      <c r="H143" s="374"/>
      <c r="I143" s="374"/>
      <c r="J143" s="258"/>
      <c r="K143" s="258"/>
      <c r="L143" s="258"/>
      <c r="M143" s="258"/>
      <c r="N143" s="258"/>
      <c r="O143" s="258"/>
      <c r="P143" s="258"/>
      <c r="Q143" s="258"/>
      <c r="R143" s="258"/>
      <c r="S143" s="374"/>
      <c r="T143" s="258"/>
      <c r="U143" s="258"/>
      <c r="V143" s="258"/>
      <c r="W143" s="258"/>
      <c r="X143" s="258"/>
      <c r="Y143" s="258"/>
      <c r="Z143" s="258"/>
      <c r="AA143" s="258"/>
      <c r="AB143" s="258"/>
      <c r="AC143" s="374"/>
      <c r="AD143" s="374"/>
      <c r="AE143" s="374"/>
      <c r="AF143" s="374"/>
      <c r="AG143" s="374"/>
      <c r="AH143" s="374"/>
      <c r="AI143" s="374"/>
      <c r="AJ143" s="374"/>
      <c r="AK143" s="374"/>
      <c r="AL143" s="374"/>
      <c r="AM143" s="374"/>
      <c r="AN143" s="374"/>
      <c r="AO143" s="374"/>
      <c r="AP143" s="374"/>
      <c r="AQ143" s="374"/>
      <c r="AR143" s="258"/>
      <c r="AS143" s="258"/>
      <c r="AT143" s="258"/>
      <c r="AU143" s="258"/>
      <c r="AV143" s="258"/>
    </row>
    <row r="144" spans="1:90" ht="26.25" customHeight="1">
      <c r="A144" s="448" t="s">
        <v>979</v>
      </c>
      <c r="B144" s="448"/>
      <c r="C144" s="448"/>
      <c r="D144" s="448"/>
      <c r="E144" s="448"/>
      <c r="F144" s="448"/>
      <c r="G144" s="448"/>
      <c r="H144" s="448"/>
      <c r="I144" s="448"/>
      <c r="J144" s="448"/>
      <c r="K144" s="448"/>
      <c r="L144" s="448"/>
      <c r="M144" s="448"/>
      <c r="N144" s="448"/>
      <c r="O144" s="448"/>
      <c r="P144" s="448"/>
      <c r="Q144" s="448"/>
      <c r="R144" s="448"/>
      <c r="S144" s="448"/>
      <c r="T144" s="448"/>
      <c r="U144" s="448"/>
      <c r="V144" s="448"/>
      <c r="W144" s="448"/>
      <c r="X144" s="448"/>
      <c r="Y144" s="448"/>
      <c r="Z144" s="448"/>
      <c r="AA144" s="448"/>
      <c r="AB144" s="448"/>
      <c r="AC144" s="448"/>
      <c r="AD144" s="448"/>
      <c r="AE144" s="448"/>
      <c r="AF144" s="448"/>
      <c r="AG144" s="448"/>
      <c r="AH144" s="448"/>
      <c r="AI144" s="448"/>
      <c r="AJ144" s="448"/>
      <c r="AK144" s="448"/>
      <c r="AL144" s="448"/>
      <c r="AM144" s="448"/>
      <c r="AN144" s="448"/>
      <c r="AO144" s="448"/>
      <c r="AP144" s="448"/>
      <c r="AQ144" s="448"/>
      <c r="AR144" s="258"/>
      <c r="AS144" s="258"/>
      <c r="AT144" s="258"/>
      <c r="AU144" s="258"/>
      <c r="AV144" s="258"/>
    </row>
    <row r="145" spans="1:48" ht="26.25" customHeight="1">
      <c r="A145" s="448"/>
      <c r="B145" s="448"/>
      <c r="C145" s="448"/>
      <c r="D145" s="448"/>
      <c r="E145" s="448"/>
      <c r="F145" s="448"/>
      <c r="G145" s="448"/>
      <c r="H145" s="448"/>
      <c r="I145" s="448"/>
      <c r="J145" s="448"/>
      <c r="K145" s="448"/>
      <c r="L145" s="448"/>
      <c r="M145" s="448"/>
      <c r="N145" s="448"/>
      <c r="O145" s="448"/>
      <c r="P145" s="448"/>
      <c r="Q145" s="448"/>
      <c r="R145" s="448"/>
      <c r="S145" s="448"/>
      <c r="T145" s="448"/>
      <c r="U145" s="448"/>
      <c r="V145" s="448"/>
      <c r="W145" s="448"/>
      <c r="X145" s="448"/>
      <c r="Y145" s="448"/>
      <c r="Z145" s="448"/>
      <c r="AA145" s="448"/>
      <c r="AB145" s="448"/>
      <c r="AC145" s="448"/>
      <c r="AD145" s="448"/>
      <c r="AE145" s="448"/>
      <c r="AF145" s="448"/>
      <c r="AG145" s="448"/>
      <c r="AH145" s="448"/>
      <c r="AI145" s="448"/>
      <c r="AJ145" s="448"/>
      <c r="AK145" s="448"/>
      <c r="AL145" s="448"/>
      <c r="AM145" s="448"/>
      <c r="AN145" s="448"/>
      <c r="AO145" s="448"/>
      <c r="AP145" s="448"/>
      <c r="AQ145" s="448"/>
      <c r="AR145" s="258"/>
      <c r="AS145" s="258"/>
      <c r="AT145" s="258"/>
      <c r="AU145" s="258"/>
      <c r="AV145" s="258"/>
    </row>
    <row r="146" spans="1:48" ht="26.25" customHeight="1">
      <c r="A146" s="448"/>
      <c r="B146" s="448"/>
      <c r="C146" s="448"/>
      <c r="D146" s="448"/>
      <c r="E146" s="448"/>
      <c r="F146" s="448"/>
      <c r="G146" s="448"/>
      <c r="H146" s="448"/>
      <c r="I146" s="448"/>
      <c r="J146" s="448"/>
      <c r="K146" s="448"/>
      <c r="L146" s="448"/>
      <c r="M146" s="448"/>
      <c r="N146" s="448"/>
      <c r="O146" s="448"/>
      <c r="P146" s="448"/>
      <c r="Q146" s="448"/>
      <c r="R146" s="448"/>
      <c r="S146" s="448"/>
      <c r="T146" s="448"/>
      <c r="U146" s="448"/>
      <c r="V146" s="448"/>
      <c r="W146" s="448"/>
      <c r="X146" s="448"/>
      <c r="Y146" s="448"/>
      <c r="Z146" s="448"/>
      <c r="AA146" s="448"/>
      <c r="AB146" s="448"/>
      <c r="AC146" s="448"/>
      <c r="AD146" s="448"/>
      <c r="AE146" s="448"/>
      <c r="AF146" s="448"/>
      <c r="AG146" s="448"/>
      <c r="AH146" s="448"/>
      <c r="AI146" s="448"/>
      <c r="AJ146" s="448"/>
      <c r="AK146" s="448"/>
      <c r="AL146" s="448"/>
      <c r="AM146" s="448"/>
      <c r="AN146" s="448"/>
      <c r="AO146" s="448"/>
      <c r="AP146" s="448"/>
      <c r="AQ146" s="448"/>
      <c r="AR146" s="258"/>
      <c r="AS146" s="258"/>
      <c r="AT146" s="258"/>
      <c r="AU146" s="258"/>
      <c r="AV146" s="258"/>
    </row>
    <row r="147" spans="1:48" ht="30" customHeight="1">
      <c r="A147" s="375"/>
      <c r="B147" s="375"/>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258"/>
      <c r="AS147" s="258"/>
      <c r="AT147" s="258"/>
      <c r="AU147" s="258"/>
      <c r="AV147" s="258"/>
    </row>
    <row r="148" spans="1:48" ht="60" customHeight="1">
      <c r="A148" s="258"/>
      <c r="B148" s="271"/>
      <c r="C148" s="447" t="s">
        <v>980</v>
      </c>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c r="AK148" s="447"/>
      <c r="AL148" s="447"/>
      <c r="AM148" s="447"/>
      <c r="AN148" s="447"/>
      <c r="AO148" s="447"/>
      <c r="AP148" s="447"/>
      <c r="AQ148" s="271"/>
      <c r="AR148" s="258"/>
      <c r="AS148" s="258"/>
      <c r="AT148" s="258"/>
      <c r="AU148" s="258"/>
      <c r="AV148" s="258"/>
    </row>
    <row r="149" spans="1:48" ht="13.5" customHeight="1">
      <c r="A149" s="272"/>
      <c r="B149" s="272"/>
      <c r="C149" s="272"/>
      <c r="D149" s="272"/>
      <c r="E149" s="272"/>
      <c r="F149" s="272"/>
      <c r="G149" s="272"/>
      <c r="H149" s="272"/>
      <c r="I149" s="272"/>
      <c r="J149" s="272"/>
      <c r="K149" s="272"/>
      <c r="L149" s="272"/>
      <c r="M149" s="272"/>
      <c r="N149" s="272"/>
      <c r="O149" s="272"/>
      <c r="P149" s="272"/>
      <c r="Q149" s="272"/>
      <c r="R149" s="272"/>
      <c r="S149" s="272"/>
      <c r="T149" s="272"/>
      <c r="U149" s="272"/>
      <c r="V149" s="272"/>
      <c r="W149" s="272"/>
      <c r="X149" s="272"/>
      <c r="Y149" s="272"/>
      <c r="Z149" s="272"/>
      <c r="AA149" s="272"/>
      <c r="AB149" s="272"/>
      <c r="AC149" s="272"/>
      <c r="AD149" s="272"/>
      <c r="AE149" s="272"/>
      <c r="AF149" s="272"/>
      <c r="AG149" s="272"/>
      <c r="AH149" s="272"/>
      <c r="AI149" s="272"/>
      <c r="AJ149" s="272"/>
      <c r="AK149" s="272"/>
      <c r="AL149" s="272"/>
      <c r="AM149" s="272"/>
      <c r="AN149" s="272"/>
      <c r="AO149" s="272"/>
      <c r="AP149" s="272"/>
      <c r="AQ149" s="272"/>
      <c r="AR149" s="258"/>
      <c r="AS149" s="258"/>
      <c r="AT149" s="258"/>
      <c r="AU149" s="258"/>
      <c r="AV149" s="258"/>
    </row>
    <row r="150" spans="1:48" s="276" customFormat="1" ht="17.25" customHeight="1">
      <c r="A150" s="273" t="s">
        <v>705</v>
      </c>
      <c r="B150" s="273"/>
      <c r="C150" s="274" t="s">
        <v>981</v>
      </c>
      <c r="D150" s="273"/>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7"/>
      <c r="AS150" s="277"/>
      <c r="AT150" s="277"/>
      <c r="AU150" s="277"/>
      <c r="AV150" s="277"/>
    </row>
    <row r="151" spans="1:48" s="276" customFormat="1" ht="17.25" customHeight="1">
      <c r="A151" s="193"/>
      <c r="B151" s="273"/>
      <c r="C151" s="273" t="s">
        <v>982</v>
      </c>
      <c r="D151" s="273"/>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7"/>
      <c r="AS151" s="277"/>
      <c r="AT151" s="277"/>
      <c r="AU151" s="277"/>
      <c r="AV151" s="277"/>
    </row>
    <row r="152" spans="1:48" s="276" customFormat="1" ht="17.25" customHeight="1">
      <c r="A152" s="193"/>
      <c r="B152" s="273"/>
      <c r="C152" s="273" t="s">
        <v>983</v>
      </c>
      <c r="D152" s="273"/>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7"/>
      <c r="AS152" s="277"/>
      <c r="AT152" s="277"/>
      <c r="AU152" s="277"/>
      <c r="AV152" s="277"/>
    </row>
    <row r="153" spans="1:48" s="276" customFormat="1" ht="17.25" customHeight="1">
      <c r="A153" s="193"/>
      <c r="B153" s="273"/>
      <c r="C153" s="273" t="s">
        <v>946</v>
      </c>
      <c r="D153" s="273"/>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7"/>
      <c r="AS153" s="277"/>
      <c r="AT153" s="277"/>
      <c r="AU153" s="277"/>
      <c r="AV153" s="277"/>
    </row>
    <row r="154" spans="1:48" s="276" customFormat="1" ht="17.25" customHeight="1">
      <c r="A154" s="193"/>
      <c r="B154" s="273"/>
      <c r="C154" s="273" t="s">
        <v>947</v>
      </c>
      <c r="D154" s="273"/>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7"/>
      <c r="AS154" s="277"/>
      <c r="AT154" s="277"/>
      <c r="AU154" s="277"/>
      <c r="AV154" s="277"/>
    </row>
    <row r="155" spans="1:48" s="276" customFormat="1" ht="17.25" customHeight="1">
      <c r="A155" s="193"/>
      <c r="B155" s="273"/>
      <c r="C155" s="273"/>
      <c r="D155" s="273"/>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c r="AP155" s="275"/>
      <c r="AQ155" s="275"/>
      <c r="AR155" s="277"/>
      <c r="AS155" s="277"/>
      <c r="AT155" s="277"/>
      <c r="AU155" s="277"/>
      <c r="AV155" s="277"/>
    </row>
    <row r="156" spans="1:48" s="276" customFormat="1" ht="17" customHeight="1">
      <c r="A156" s="273" t="s">
        <v>706</v>
      </c>
      <c r="B156" s="273"/>
      <c r="C156" s="274" t="s">
        <v>984</v>
      </c>
      <c r="D156" s="273"/>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c r="AP156" s="275"/>
      <c r="AQ156" s="275"/>
      <c r="AR156" s="277"/>
      <c r="AS156" s="277"/>
      <c r="AT156" s="277"/>
      <c r="AU156" s="277"/>
      <c r="AV156" s="277"/>
    </row>
    <row r="157" spans="1:48" s="276" customFormat="1" ht="17.25" customHeight="1">
      <c r="A157" s="193"/>
      <c r="B157" s="273"/>
      <c r="C157" s="273" t="s">
        <v>871</v>
      </c>
      <c r="D157" s="273"/>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c r="AP157" s="275"/>
      <c r="AQ157" s="275"/>
      <c r="AR157" s="277"/>
      <c r="AS157" s="277"/>
      <c r="AT157" s="277"/>
      <c r="AU157" s="277"/>
      <c r="AV157" s="277"/>
    </row>
    <row r="158" spans="1:48" s="276" customFormat="1" ht="17.25" customHeight="1">
      <c r="A158" s="193"/>
      <c r="B158" s="273"/>
      <c r="C158" s="273"/>
      <c r="D158" s="273"/>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5"/>
      <c r="AK158" s="275"/>
      <c r="AL158" s="275"/>
      <c r="AM158" s="275"/>
      <c r="AN158" s="275"/>
      <c r="AO158" s="275"/>
      <c r="AP158" s="275"/>
      <c r="AQ158" s="275"/>
      <c r="AR158" s="277"/>
      <c r="AS158" s="277"/>
      <c r="AT158" s="277"/>
      <c r="AU158" s="277"/>
      <c r="AV158" s="277"/>
    </row>
    <row r="159" spans="1:48" s="276" customFormat="1" ht="17.25" customHeight="1">
      <c r="A159" s="273" t="s">
        <v>872</v>
      </c>
      <c r="B159" s="273"/>
      <c r="C159" s="274" t="s">
        <v>895</v>
      </c>
      <c r="D159" s="273"/>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7"/>
      <c r="AS159" s="277"/>
      <c r="AT159" s="277"/>
      <c r="AU159" s="277"/>
      <c r="AV159" s="277"/>
    </row>
    <row r="160" spans="1:48" s="276" customFormat="1" ht="17.25" customHeight="1">
      <c r="A160" s="193"/>
      <c r="B160" s="273"/>
      <c r="C160" s="273" t="s">
        <v>916</v>
      </c>
      <c r="D160" s="273"/>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5"/>
      <c r="AK160" s="275"/>
      <c r="AL160" s="275"/>
      <c r="AM160" s="275"/>
      <c r="AN160" s="275"/>
      <c r="AO160" s="275"/>
      <c r="AP160" s="275"/>
      <c r="AQ160" s="275"/>
      <c r="AR160" s="277"/>
      <c r="AS160" s="277"/>
      <c r="AT160" s="277"/>
      <c r="AU160" s="277"/>
      <c r="AV160" s="277"/>
    </row>
    <row r="161" spans="1:48" s="276" customFormat="1" ht="17.25" customHeight="1">
      <c r="A161" s="193"/>
      <c r="B161" s="273"/>
      <c r="C161" s="273" t="s">
        <v>985</v>
      </c>
      <c r="D161" s="273"/>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275"/>
      <c r="AF161" s="275"/>
      <c r="AG161" s="275"/>
      <c r="AH161" s="275"/>
      <c r="AI161" s="275"/>
      <c r="AJ161" s="275"/>
      <c r="AK161" s="275"/>
      <c r="AL161" s="275"/>
      <c r="AM161" s="275"/>
      <c r="AN161" s="275"/>
      <c r="AO161" s="275"/>
      <c r="AP161" s="275"/>
      <c r="AQ161" s="275"/>
      <c r="AR161" s="277"/>
      <c r="AS161" s="277"/>
      <c r="AT161" s="277"/>
      <c r="AU161" s="277"/>
      <c r="AV161" s="277"/>
    </row>
    <row r="162" spans="1:48" s="276" customFormat="1" ht="17.25" customHeight="1">
      <c r="A162" s="193"/>
      <c r="B162" s="273"/>
      <c r="C162" s="273" t="s">
        <v>908</v>
      </c>
      <c r="D162" s="273"/>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7"/>
      <c r="AS162" s="277"/>
      <c r="AT162" s="277"/>
      <c r="AU162" s="277"/>
      <c r="AV162" s="277"/>
    </row>
    <row r="163" spans="1:48" s="276" customFormat="1" ht="17.25" customHeight="1">
      <c r="A163" s="193"/>
      <c r="B163" s="273"/>
      <c r="C163" s="273"/>
      <c r="D163" s="273"/>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7"/>
      <c r="AS163" s="277"/>
      <c r="AT163" s="277"/>
      <c r="AU163" s="277"/>
      <c r="AV163" s="277"/>
    </row>
    <row r="164" spans="1:48" s="276" customFormat="1" ht="17.25" customHeight="1">
      <c r="A164" s="273" t="s">
        <v>873</v>
      </c>
      <c r="B164" s="273"/>
      <c r="C164" s="274" t="s">
        <v>896</v>
      </c>
      <c r="D164" s="273"/>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7"/>
      <c r="AS164" s="277"/>
      <c r="AT164" s="277"/>
      <c r="AU164" s="277"/>
      <c r="AV164" s="277"/>
    </row>
    <row r="165" spans="1:48" s="276" customFormat="1" ht="17.25" customHeight="1">
      <c r="A165" s="193"/>
      <c r="B165" s="273"/>
      <c r="C165" s="273" t="s">
        <v>917</v>
      </c>
      <c r="D165" s="273"/>
      <c r="E165" s="275"/>
      <c r="F165" s="275"/>
      <c r="G165" s="275"/>
      <c r="H165" s="275"/>
      <c r="I165" s="275"/>
      <c r="J165" s="275"/>
      <c r="K165" s="275"/>
      <c r="L165" s="275"/>
      <c r="M165" s="275"/>
      <c r="N165" s="275"/>
      <c r="O165" s="275"/>
      <c r="P165" s="275"/>
      <c r="Q165" s="275"/>
      <c r="R165" s="275"/>
      <c r="S165" s="275"/>
      <c r="T165" s="275"/>
      <c r="U165" s="275"/>
      <c r="V165" s="275"/>
      <c r="W165" s="275"/>
      <c r="X165" s="277"/>
      <c r="Y165" s="275"/>
      <c r="Z165" s="275"/>
      <c r="AA165" s="275"/>
      <c r="AB165" s="275"/>
      <c r="AC165" s="275"/>
      <c r="AD165" s="275"/>
      <c r="AE165" s="275"/>
      <c r="AF165" s="275"/>
      <c r="AG165" s="275"/>
      <c r="AH165" s="275"/>
      <c r="AI165" s="275"/>
      <c r="AJ165" s="275"/>
      <c r="AK165" s="275"/>
      <c r="AL165" s="275"/>
      <c r="AM165" s="275"/>
      <c r="AN165" s="275"/>
      <c r="AO165" s="275"/>
      <c r="AP165" s="275"/>
      <c r="AQ165" s="275"/>
      <c r="AR165" s="277"/>
      <c r="AS165" s="277"/>
      <c r="AT165" s="277"/>
      <c r="AU165" s="277"/>
      <c r="AV165" s="277"/>
    </row>
    <row r="166" spans="1:48" s="276" customFormat="1" ht="17.25" hidden="1" customHeight="1">
      <c r="A166" s="193"/>
      <c r="B166" s="273"/>
      <c r="C166" s="273"/>
      <c r="D166" s="273"/>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7"/>
      <c r="AS166" s="277"/>
      <c r="AT166" s="277"/>
      <c r="AU166" s="277"/>
      <c r="AV166" s="277"/>
    </row>
    <row r="167" spans="1:48" s="276" customFormat="1" ht="17.25" hidden="1" customHeight="1">
      <c r="A167" s="193"/>
      <c r="B167" s="273"/>
      <c r="C167" s="273"/>
      <c r="D167" s="273"/>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7"/>
      <c r="AS167" s="277"/>
      <c r="AT167" s="277"/>
      <c r="AU167" s="277"/>
      <c r="AV167" s="277"/>
    </row>
    <row r="168" spans="1:48" s="276" customFormat="1" ht="17.25" customHeight="1">
      <c r="A168" s="193"/>
      <c r="B168" s="273"/>
      <c r="C168" s="273" t="s">
        <v>918</v>
      </c>
      <c r="D168" s="273"/>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7"/>
      <c r="AS168" s="277"/>
      <c r="AT168" s="277"/>
      <c r="AU168" s="277"/>
      <c r="AV168" s="277"/>
    </row>
    <row r="169" spans="1:48" s="276" customFormat="1" ht="17.25" customHeight="1">
      <c r="A169" s="193"/>
      <c r="B169" s="273"/>
      <c r="C169" s="273"/>
      <c r="D169" s="273"/>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7"/>
      <c r="AS169" s="277"/>
      <c r="AT169" s="277"/>
      <c r="AU169" s="277"/>
      <c r="AV169" s="277"/>
    </row>
    <row r="170" spans="1:48" s="276" customFormat="1" ht="17.25" customHeight="1">
      <c r="A170" s="273" t="s">
        <v>874</v>
      </c>
      <c r="B170" s="273"/>
      <c r="C170" s="274" t="s">
        <v>986</v>
      </c>
      <c r="D170" s="273"/>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7"/>
      <c r="AS170" s="277"/>
      <c r="AT170" s="277"/>
      <c r="AU170" s="277"/>
      <c r="AV170" s="277"/>
    </row>
    <row r="171" spans="1:48" s="276" customFormat="1" ht="17.25" customHeight="1">
      <c r="A171" s="193"/>
      <c r="B171" s="273"/>
      <c r="C171" s="273" t="s">
        <v>987</v>
      </c>
      <c r="D171" s="273"/>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7"/>
      <c r="AS171" s="277"/>
      <c r="AT171" s="277"/>
      <c r="AU171" s="277"/>
      <c r="AV171" s="277"/>
    </row>
    <row r="172" spans="1:48" s="276" customFormat="1" ht="17.25" customHeight="1">
      <c r="A172" s="193"/>
      <c r="B172" s="273"/>
      <c r="C172" s="273" t="s">
        <v>948</v>
      </c>
      <c r="D172" s="273"/>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7"/>
      <c r="AS172" s="277"/>
      <c r="AT172" s="277"/>
      <c r="AU172" s="277"/>
      <c r="AV172" s="277"/>
    </row>
    <row r="173" spans="1:48" s="276" customFormat="1" ht="17.25" customHeight="1">
      <c r="A173" s="193"/>
      <c r="B173" s="273"/>
      <c r="C173" s="273"/>
      <c r="D173" s="273"/>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7"/>
      <c r="AS173" s="277"/>
      <c r="AT173" s="277"/>
      <c r="AU173" s="277"/>
      <c r="AV173" s="277"/>
    </row>
    <row r="174" spans="1:48" s="276" customFormat="1" ht="17.25" customHeight="1">
      <c r="A174" s="273" t="s">
        <v>875</v>
      </c>
      <c r="B174" s="273"/>
      <c r="C174" s="274" t="s">
        <v>876</v>
      </c>
      <c r="D174" s="273"/>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7"/>
      <c r="AS174" s="277"/>
      <c r="AT174" s="277"/>
      <c r="AU174" s="277"/>
      <c r="AV174" s="277"/>
    </row>
    <row r="175" spans="1:48" s="276" customFormat="1" ht="17.25" customHeight="1">
      <c r="A175" s="193"/>
      <c r="B175" s="273"/>
      <c r="C175" s="273" t="s">
        <v>988</v>
      </c>
      <c r="D175" s="273"/>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7"/>
      <c r="AS175" s="277"/>
      <c r="AT175" s="277"/>
      <c r="AU175" s="277"/>
      <c r="AV175" s="277"/>
    </row>
    <row r="176" spans="1:48" s="276" customFormat="1" ht="17.25" customHeight="1">
      <c r="A176" s="193"/>
      <c r="B176" s="273"/>
      <c r="C176" s="273" t="s">
        <v>897</v>
      </c>
      <c r="D176" s="273"/>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7"/>
      <c r="AS176" s="277"/>
      <c r="AT176" s="277"/>
      <c r="AU176" s="277"/>
      <c r="AV176" s="277"/>
    </row>
    <row r="177" spans="1:48" s="276" customFormat="1" ht="17.25" customHeight="1">
      <c r="A177" s="193"/>
      <c r="B177" s="273"/>
      <c r="C177" s="273"/>
      <c r="D177" s="273"/>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7"/>
      <c r="AS177" s="277"/>
      <c r="AT177" s="277"/>
      <c r="AU177" s="277"/>
      <c r="AV177" s="277"/>
    </row>
    <row r="178" spans="1:48" s="276" customFormat="1" ht="17.25" customHeight="1">
      <c r="A178" s="273" t="s">
        <v>877</v>
      </c>
      <c r="B178" s="273"/>
      <c r="C178" s="274" t="s">
        <v>898</v>
      </c>
      <c r="D178" s="273"/>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7"/>
      <c r="AS178" s="277"/>
      <c r="AT178" s="277"/>
      <c r="AU178" s="277"/>
      <c r="AV178" s="277"/>
    </row>
    <row r="179" spans="1:48" s="276" customFormat="1" ht="17.25" customHeight="1">
      <c r="A179" s="193"/>
      <c r="B179" s="273"/>
      <c r="C179" s="273" t="s">
        <v>989</v>
      </c>
      <c r="D179" s="273"/>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7"/>
      <c r="AS179" s="277"/>
      <c r="AT179" s="277"/>
      <c r="AU179" s="277"/>
      <c r="AV179" s="277"/>
    </row>
    <row r="180" spans="1:48" s="276" customFormat="1" ht="17.25" customHeight="1">
      <c r="A180" s="193"/>
      <c r="B180" s="273"/>
      <c r="C180" s="273" t="s">
        <v>909</v>
      </c>
      <c r="D180" s="273"/>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7"/>
      <c r="AS180" s="277"/>
      <c r="AT180" s="277"/>
      <c r="AU180" s="277"/>
      <c r="AV180" s="277"/>
    </row>
    <row r="181" spans="1:48" s="276" customFormat="1" ht="17.25" customHeight="1">
      <c r="A181" s="193"/>
      <c r="B181" s="273"/>
      <c r="C181" s="273" t="s">
        <v>919</v>
      </c>
      <c r="D181" s="273"/>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7"/>
      <c r="AS181" s="277"/>
      <c r="AT181" s="277"/>
      <c r="AU181" s="277"/>
      <c r="AV181" s="277"/>
    </row>
    <row r="182" spans="1:48" s="276" customFormat="1" ht="17.25" customHeight="1">
      <c r="A182" s="193"/>
      <c r="B182" s="273"/>
      <c r="C182" s="273"/>
      <c r="D182" s="273"/>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7"/>
      <c r="AS182" s="277"/>
      <c r="AT182" s="277"/>
      <c r="AU182" s="277"/>
      <c r="AV182" s="277"/>
    </row>
    <row r="183" spans="1:48" s="276" customFormat="1" ht="17.25" customHeight="1">
      <c r="A183" s="273" t="s">
        <v>878</v>
      </c>
      <c r="B183" s="273"/>
      <c r="C183" s="274" t="s">
        <v>990</v>
      </c>
      <c r="D183" s="273"/>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7"/>
      <c r="AS183" s="277"/>
      <c r="AT183" s="277"/>
      <c r="AU183" s="277"/>
      <c r="AV183" s="277"/>
    </row>
    <row r="184" spans="1:48" s="276" customFormat="1" ht="17.25" customHeight="1">
      <c r="A184" s="193"/>
      <c r="B184" s="273"/>
      <c r="C184" s="273" t="s">
        <v>991</v>
      </c>
      <c r="D184" s="273"/>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7"/>
      <c r="AS184" s="277"/>
      <c r="AT184" s="277"/>
      <c r="AU184" s="277"/>
      <c r="AV184" s="277"/>
    </row>
    <row r="185" spans="1:48" s="276" customFormat="1" ht="17.25" customHeight="1">
      <c r="A185" s="193"/>
      <c r="B185" s="273"/>
      <c r="C185" s="273" t="s">
        <v>910</v>
      </c>
      <c r="D185" s="273"/>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7"/>
      <c r="AS185" s="277"/>
      <c r="AT185" s="277"/>
      <c r="AU185" s="277"/>
      <c r="AV185" s="277"/>
    </row>
    <row r="186" spans="1:48" s="276" customFormat="1" ht="17.25" customHeight="1">
      <c r="A186" s="193"/>
      <c r="B186" s="273"/>
      <c r="C186" s="273" t="s">
        <v>911</v>
      </c>
      <c r="D186" s="273"/>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7"/>
      <c r="AS186" s="277"/>
      <c r="AT186" s="277"/>
      <c r="AU186" s="277"/>
      <c r="AV186" s="277"/>
    </row>
    <row r="187" spans="1:48" s="276" customFormat="1" ht="17.25" customHeight="1">
      <c r="A187" s="193"/>
      <c r="B187" s="273"/>
      <c r="C187" s="273" t="s">
        <v>912</v>
      </c>
      <c r="D187" s="273"/>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7"/>
      <c r="AS187" s="277"/>
      <c r="AT187" s="277"/>
      <c r="AU187" s="277"/>
      <c r="AV187" s="277"/>
    </row>
    <row r="188" spans="1:48" s="276" customFormat="1" ht="17.25" customHeight="1">
      <c r="A188" s="193"/>
      <c r="B188" s="273"/>
      <c r="C188" s="273"/>
      <c r="D188" s="273"/>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7"/>
      <c r="AS188" s="277"/>
      <c r="AT188" s="277"/>
      <c r="AU188" s="277"/>
      <c r="AV188" s="277"/>
    </row>
    <row r="189" spans="1:48" s="276" customFormat="1" ht="17.25" customHeight="1">
      <c r="A189" s="273" t="s">
        <v>879</v>
      </c>
      <c r="B189" s="273"/>
      <c r="C189" s="273" t="s">
        <v>899</v>
      </c>
      <c r="D189" s="273"/>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7"/>
      <c r="AS189" s="277"/>
      <c r="AT189" s="277"/>
      <c r="AU189" s="277"/>
      <c r="AV189" s="277"/>
    </row>
    <row r="190" spans="1:48" s="276" customFormat="1" ht="17.25" customHeight="1">
      <c r="A190" s="193"/>
      <c r="B190" s="273"/>
      <c r="C190" s="273" t="s">
        <v>920</v>
      </c>
      <c r="D190" s="273"/>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5"/>
      <c r="AK190" s="275"/>
      <c r="AL190" s="275"/>
      <c r="AM190" s="275"/>
      <c r="AN190" s="275"/>
      <c r="AO190" s="275"/>
      <c r="AP190" s="275"/>
      <c r="AQ190" s="275"/>
      <c r="AR190" s="277"/>
      <c r="AS190" s="277"/>
      <c r="AT190" s="277"/>
      <c r="AU190" s="277"/>
      <c r="AV190" s="277"/>
    </row>
    <row r="191" spans="1:48" s="276" customFormat="1" ht="17.25" customHeight="1">
      <c r="A191" s="193"/>
      <c r="B191" s="273"/>
      <c r="C191" s="273" t="s">
        <v>914</v>
      </c>
      <c r="D191" s="273"/>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5"/>
      <c r="AK191" s="275"/>
      <c r="AL191" s="275"/>
      <c r="AM191" s="275"/>
      <c r="AN191" s="275"/>
      <c r="AO191" s="275"/>
      <c r="AP191" s="275"/>
      <c r="AQ191" s="275"/>
      <c r="AR191" s="277"/>
      <c r="AS191" s="277"/>
      <c r="AT191" s="277"/>
      <c r="AU191" s="277"/>
      <c r="AV191" s="277"/>
    </row>
    <row r="192" spans="1:48" s="276" customFormat="1" ht="17.25" customHeight="1">
      <c r="A192" s="193"/>
      <c r="B192" s="273"/>
      <c r="C192" s="273" t="s">
        <v>915</v>
      </c>
      <c r="D192" s="273"/>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5"/>
      <c r="AK192" s="275"/>
      <c r="AL192" s="275"/>
      <c r="AM192" s="275"/>
      <c r="AN192" s="275"/>
      <c r="AO192" s="275"/>
      <c r="AP192" s="275"/>
      <c r="AQ192" s="275"/>
      <c r="AR192" s="277"/>
      <c r="AS192" s="277"/>
      <c r="AT192" s="277"/>
      <c r="AU192" s="277"/>
      <c r="AV192" s="277"/>
    </row>
    <row r="193" spans="1:48" s="276" customFormat="1" ht="17.25" customHeight="1">
      <c r="A193" s="193"/>
      <c r="B193" s="273"/>
      <c r="C193" s="273"/>
      <c r="D193" s="273"/>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7"/>
      <c r="AS193" s="277"/>
      <c r="AT193" s="277"/>
      <c r="AU193" s="277"/>
      <c r="AV193" s="277"/>
    </row>
    <row r="194" spans="1:48" s="276" customFormat="1" ht="17.25" customHeight="1">
      <c r="A194" s="273" t="s">
        <v>881</v>
      </c>
      <c r="B194" s="273"/>
      <c r="C194" s="273" t="s">
        <v>900</v>
      </c>
      <c r="D194" s="273"/>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c r="AO194" s="275"/>
      <c r="AP194" s="275"/>
      <c r="AQ194" s="275"/>
      <c r="AR194" s="277"/>
      <c r="AS194" s="277"/>
      <c r="AT194" s="277"/>
      <c r="AU194" s="277"/>
      <c r="AV194" s="277"/>
    </row>
    <row r="195" spans="1:48" s="276" customFormat="1" ht="17.25" customHeight="1">
      <c r="A195" s="273"/>
      <c r="B195" s="273"/>
      <c r="C195" s="273" t="s">
        <v>921</v>
      </c>
      <c r="D195" s="273"/>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5"/>
      <c r="AK195" s="275"/>
      <c r="AL195" s="275"/>
      <c r="AM195" s="275"/>
      <c r="AN195" s="275"/>
      <c r="AO195" s="275"/>
      <c r="AP195" s="275"/>
      <c r="AQ195" s="275"/>
      <c r="AR195" s="277"/>
      <c r="AS195" s="277"/>
      <c r="AT195" s="277"/>
      <c r="AU195" s="277"/>
      <c r="AV195" s="277"/>
    </row>
    <row r="196" spans="1:48" s="276" customFormat="1" ht="17.25" customHeight="1">
      <c r="A196" s="273"/>
      <c r="B196" s="273"/>
      <c r="C196" s="273" t="s">
        <v>913</v>
      </c>
      <c r="D196" s="273"/>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7"/>
      <c r="AS196" s="277"/>
      <c r="AT196" s="277"/>
      <c r="AU196" s="277"/>
      <c r="AV196" s="277"/>
    </row>
    <row r="197" spans="1:48" s="276" customFormat="1" ht="17.25" customHeight="1">
      <c r="A197" s="273"/>
      <c r="B197" s="273"/>
      <c r="C197" s="273"/>
      <c r="D197" s="273"/>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275"/>
      <c r="AL197" s="275"/>
      <c r="AM197" s="275"/>
      <c r="AN197" s="275"/>
      <c r="AO197" s="275"/>
      <c r="AP197" s="275"/>
      <c r="AQ197" s="275"/>
      <c r="AR197" s="277"/>
      <c r="AS197" s="277"/>
      <c r="AT197" s="277"/>
      <c r="AU197" s="277"/>
      <c r="AV197" s="277"/>
    </row>
    <row r="198" spans="1:48" s="276" customFormat="1" ht="17.25" customHeight="1">
      <c r="A198" s="273" t="s">
        <v>901</v>
      </c>
      <c r="B198" s="273"/>
      <c r="C198" s="273" t="s">
        <v>902</v>
      </c>
      <c r="D198" s="273"/>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75"/>
      <c r="AK198" s="275"/>
      <c r="AL198" s="275"/>
      <c r="AM198" s="275"/>
      <c r="AN198" s="275"/>
      <c r="AO198" s="275"/>
      <c r="AP198" s="275"/>
      <c r="AQ198" s="275"/>
      <c r="AR198" s="277"/>
      <c r="AS198" s="277"/>
      <c r="AT198" s="277"/>
      <c r="AU198" s="277"/>
      <c r="AV198" s="277"/>
    </row>
    <row r="199" spans="1:48" s="276" customFormat="1" ht="17.25" customHeight="1">
      <c r="A199" s="273"/>
      <c r="B199" s="273"/>
      <c r="C199" s="273" t="s">
        <v>922</v>
      </c>
      <c r="D199" s="273"/>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c r="AD199" s="275"/>
      <c r="AE199" s="275"/>
      <c r="AF199" s="275"/>
      <c r="AG199" s="275"/>
      <c r="AH199" s="275"/>
      <c r="AI199" s="275"/>
      <c r="AJ199" s="275"/>
      <c r="AK199" s="275"/>
      <c r="AL199" s="275"/>
      <c r="AM199" s="275"/>
      <c r="AN199" s="275"/>
      <c r="AO199" s="275"/>
      <c r="AP199" s="275"/>
      <c r="AQ199" s="275"/>
      <c r="AR199" s="277"/>
      <c r="AS199" s="277"/>
      <c r="AT199" s="277"/>
      <c r="AU199" s="277"/>
      <c r="AV199" s="277"/>
    </row>
    <row r="200" spans="1:48" s="276" customFormat="1" ht="17.25" customHeight="1">
      <c r="A200" s="273"/>
      <c r="B200" s="273"/>
      <c r="C200" s="273" t="s">
        <v>903</v>
      </c>
      <c r="D200" s="273"/>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c r="AA200" s="275"/>
      <c r="AB200" s="275"/>
      <c r="AC200" s="275"/>
      <c r="AD200" s="275"/>
      <c r="AE200" s="275"/>
      <c r="AF200" s="275"/>
      <c r="AG200" s="275"/>
      <c r="AH200" s="275"/>
      <c r="AI200" s="275"/>
      <c r="AJ200" s="275"/>
      <c r="AK200" s="275"/>
      <c r="AL200" s="275"/>
      <c r="AM200" s="275"/>
      <c r="AN200" s="275"/>
      <c r="AO200" s="275"/>
      <c r="AP200" s="275"/>
      <c r="AQ200" s="275"/>
      <c r="AR200" s="277"/>
      <c r="AS200" s="277"/>
      <c r="AT200" s="277"/>
      <c r="AU200" s="277"/>
      <c r="AV200" s="277"/>
    </row>
    <row r="201" spans="1:48" s="276" customFormat="1" ht="17.25" customHeight="1">
      <c r="A201" s="193"/>
      <c r="B201" s="273"/>
      <c r="C201" s="273"/>
      <c r="D201" s="273"/>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c r="AC201" s="275"/>
      <c r="AD201" s="275"/>
      <c r="AE201" s="275"/>
      <c r="AF201" s="275"/>
      <c r="AG201" s="275"/>
      <c r="AH201" s="275"/>
      <c r="AI201" s="275"/>
      <c r="AJ201" s="275"/>
      <c r="AK201" s="275"/>
      <c r="AL201" s="275"/>
      <c r="AM201" s="275"/>
      <c r="AN201" s="275"/>
      <c r="AO201" s="275"/>
      <c r="AP201" s="275"/>
      <c r="AQ201" s="275"/>
      <c r="AR201" s="277"/>
      <c r="AS201" s="277"/>
      <c r="AT201" s="277"/>
      <c r="AU201" s="277"/>
      <c r="AV201" s="277"/>
    </row>
    <row r="202" spans="1:48" s="276" customFormat="1" ht="17.25" customHeight="1">
      <c r="A202" s="273" t="s">
        <v>904</v>
      </c>
      <c r="B202" s="273"/>
      <c r="C202" s="274" t="s">
        <v>880</v>
      </c>
      <c r="D202" s="273"/>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7"/>
      <c r="AS202" s="277"/>
      <c r="AT202" s="277"/>
      <c r="AU202" s="277"/>
      <c r="AV202" s="277"/>
    </row>
    <row r="203" spans="1:48" s="276" customFormat="1" ht="17.25" customHeight="1">
      <c r="A203" s="193"/>
      <c r="B203" s="273"/>
      <c r="C203" s="273" t="s">
        <v>907</v>
      </c>
      <c r="D203" s="273"/>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7"/>
      <c r="AS203" s="277"/>
      <c r="AT203" s="277"/>
      <c r="AU203" s="277"/>
      <c r="AV203" s="277"/>
    </row>
    <row r="204" spans="1:48" s="276" customFormat="1" ht="17.25" customHeight="1">
      <c r="A204" s="193"/>
      <c r="B204" s="273"/>
      <c r="C204" s="193" t="s">
        <v>905</v>
      </c>
      <c r="D204" s="273"/>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5"/>
      <c r="AJ204" s="275"/>
      <c r="AK204" s="275"/>
      <c r="AL204" s="275"/>
      <c r="AM204" s="275"/>
      <c r="AN204" s="275"/>
      <c r="AO204" s="275"/>
      <c r="AP204" s="275"/>
      <c r="AQ204" s="275"/>
      <c r="AR204" s="277"/>
      <c r="AS204" s="277"/>
      <c r="AT204" s="277"/>
      <c r="AU204" s="277"/>
      <c r="AV204" s="277"/>
    </row>
    <row r="205" spans="1:48" s="276" customFormat="1" ht="17.25" customHeight="1">
      <c r="A205" s="193"/>
      <c r="B205" s="273"/>
      <c r="C205" s="273"/>
      <c r="D205" s="273"/>
      <c r="E205" s="275"/>
      <c r="F205" s="275"/>
      <c r="G205" s="275"/>
      <c r="H205" s="275"/>
      <c r="I205" s="275"/>
      <c r="J205" s="275"/>
      <c r="K205" s="275"/>
      <c r="L205" s="275"/>
      <c r="M205" s="275"/>
      <c r="N205" s="275"/>
      <c r="O205" s="275"/>
      <c r="P205" s="275"/>
      <c r="Q205" s="275"/>
      <c r="R205" s="275"/>
      <c r="S205" s="275"/>
      <c r="T205" s="275"/>
      <c r="U205" s="275"/>
      <c r="V205" s="275"/>
      <c r="W205" s="275"/>
      <c r="X205" s="275"/>
      <c r="Y205" s="275"/>
      <c r="Z205" s="275"/>
      <c r="AA205" s="275"/>
      <c r="AB205" s="275"/>
      <c r="AC205" s="275"/>
      <c r="AD205" s="275"/>
      <c r="AE205" s="275"/>
      <c r="AF205" s="275"/>
      <c r="AG205" s="275"/>
      <c r="AH205" s="275"/>
      <c r="AI205" s="275"/>
      <c r="AJ205" s="275"/>
      <c r="AK205" s="275"/>
      <c r="AL205" s="275"/>
      <c r="AM205" s="275"/>
      <c r="AN205" s="275"/>
      <c r="AO205" s="275"/>
      <c r="AP205" s="275"/>
      <c r="AQ205" s="275"/>
      <c r="AR205" s="277"/>
      <c r="AS205" s="277"/>
      <c r="AT205" s="277"/>
      <c r="AU205" s="277"/>
      <c r="AV205" s="277"/>
    </row>
    <row r="206" spans="1:48" s="276" customFormat="1" ht="17.25" customHeight="1">
      <c r="A206" s="273" t="s">
        <v>906</v>
      </c>
      <c r="B206" s="273"/>
      <c r="C206" s="274" t="s">
        <v>882</v>
      </c>
      <c r="D206" s="273"/>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c r="AA206" s="275"/>
      <c r="AB206" s="275"/>
      <c r="AC206" s="275"/>
      <c r="AD206" s="275"/>
      <c r="AE206" s="275"/>
      <c r="AF206" s="275"/>
      <c r="AG206" s="275"/>
      <c r="AH206" s="275"/>
      <c r="AI206" s="275"/>
      <c r="AJ206" s="275"/>
      <c r="AK206" s="275"/>
      <c r="AL206" s="275"/>
      <c r="AM206" s="275"/>
      <c r="AN206" s="275"/>
      <c r="AO206" s="275"/>
      <c r="AP206" s="275"/>
      <c r="AQ206" s="275"/>
      <c r="AR206" s="277"/>
      <c r="AS206" s="277"/>
      <c r="AT206" s="277"/>
      <c r="AU206" s="277"/>
      <c r="AV206" s="277"/>
    </row>
    <row r="207" spans="1:48" s="276" customFormat="1" ht="17.25" customHeight="1">
      <c r="A207" s="193"/>
      <c r="B207" s="273"/>
      <c r="C207" s="273" t="s">
        <v>923</v>
      </c>
      <c r="D207" s="273"/>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275"/>
      <c r="AB207" s="275"/>
      <c r="AC207" s="275"/>
      <c r="AD207" s="275"/>
      <c r="AE207" s="275"/>
      <c r="AF207" s="275"/>
      <c r="AG207" s="275"/>
      <c r="AH207" s="275"/>
      <c r="AI207" s="275"/>
      <c r="AJ207" s="275"/>
      <c r="AK207" s="275"/>
      <c r="AL207" s="275"/>
      <c r="AM207" s="275"/>
      <c r="AN207" s="275"/>
      <c r="AO207" s="275"/>
      <c r="AP207" s="275"/>
      <c r="AQ207" s="275"/>
      <c r="AR207" s="277"/>
      <c r="AS207" s="277"/>
      <c r="AT207" s="277"/>
      <c r="AU207" s="277"/>
      <c r="AV207" s="277"/>
    </row>
    <row r="208" spans="1:48" s="276" customFormat="1" ht="17.25" customHeight="1">
      <c r="A208" s="193"/>
      <c r="B208" s="273"/>
      <c r="C208" s="273" t="s">
        <v>924</v>
      </c>
      <c r="D208" s="273"/>
      <c r="E208" s="275"/>
      <c r="F208" s="275"/>
      <c r="G208" s="275"/>
      <c r="H208" s="275"/>
      <c r="I208" s="275"/>
      <c r="J208" s="275"/>
      <c r="K208" s="275"/>
      <c r="L208" s="275"/>
      <c r="M208" s="275"/>
      <c r="N208" s="275"/>
      <c r="O208" s="275"/>
      <c r="P208" s="275"/>
      <c r="Q208" s="275"/>
      <c r="R208" s="275"/>
      <c r="S208" s="275"/>
      <c r="T208" s="275"/>
      <c r="U208" s="275"/>
      <c r="V208" s="275"/>
      <c r="W208" s="275"/>
      <c r="X208" s="275"/>
      <c r="Y208" s="275"/>
      <c r="Z208" s="275"/>
      <c r="AA208" s="275"/>
      <c r="AB208" s="275"/>
      <c r="AC208" s="275"/>
      <c r="AD208" s="275"/>
      <c r="AE208" s="275"/>
      <c r="AF208" s="275"/>
      <c r="AG208" s="275"/>
      <c r="AH208" s="275"/>
      <c r="AI208" s="275"/>
      <c r="AJ208" s="275"/>
      <c r="AK208" s="275"/>
      <c r="AL208" s="275"/>
      <c r="AM208" s="275"/>
      <c r="AN208" s="275"/>
      <c r="AO208" s="275"/>
      <c r="AP208" s="275"/>
      <c r="AQ208" s="275"/>
      <c r="AR208" s="277"/>
      <c r="AS208" s="277"/>
      <c r="AT208" s="277"/>
      <c r="AU208" s="277"/>
      <c r="AV208" s="277"/>
    </row>
    <row r="209" spans="1:48" s="276" customFormat="1" ht="17" customHeight="1">
      <c r="A209" s="273"/>
      <c r="B209" s="273"/>
      <c r="C209" s="273" t="s">
        <v>925</v>
      </c>
      <c r="D209" s="273"/>
      <c r="E209" s="275"/>
      <c r="F209" s="275"/>
      <c r="G209" s="275"/>
      <c r="H209" s="275"/>
      <c r="I209" s="275"/>
      <c r="J209" s="275"/>
      <c r="K209" s="275"/>
      <c r="L209" s="275"/>
      <c r="M209" s="275"/>
      <c r="N209" s="275"/>
      <c r="O209" s="275"/>
      <c r="P209" s="275"/>
      <c r="Q209" s="275"/>
      <c r="R209" s="275"/>
      <c r="S209" s="275"/>
      <c r="T209" s="275"/>
      <c r="U209" s="275"/>
      <c r="V209" s="275"/>
      <c r="W209" s="275"/>
      <c r="X209" s="275"/>
      <c r="Y209" s="275"/>
      <c r="Z209" s="275"/>
      <c r="AA209" s="275"/>
      <c r="AB209" s="275"/>
      <c r="AC209" s="275"/>
      <c r="AD209" s="275"/>
      <c r="AE209" s="275"/>
      <c r="AF209" s="275"/>
      <c r="AG209" s="275"/>
      <c r="AH209" s="275"/>
      <c r="AI209" s="275"/>
      <c r="AJ209" s="275"/>
      <c r="AK209" s="275"/>
      <c r="AL209" s="275"/>
      <c r="AM209" s="275"/>
      <c r="AN209" s="275"/>
      <c r="AO209" s="275"/>
      <c r="AP209" s="275"/>
      <c r="AQ209" s="275"/>
      <c r="AR209" s="277"/>
      <c r="AS209" s="277"/>
      <c r="AT209" s="277"/>
      <c r="AU209" s="277"/>
      <c r="AV209" s="277"/>
    </row>
    <row r="210" spans="1:48" s="276" customFormat="1" ht="17" customHeight="1">
      <c r="A210" s="273"/>
      <c r="B210" s="273"/>
      <c r="C210" s="273" t="s">
        <v>915</v>
      </c>
      <c r="D210" s="273"/>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H210" s="275"/>
      <c r="AI210" s="275"/>
      <c r="AJ210" s="275"/>
      <c r="AK210" s="275"/>
      <c r="AL210" s="275"/>
      <c r="AM210" s="275"/>
      <c r="AN210" s="275"/>
      <c r="AO210" s="275"/>
      <c r="AP210" s="275"/>
      <c r="AQ210" s="275"/>
      <c r="AR210" s="277"/>
      <c r="AS210" s="277"/>
      <c r="AT210" s="277"/>
      <c r="AU210" s="277"/>
      <c r="AV210" s="277"/>
    </row>
    <row r="211" spans="1:48" s="276" customFormat="1" ht="17.25" customHeight="1">
      <c r="A211" s="273"/>
      <c r="B211" s="273"/>
      <c r="C211" s="277"/>
      <c r="D211" s="273"/>
      <c r="E211" s="275"/>
      <c r="F211" s="275"/>
      <c r="G211" s="275"/>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275"/>
      <c r="AL211" s="275"/>
      <c r="AM211" s="275"/>
      <c r="AN211" s="275"/>
      <c r="AO211" s="275"/>
      <c r="AP211" s="275"/>
      <c r="AQ211" s="275"/>
      <c r="AR211" s="277"/>
      <c r="AS211" s="277"/>
      <c r="AT211" s="277"/>
      <c r="AU211" s="277"/>
      <c r="AV211" s="277"/>
    </row>
    <row r="212" spans="1:48" ht="18" customHeight="1">
      <c r="A212" s="1" t="s">
        <v>883</v>
      </c>
      <c r="B212" s="1"/>
      <c r="C212" s="1"/>
      <c r="D212" s="252"/>
      <c r="E212" s="252"/>
      <c r="F212" s="253"/>
      <c r="G212" s="253"/>
      <c r="H212" s="1"/>
      <c r="I212" s="254"/>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256"/>
      <c r="AL212" s="257"/>
      <c r="AM212" s="257"/>
      <c r="AN212" s="257"/>
      <c r="AO212" s="257"/>
      <c r="AP212" s="257"/>
      <c r="AQ212" s="256"/>
      <c r="AR212" s="1"/>
      <c r="AS212" s="258"/>
      <c r="AT212" s="258"/>
      <c r="AU212" s="258"/>
      <c r="AV212" s="258"/>
    </row>
    <row r="213" spans="1:48" ht="18" customHeight="1">
      <c r="A213" s="1"/>
      <c r="B213" s="1"/>
      <c r="C213" s="1"/>
      <c r="D213" s="252"/>
      <c r="E213" s="252"/>
      <c r="F213" s="253"/>
      <c r="G213" s="253"/>
      <c r="H213" s="1"/>
      <c r="I213" s="254"/>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256" t="s">
        <v>465</v>
      </c>
      <c r="AL213" s="450" t="s">
        <v>862</v>
      </c>
      <c r="AM213" s="450"/>
      <c r="AN213" s="257" t="s">
        <v>332</v>
      </c>
      <c r="AO213" s="450" t="s">
        <v>862</v>
      </c>
      <c r="AP213" s="450"/>
      <c r="AQ213" s="256" t="s">
        <v>333</v>
      </c>
      <c r="AR213" s="256" t="s">
        <v>334</v>
      </c>
      <c r="AS213" s="258"/>
      <c r="AT213" s="258"/>
      <c r="AU213" s="258"/>
      <c r="AV213" s="258"/>
    </row>
    <row r="214" spans="1:48" ht="18" customHeight="1">
      <c r="A214" s="1" t="s">
        <v>721</v>
      </c>
      <c r="B214" s="371"/>
      <c r="C214" s="371"/>
      <c r="D214" s="371"/>
      <c r="E214" s="371"/>
      <c r="F214" s="371"/>
      <c r="G214" s="371"/>
      <c r="H214" s="371"/>
      <c r="I214" s="372"/>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270"/>
      <c r="AM214" s="1"/>
      <c r="AN214" s="1"/>
      <c r="AO214" s="270"/>
      <c r="AP214" s="1"/>
      <c r="AQ214" s="1"/>
      <c r="AR214" s="258"/>
      <c r="AS214" s="258"/>
      <c r="AT214" s="258"/>
      <c r="AU214" s="258"/>
      <c r="AV214" s="258"/>
    </row>
    <row r="215" spans="1:48" ht="18" customHeight="1">
      <c r="A215" s="1" t="s">
        <v>722</v>
      </c>
      <c r="B215" s="1"/>
      <c r="C215" s="373"/>
      <c r="D215" s="373"/>
      <c r="E215" s="373"/>
      <c r="F215" s="373"/>
      <c r="G215" s="373"/>
      <c r="H215" s="373"/>
      <c r="I215" s="373"/>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258"/>
      <c r="AS215" s="258"/>
      <c r="AT215" s="258"/>
      <c r="AU215" s="258"/>
      <c r="AV215" s="258"/>
    </row>
    <row r="216" spans="1:48" ht="18" customHeight="1">
      <c r="A216" s="374"/>
      <c r="B216" s="374"/>
      <c r="C216" s="374"/>
      <c r="D216" s="374"/>
      <c r="E216" s="374"/>
      <c r="F216" s="374"/>
      <c r="G216" s="374"/>
      <c r="H216" s="374"/>
      <c r="I216" s="374"/>
      <c r="J216" s="258"/>
      <c r="K216" s="258"/>
      <c r="L216" s="258"/>
      <c r="M216" s="258"/>
      <c r="N216" s="258"/>
      <c r="O216" s="258"/>
      <c r="P216" s="258"/>
      <c r="Q216" s="258"/>
      <c r="R216" s="258"/>
      <c r="S216" s="374"/>
      <c r="T216" s="258"/>
      <c r="U216" s="258"/>
      <c r="V216" s="258"/>
      <c r="W216" s="258"/>
      <c r="X216" s="258"/>
      <c r="Y216" s="258"/>
      <c r="Z216" s="258"/>
      <c r="AA216" s="258"/>
      <c r="AB216" s="258"/>
      <c r="AC216" s="374"/>
      <c r="AD216" s="374"/>
      <c r="AE216" s="374"/>
      <c r="AF216" s="374"/>
      <c r="AG216" s="374"/>
      <c r="AH216" s="374"/>
      <c r="AI216" s="374"/>
      <c r="AJ216" s="374"/>
      <c r="AK216" s="374"/>
      <c r="AL216" s="374"/>
      <c r="AM216" s="374"/>
      <c r="AN216" s="374"/>
      <c r="AO216" s="374"/>
      <c r="AP216" s="374"/>
      <c r="AQ216" s="374"/>
      <c r="AR216" s="258"/>
      <c r="AS216" s="258"/>
      <c r="AT216" s="258"/>
      <c r="AU216" s="258"/>
      <c r="AV216" s="258"/>
    </row>
    <row r="217" spans="1:48" ht="36.5" customHeight="1">
      <c r="A217" s="448" t="s">
        <v>992</v>
      </c>
      <c r="B217" s="448"/>
      <c r="C217" s="448"/>
      <c r="D217" s="448"/>
      <c r="E217" s="448"/>
      <c r="F217" s="448"/>
      <c r="G217" s="448"/>
      <c r="H217" s="448"/>
      <c r="I217" s="448"/>
      <c r="J217" s="448"/>
      <c r="K217" s="448"/>
      <c r="L217" s="448"/>
      <c r="M217" s="448"/>
      <c r="N217" s="448"/>
      <c r="O217" s="448"/>
      <c r="P217" s="448"/>
      <c r="Q217" s="448"/>
      <c r="R217" s="448"/>
      <c r="S217" s="448"/>
      <c r="T217" s="448"/>
      <c r="U217" s="448"/>
      <c r="V217" s="448"/>
      <c r="W217" s="448"/>
      <c r="X217" s="448"/>
      <c r="Y217" s="448"/>
      <c r="Z217" s="448"/>
      <c r="AA217" s="448"/>
      <c r="AB217" s="448"/>
      <c r="AC217" s="448"/>
      <c r="AD217" s="448"/>
      <c r="AE217" s="448"/>
      <c r="AF217" s="448"/>
      <c r="AG217" s="448"/>
      <c r="AH217" s="448"/>
      <c r="AI217" s="448"/>
      <c r="AJ217" s="448"/>
      <c r="AK217" s="448"/>
      <c r="AL217" s="448"/>
      <c r="AM217" s="448"/>
      <c r="AN217" s="448"/>
      <c r="AO217" s="448"/>
      <c r="AP217" s="448"/>
      <c r="AQ217" s="448"/>
      <c r="AR217" s="258"/>
      <c r="AS217" s="258"/>
      <c r="AT217" s="258"/>
      <c r="AU217" s="258"/>
      <c r="AV217" s="258"/>
    </row>
    <row r="218" spans="1:48" ht="18" customHeight="1">
      <c r="A218" s="448"/>
      <c r="B218" s="448"/>
      <c r="C218" s="448"/>
      <c r="D218" s="448"/>
      <c r="E218" s="448"/>
      <c r="F218" s="448"/>
      <c r="G218" s="448"/>
      <c r="H218" s="448"/>
      <c r="I218" s="448"/>
      <c r="J218" s="448"/>
      <c r="K218" s="448"/>
      <c r="L218" s="448"/>
      <c r="M218" s="448"/>
      <c r="N218" s="448"/>
      <c r="O218" s="448"/>
      <c r="P218" s="448"/>
      <c r="Q218" s="448"/>
      <c r="R218" s="448"/>
      <c r="S218" s="448"/>
      <c r="T218" s="448"/>
      <c r="U218" s="448"/>
      <c r="V218" s="448"/>
      <c r="W218" s="448"/>
      <c r="X218" s="448"/>
      <c r="Y218" s="448"/>
      <c r="Z218" s="448"/>
      <c r="AA218" s="448"/>
      <c r="AB218" s="448"/>
      <c r="AC218" s="448"/>
      <c r="AD218" s="448"/>
      <c r="AE218" s="448"/>
      <c r="AF218" s="448"/>
      <c r="AG218" s="448"/>
      <c r="AH218" s="448"/>
      <c r="AI218" s="448"/>
      <c r="AJ218" s="448"/>
      <c r="AK218" s="448"/>
      <c r="AL218" s="448"/>
      <c r="AM218" s="448"/>
      <c r="AN218" s="448"/>
      <c r="AO218" s="448"/>
      <c r="AP218" s="448"/>
      <c r="AQ218" s="448"/>
      <c r="AR218" s="377"/>
      <c r="AS218" s="377"/>
      <c r="AT218" s="271"/>
      <c r="AU218" s="258"/>
      <c r="AV218" s="258"/>
    </row>
    <row r="219" spans="1:48" ht="18" customHeight="1">
      <c r="A219" s="448"/>
      <c r="B219" s="448"/>
      <c r="C219" s="448"/>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448"/>
      <c r="AA219" s="448"/>
      <c r="AB219" s="448"/>
      <c r="AC219" s="448"/>
      <c r="AD219" s="448"/>
      <c r="AE219" s="448"/>
      <c r="AF219" s="448"/>
      <c r="AG219" s="448"/>
      <c r="AH219" s="448"/>
      <c r="AI219" s="448"/>
      <c r="AJ219" s="448"/>
      <c r="AK219" s="448"/>
      <c r="AL219" s="448"/>
      <c r="AM219" s="448"/>
      <c r="AN219" s="448"/>
      <c r="AO219" s="448"/>
      <c r="AP219" s="448"/>
      <c r="AQ219" s="448"/>
      <c r="AR219" s="258"/>
      <c r="AS219" s="258"/>
      <c r="AT219" s="258"/>
      <c r="AU219" s="258"/>
      <c r="AV219" s="258"/>
    </row>
    <row r="220" spans="1:48" ht="18" customHeight="1">
      <c r="A220" s="376"/>
      <c r="B220" s="376"/>
      <c r="C220" s="376"/>
      <c r="D220" s="376"/>
      <c r="E220" s="376"/>
      <c r="F220" s="376"/>
      <c r="G220" s="376"/>
      <c r="H220" s="376"/>
      <c r="I220" s="376"/>
      <c r="J220" s="376"/>
      <c r="K220" s="376"/>
      <c r="L220" s="376"/>
      <c r="M220" s="376"/>
      <c r="N220" s="376"/>
      <c r="O220" s="376"/>
      <c r="P220" s="376"/>
      <c r="Q220" s="376"/>
      <c r="R220" s="376"/>
      <c r="S220" s="376"/>
      <c r="T220" s="376"/>
      <c r="U220" s="376"/>
      <c r="V220" s="376"/>
      <c r="W220" s="376"/>
      <c r="X220" s="376"/>
      <c r="Y220" s="376"/>
      <c r="Z220" s="376"/>
      <c r="AA220" s="376"/>
      <c r="AB220" s="376"/>
      <c r="AC220" s="376"/>
      <c r="AD220" s="376"/>
      <c r="AE220" s="376"/>
      <c r="AF220" s="376"/>
      <c r="AG220" s="376"/>
      <c r="AH220" s="376"/>
      <c r="AI220" s="376"/>
      <c r="AJ220" s="376"/>
      <c r="AK220" s="376"/>
      <c r="AL220" s="376"/>
      <c r="AM220" s="376"/>
      <c r="AN220" s="376"/>
      <c r="AO220" s="376"/>
      <c r="AP220" s="376"/>
      <c r="AQ220" s="376"/>
      <c r="AR220" s="277"/>
      <c r="AS220" s="277"/>
      <c r="AT220" s="258"/>
      <c r="AU220" s="258"/>
      <c r="AV220" s="258"/>
    </row>
    <row r="221" spans="1:48" ht="61.5" customHeight="1">
      <c r="A221" s="433"/>
      <c r="B221" s="377"/>
      <c r="C221" s="447" t="s">
        <v>926</v>
      </c>
      <c r="D221" s="447"/>
      <c r="E221" s="447"/>
      <c r="F221" s="447"/>
      <c r="G221" s="447"/>
      <c r="H221" s="447"/>
      <c r="I221" s="447"/>
      <c r="J221" s="447"/>
      <c r="K221" s="447"/>
      <c r="L221" s="447"/>
      <c r="M221" s="447"/>
      <c r="N221" s="447"/>
      <c r="O221" s="447"/>
      <c r="P221" s="447"/>
      <c r="Q221" s="447"/>
      <c r="R221" s="447"/>
      <c r="S221" s="447"/>
      <c r="T221" s="447"/>
      <c r="U221" s="447"/>
      <c r="V221" s="447"/>
      <c r="W221" s="447"/>
      <c r="X221" s="447"/>
      <c r="Y221" s="447"/>
      <c r="Z221" s="447"/>
      <c r="AA221" s="447"/>
      <c r="AB221" s="447"/>
      <c r="AC221" s="447"/>
      <c r="AD221" s="447"/>
      <c r="AE221" s="447"/>
      <c r="AF221" s="447"/>
      <c r="AG221" s="447"/>
      <c r="AH221" s="447"/>
      <c r="AI221" s="447"/>
      <c r="AJ221" s="447"/>
      <c r="AK221" s="447"/>
      <c r="AL221" s="447"/>
      <c r="AM221" s="447"/>
      <c r="AN221" s="447"/>
      <c r="AO221" s="447"/>
      <c r="AP221" s="447"/>
      <c r="AQ221" s="447"/>
      <c r="AR221" s="447"/>
      <c r="AS221" s="307"/>
      <c r="AT221" s="433"/>
      <c r="AU221" s="433"/>
      <c r="AV221" s="433"/>
    </row>
    <row r="222" spans="1:48" ht="18" customHeight="1">
      <c r="A222" s="272"/>
      <c r="B222" s="272"/>
      <c r="C222" s="272"/>
      <c r="D222" s="272"/>
      <c r="E222" s="272"/>
      <c r="F222" s="272"/>
      <c r="G222" s="272"/>
      <c r="H222" s="272"/>
      <c r="I222" s="272"/>
      <c r="J222" s="272"/>
      <c r="K222" s="272"/>
      <c r="L222" s="272"/>
      <c r="M222" s="272"/>
      <c r="N222" s="272"/>
      <c r="O222" s="272"/>
      <c r="P222" s="272"/>
      <c r="Q222" s="272"/>
      <c r="R222" s="272"/>
      <c r="S222" s="272"/>
      <c r="T222" s="272"/>
      <c r="U222" s="272"/>
      <c r="V222" s="272"/>
      <c r="W222" s="272"/>
      <c r="X222" s="272"/>
      <c r="Y222" s="272"/>
      <c r="Z222" s="272"/>
      <c r="AA222" s="272"/>
      <c r="AB222" s="272"/>
      <c r="AC222" s="272"/>
      <c r="AD222" s="272"/>
      <c r="AE222" s="272"/>
      <c r="AF222" s="272"/>
      <c r="AG222" s="272"/>
      <c r="AH222" s="272"/>
      <c r="AI222" s="272"/>
      <c r="AJ222" s="272"/>
      <c r="AK222" s="272"/>
      <c r="AL222" s="272"/>
      <c r="AM222" s="272"/>
      <c r="AN222" s="272"/>
      <c r="AO222" s="272"/>
      <c r="AP222" s="272"/>
      <c r="AQ222" s="272"/>
      <c r="AR222" s="277"/>
      <c r="AS222" s="277"/>
      <c r="AT222" s="258"/>
      <c r="AU222" s="258"/>
      <c r="AV222" s="258"/>
    </row>
    <row r="223" spans="1:48" ht="18" customHeight="1">
      <c r="A223" s="273" t="s">
        <v>705</v>
      </c>
      <c r="B223" s="273"/>
      <c r="C223" s="273" t="s">
        <v>707</v>
      </c>
      <c r="D223" s="273"/>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275"/>
      <c r="AL223" s="275"/>
      <c r="AM223" s="275"/>
      <c r="AN223" s="275"/>
      <c r="AO223" s="275"/>
      <c r="AP223" s="275"/>
      <c r="AQ223" s="275"/>
      <c r="AR223" s="277"/>
      <c r="AS223" s="277"/>
      <c r="AT223" s="258"/>
      <c r="AU223" s="258"/>
      <c r="AV223" s="258"/>
    </row>
    <row r="224" spans="1:48" s="306" customFormat="1" ht="18.5" customHeight="1">
      <c r="A224" s="193"/>
      <c r="B224" s="273"/>
      <c r="C224" s="273" t="s">
        <v>993</v>
      </c>
      <c r="D224" s="273"/>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E224" s="275"/>
      <c r="AF224" s="275"/>
      <c r="AG224" s="275"/>
      <c r="AH224" s="275"/>
      <c r="AI224" s="275"/>
      <c r="AJ224" s="275"/>
      <c r="AK224" s="275"/>
      <c r="AL224" s="275"/>
      <c r="AM224" s="275"/>
      <c r="AN224" s="275"/>
      <c r="AO224" s="275"/>
      <c r="AP224" s="275"/>
      <c r="AQ224" s="275"/>
      <c r="AR224" s="277"/>
      <c r="AS224" s="277"/>
      <c r="AT224" s="258"/>
      <c r="AU224" s="258"/>
      <c r="AV224" s="258"/>
    </row>
    <row r="225" spans="1:48" ht="18.5" customHeight="1">
      <c r="A225" s="193"/>
      <c r="B225" s="273"/>
      <c r="C225" s="273" t="s">
        <v>927</v>
      </c>
      <c r="D225" s="273"/>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c r="AE225" s="275"/>
      <c r="AF225" s="275"/>
      <c r="AG225" s="275"/>
      <c r="AH225" s="275"/>
      <c r="AI225" s="275"/>
      <c r="AJ225" s="275"/>
      <c r="AK225" s="275"/>
      <c r="AL225" s="275"/>
      <c r="AM225" s="275"/>
      <c r="AN225" s="275"/>
      <c r="AO225" s="275"/>
      <c r="AP225" s="275"/>
      <c r="AQ225" s="275"/>
      <c r="AR225" s="277"/>
      <c r="AS225" s="277"/>
      <c r="AT225" s="258"/>
      <c r="AU225" s="258"/>
      <c r="AV225" s="258"/>
    </row>
    <row r="226" spans="1:48" ht="18.5" customHeight="1">
      <c r="A226" s="193"/>
      <c r="B226" s="273"/>
      <c r="C226" s="273" t="s">
        <v>928</v>
      </c>
      <c r="D226" s="273"/>
      <c r="E226" s="275"/>
      <c r="F226" s="275"/>
      <c r="G226" s="275"/>
      <c r="H226" s="275"/>
      <c r="I226" s="275"/>
      <c r="J226" s="275"/>
      <c r="K226" s="275"/>
      <c r="L226" s="275"/>
      <c r="M226" s="275"/>
      <c r="N226" s="275"/>
      <c r="O226" s="275"/>
      <c r="P226" s="275"/>
      <c r="Q226" s="275"/>
      <c r="R226" s="275"/>
      <c r="S226" s="275"/>
      <c r="T226" s="275"/>
      <c r="U226" s="275"/>
      <c r="V226" s="275"/>
      <c r="W226" s="275"/>
      <c r="X226" s="275"/>
      <c r="Y226" s="275"/>
      <c r="Z226" s="275"/>
      <c r="AA226" s="275"/>
      <c r="AB226" s="275"/>
      <c r="AC226" s="275"/>
      <c r="AD226" s="275"/>
      <c r="AE226" s="275"/>
      <c r="AF226" s="275"/>
      <c r="AG226" s="275"/>
      <c r="AH226" s="275"/>
      <c r="AI226" s="275"/>
      <c r="AJ226" s="275"/>
      <c r="AK226" s="275"/>
      <c r="AL226" s="275"/>
      <c r="AM226" s="275"/>
      <c r="AN226" s="275"/>
      <c r="AO226" s="275"/>
      <c r="AP226" s="275"/>
      <c r="AQ226" s="275"/>
      <c r="AR226" s="277"/>
      <c r="AS226" s="277"/>
      <c r="AT226" s="258"/>
      <c r="AU226" s="258"/>
      <c r="AV226" s="258"/>
    </row>
    <row r="227" spans="1:48" ht="18" customHeight="1">
      <c r="A227" s="193"/>
      <c r="B227" s="273"/>
      <c r="C227" s="273" t="s">
        <v>929</v>
      </c>
      <c r="D227" s="273"/>
      <c r="E227" s="275"/>
      <c r="F227" s="275"/>
      <c r="G227" s="275"/>
      <c r="H227" s="275"/>
      <c r="I227" s="275"/>
      <c r="J227" s="275"/>
      <c r="K227" s="275"/>
      <c r="L227" s="275"/>
      <c r="M227" s="275"/>
      <c r="N227" s="275"/>
      <c r="O227" s="275"/>
      <c r="P227" s="275"/>
      <c r="Q227" s="275"/>
      <c r="R227" s="275"/>
      <c r="S227" s="284"/>
      <c r="T227" s="275"/>
      <c r="U227" s="275"/>
      <c r="V227" s="275"/>
      <c r="W227" s="275"/>
      <c r="X227" s="275"/>
      <c r="Y227" s="275"/>
      <c r="Z227" s="275"/>
      <c r="AA227" s="275"/>
      <c r="AB227" s="275"/>
      <c r="AC227" s="275"/>
      <c r="AD227" s="275"/>
      <c r="AE227" s="275"/>
      <c r="AF227" s="275"/>
      <c r="AG227" s="275"/>
      <c r="AH227" s="275"/>
      <c r="AI227" s="275"/>
      <c r="AJ227" s="275"/>
      <c r="AK227" s="275"/>
      <c r="AL227" s="275"/>
      <c r="AM227" s="275"/>
      <c r="AN227" s="275"/>
      <c r="AO227" s="275"/>
      <c r="AP227" s="275"/>
      <c r="AQ227" s="275"/>
      <c r="AR227" s="277"/>
      <c r="AS227" s="277"/>
      <c r="AT227" s="258"/>
      <c r="AU227" s="258"/>
      <c r="AV227" s="258"/>
    </row>
    <row r="228" spans="1:48" ht="18" customHeight="1">
      <c r="A228" s="193"/>
      <c r="B228" s="273"/>
      <c r="C228" s="273" t="s">
        <v>930</v>
      </c>
      <c r="D228" s="273"/>
      <c r="E228" s="275"/>
      <c r="F228" s="275"/>
      <c r="G228" s="275"/>
      <c r="H228" s="275"/>
      <c r="I228" s="275"/>
      <c r="J228" s="275"/>
      <c r="K228" s="275"/>
      <c r="L228" s="275"/>
      <c r="M228" s="275"/>
      <c r="N228" s="275"/>
      <c r="O228" s="275"/>
      <c r="P228" s="275"/>
      <c r="Q228" s="275"/>
      <c r="R228" s="275"/>
      <c r="S228" s="284"/>
      <c r="T228" s="275"/>
      <c r="U228" s="275"/>
      <c r="V228" s="275"/>
      <c r="W228" s="275"/>
      <c r="X228" s="275"/>
      <c r="Y228" s="275"/>
      <c r="Z228" s="275"/>
      <c r="AA228" s="275"/>
      <c r="AB228" s="275"/>
      <c r="AC228" s="275"/>
      <c r="AD228" s="275"/>
      <c r="AE228" s="275"/>
      <c r="AF228" s="275"/>
      <c r="AG228" s="275"/>
      <c r="AH228" s="275"/>
      <c r="AI228" s="275"/>
      <c r="AJ228" s="275"/>
      <c r="AK228" s="275"/>
      <c r="AL228" s="275"/>
      <c r="AM228" s="275"/>
      <c r="AN228" s="275"/>
      <c r="AO228" s="275"/>
      <c r="AP228" s="275"/>
      <c r="AQ228" s="275"/>
      <c r="AR228" s="277"/>
      <c r="AS228" s="277"/>
      <c r="AT228" s="258"/>
      <c r="AU228" s="258"/>
      <c r="AV228" s="258"/>
    </row>
    <row r="229" spans="1:48" ht="18" customHeight="1">
      <c r="A229" s="193"/>
      <c r="B229" s="273"/>
      <c r="C229" s="378" t="s">
        <v>931</v>
      </c>
      <c r="D229" s="273"/>
      <c r="E229" s="275"/>
      <c r="F229" s="2"/>
      <c r="G229" s="275"/>
      <c r="I229" s="275"/>
      <c r="J229" s="275"/>
      <c r="M229" s="275"/>
      <c r="N229" s="275"/>
      <c r="O229" s="275"/>
      <c r="P229" s="275"/>
      <c r="Q229" s="275"/>
      <c r="R229" s="275"/>
      <c r="S229" s="275"/>
      <c r="T229" s="275"/>
      <c r="U229" s="275"/>
      <c r="V229" s="275"/>
      <c r="W229" s="275"/>
      <c r="Y229" s="275"/>
      <c r="Z229" s="275"/>
      <c r="AA229" s="275"/>
      <c r="AB229" s="275"/>
      <c r="AC229" s="275"/>
      <c r="AD229" s="275"/>
      <c r="AE229" s="275"/>
      <c r="AF229" s="275"/>
      <c r="AG229" s="275"/>
      <c r="AH229" s="275"/>
      <c r="AI229" s="275"/>
      <c r="AJ229" s="275"/>
      <c r="AK229" s="275"/>
      <c r="AL229" s="275"/>
      <c r="AM229" s="275"/>
      <c r="AN229" s="275"/>
      <c r="AO229" s="275"/>
      <c r="AP229" s="275"/>
      <c r="AQ229" s="275"/>
      <c r="AR229" s="276"/>
      <c r="AS229" s="276"/>
    </row>
    <row r="230" spans="1:48" ht="18" customHeight="1">
      <c r="A230" s="273"/>
      <c r="B230" s="273"/>
      <c r="C230" s="274"/>
      <c r="D230" s="273"/>
      <c r="E230" s="275"/>
      <c r="F230" s="275"/>
      <c r="G230" s="275"/>
      <c r="H230" s="275"/>
      <c r="I230" s="275"/>
      <c r="J230" s="275"/>
      <c r="K230" s="275"/>
      <c r="L230" s="275"/>
      <c r="M230" s="275"/>
      <c r="N230" s="275"/>
      <c r="O230" s="275"/>
      <c r="P230" s="275"/>
      <c r="Q230" s="275"/>
      <c r="R230" s="275"/>
      <c r="S230" s="275"/>
      <c r="T230" s="275"/>
      <c r="U230" s="275"/>
      <c r="V230" s="275"/>
      <c r="W230" s="275"/>
      <c r="X230" s="275"/>
      <c r="Y230" s="275"/>
      <c r="Z230" s="275"/>
      <c r="AA230" s="275"/>
      <c r="AB230" s="275"/>
      <c r="AC230" s="275"/>
      <c r="AD230" s="275"/>
      <c r="AE230" s="275"/>
      <c r="AF230" s="275"/>
      <c r="AG230" s="275"/>
      <c r="AH230" s="275"/>
      <c r="AI230" s="275"/>
      <c r="AJ230" s="275"/>
      <c r="AK230" s="275"/>
      <c r="AL230" s="275"/>
      <c r="AM230" s="275"/>
      <c r="AN230" s="275"/>
      <c r="AO230" s="275"/>
      <c r="AP230" s="275"/>
      <c r="AQ230" s="275"/>
      <c r="AR230" s="276"/>
      <c r="AS230" s="276"/>
    </row>
    <row r="231" spans="1:48" ht="18" customHeight="1">
      <c r="A231" s="273" t="s">
        <v>706</v>
      </c>
      <c r="B231" s="273"/>
      <c r="C231" s="273" t="s">
        <v>708</v>
      </c>
      <c r="D231" s="273"/>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c r="AD231" s="275"/>
      <c r="AE231" s="275"/>
      <c r="AF231" s="275"/>
      <c r="AG231" s="275"/>
      <c r="AH231" s="275"/>
      <c r="AI231" s="275"/>
      <c r="AJ231" s="275"/>
      <c r="AK231" s="275"/>
      <c r="AL231" s="275"/>
      <c r="AM231" s="275"/>
      <c r="AN231" s="275"/>
      <c r="AO231" s="275"/>
      <c r="AP231" s="275"/>
      <c r="AQ231" s="275"/>
      <c r="AR231" s="276"/>
      <c r="AS231" s="276"/>
    </row>
    <row r="232" spans="1:48" ht="18" customHeight="1">
      <c r="A232" s="193"/>
      <c r="B232" s="273"/>
      <c r="C232" s="273" t="s">
        <v>736</v>
      </c>
      <c r="D232" s="273"/>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75"/>
      <c r="AK232" s="275"/>
      <c r="AL232" s="275"/>
      <c r="AM232" s="275"/>
      <c r="AN232" s="275"/>
      <c r="AO232" s="275"/>
      <c r="AP232" s="275"/>
      <c r="AQ232" s="275"/>
      <c r="AR232" s="276"/>
    </row>
    <row r="233" spans="1:48" ht="18" customHeight="1">
      <c r="A233" s="193"/>
      <c r="B233" s="273"/>
      <c r="C233" s="273" t="s">
        <v>885</v>
      </c>
      <c r="D233" s="273"/>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c r="AE233" s="275"/>
      <c r="AF233" s="275"/>
      <c r="AG233" s="275"/>
      <c r="AH233" s="275"/>
      <c r="AI233" s="275"/>
      <c r="AJ233" s="275"/>
      <c r="AK233" s="275"/>
      <c r="AL233" s="275"/>
      <c r="AM233" s="275"/>
      <c r="AN233" s="275"/>
      <c r="AO233" s="275"/>
      <c r="AP233" s="275"/>
      <c r="AQ233" s="275"/>
      <c r="AR233" s="276"/>
    </row>
    <row r="234" spans="1:48" ht="18" customHeight="1">
      <c r="A234" s="193"/>
      <c r="B234" s="273"/>
      <c r="C234" s="273" t="s">
        <v>887</v>
      </c>
      <c r="D234" s="273"/>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E234" s="275"/>
      <c r="AF234" s="275"/>
      <c r="AG234" s="275"/>
      <c r="AH234" s="275"/>
      <c r="AI234" s="275"/>
      <c r="AJ234" s="275"/>
      <c r="AK234" s="275"/>
      <c r="AL234" s="275"/>
      <c r="AM234" s="275"/>
      <c r="AN234" s="275"/>
      <c r="AO234" s="275"/>
      <c r="AP234" s="275"/>
      <c r="AQ234" s="275"/>
      <c r="AR234" s="276"/>
    </row>
    <row r="235" spans="1:48" ht="18" customHeight="1">
      <c r="A235" s="273"/>
      <c r="B235" s="273"/>
      <c r="C235" s="273" t="s">
        <v>886</v>
      </c>
      <c r="D235" s="275"/>
      <c r="E235" s="275"/>
      <c r="F235" s="275"/>
      <c r="G235" s="275"/>
      <c r="H235" s="275"/>
      <c r="I235" s="275"/>
      <c r="J235" s="275"/>
      <c r="K235" s="275"/>
      <c r="L235" s="275"/>
      <c r="M235" s="275"/>
      <c r="N235" s="275"/>
      <c r="O235" s="275"/>
      <c r="P235" s="275"/>
      <c r="Q235" s="275"/>
      <c r="R235" s="275"/>
      <c r="S235" s="275"/>
      <c r="T235" s="275"/>
      <c r="U235" s="275"/>
      <c r="V235" s="275"/>
      <c r="W235" s="275"/>
      <c r="X235" s="275"/>
      <c r="Y235" s="275"/>
      <c r="Z235" s="275"/>
      <c r="AA235" s="275"/>
      <c r="AB235" s="275"/>
      <c r="AC235" s="275"/>
      <c r="AD235" s="275"/>
      <c r="AE235" s="275"/>
      <c r="AF235" s="275"/>
      <c r="AG235" s="275"/>
      <c r="AH235" s="275"/>
      <c r="AI235" s="275"/>
      <c r="AJ235" s="275"/>
      <c r="AK235" s="275"/>
      <c r="AL235" s="275"/>
      <c r="AM235" s="275"/>
      <c r="AN235" s="275"/>
      <c r="AO235" s="275"/>
      <c r="AP235" s="275"/>
      <c r="AQ235" s="277"/>
      <c r="AR235" s="277"/>
      <c r="AS235" s="258"/>
      <c r="AT235" s="258"/>
      <c r="AU235" s="258"/>
      <c r="AV235" s="258"/>
    </row>
    <row r="236" spans="1:48" ht="18" customHeight="1">
      <c r="A236" s="193"/>
      <c r="B236" s="273"/>
      <c r="C236" s="273" t="s">
        <v>780</v>
      </c>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275"/>
      <c r="AC236" s="275"/>
      <c r="AD236" s="275"/>
      <c r="AE236" s="275"/>
      <c r="AF236" s="275"/>
      <c r="AG236" s="275"/>
      <c r="AH236" s="275"/>
      <c r="AI236" s="275"/>
      <c r="AJ236" s="275"/>
      <c r="AK236" s="275"/>
      <c r="AL236" s="275"/>
      <c r="AM236" s="275"/>
      <c r="AN236" s="275"/>
      <c r="AO236" s="275"/>
      <c r="AP236" s="275"/>
      <c r="AQ236" s="277"/>
      <c r="AR236" s="277"/>
      <c r="AS236" s="258"/>
      <c r="AT236" s="258"/>
      <c r="AU236" s="258"/>
      <c r="AV236" s="258"/>
    </row>
    <row r="237" spans="1:48" ht="18" customHeight="1">
      <c r="A237" s="193"/>
      <c r="B237" s="273"/>
      <c r="C237" s="273" t="s">
        <v>781</v>
      </c>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E237" s="275"/>
      <c r="AF237" s="275"/>
      <c r="AG237" s="275"/>
      <c r="AH237" s="275"/>
      <c r="AI237" s="275"/>
      <c r="AJ237" s="275"/>
      <c r="AK237" s="275"/>
      <c r="AL237" s="275"/>
      <c r="AM237" s="275"/>
      <c r="AN237" s="275"/>
      <c r="AO237" s="275"/>
      <c r="AP237" s="275"/>
      <c r="AQ237" s="277"/>
      <c r="AR237" s="277"/>
      <c r="AS237" s="258"/>
      <c r="AT237" s="258"/>
      <c r="AU237" s="258"/>
      <c r="AV237" s="258"/>
    </row>
    <row r="238" spans="1:48" ht="18" customHeight="1">
      <c r="A238" s="193"/>
      <c r="B238" s="273"/>
      <c r="C238" s="277"/>
      <c r="D238" s="275"/>
      <c r="E238" s="275"/>
      <c r="F238" s="275"/>
      <c r="G238" s="275"/>
      <c r="H238" s="275"/>
      <c r="I238" s="275"/>
      <c r="J238" s="275"/>
      <c r="K238" s="275"/>
      <c r="L238" s="275"/>
      <c r="M238" s="275"/>
      <c r="N238" s="275"/>
      <c r="O238" s="275"/>
      <c r="P238" s="275"/>
      <c r="Q238" s="275"/>
      <c r="R238" s="275"/>
      <c r="S238" s="275"/>
      <c r="T238" s="275"/>
      <c r="U238" s="275"/>
      <c r="V238" s="275"/>
      <c r="W238" s="275"/>
      <c r="X238" s="275"/>
      <c r="Y238" s="275"/>
      <c r="Z238" s="275"/>
      <c r="AA238" s="275"/>
      <c r="AB238" s="275"/>
      <c r="AC238" s="275"/>
      <c r="AD238" s="275"/>
      <c r="AE238" s="275"/>
      <c r="AF238" s="275"/>
      <c r="AG238" s="275"/>
      <c r="AH238" s="275"/>
      <c r="AI238" s="275"/>
      <c r="AJ238" s="275"/>
      <c r="AK238" s="275"/>
      <c r="AL238" s="275"/>
      <c r="AM238" s="275"/>
      <c r="AN238" s="275"/>
      <c r="AO238" s="275"/>
      <c r="AP238" s="275"/>
      <c r="AQ238" s="277"/>
      <c r="AR238" s="277"/>
      <c r="AS238" s="258"/>
      <c r="AT238" s="258"/>
      <c r="AU238" s="258"/>
      <c r="AV238" s="258"/>
    </row>
    <row r="239" spans="1:48" ht="18" customHeight="1">
      <c r="A239" s="273" t="s">
        <v>709</v>
      </c>
      <c r="B239" s="273" t="s">
        <v>710</v>
      </c>
      <c r="C239" s="273" t="s">
        <v>723</v>
      </c>
      <c r="D239" s="275"/>
      <c r="E239" s="275"/>
      <c r="F239" s="275"/>
      <c r="G239" s="275"/>
      <c r="H239" s="275"/>
      <c r="I239" s="275"/>
      <c r="J239" s="275"/>
      <c r="K239" s="275"/>
      <c r="L239" s="275"/>
      <c r="M239" s="275"/>
      <c r="N239" s="275"/>
      <c r="O239" s="275"/>
      <c r="P239" s="275"/>
      <c r="Q239" s="275"/>
      <c r="R239" s="275"/>
      <c r="S239" s="275"/>
      <c r="T239" s="275"/>
      <c r="U239" s="275"/>
      <c r="V239" s="275"/>
      <c r="W239" s="275"/>
      <c r="X239" s="275"/>
      <c r="Y239" s="275"/>
      <c r="Z239" s="275"/>
      <c r="AA239" s="275"/>
      <c r="AB239" s="275"/>
      <c r="AC239" s="275"/>
      <c r="AD239" s="275"/>
      <c r="AE239" s="275"/>
      <c r="AF239" s="275"/>
      <c r="AG239" s="275"/>
      <c r="AH239" s="275"/>
      <c r="AI239" s="275"/>
      <c r="AJ239" s="275"/>
      <c r="AK239" s="275"/>
      <c r="AL239" s="275"/>
      <c r="AM239" s="275"/>
      <c r="AN239" s="275"/>
      <c r="AO239" s="275"/>
      <c r="AP239" s="275"/>
      <c r="AQ239" s="277"/>
      <c r="AR239" s="277"/>
      <c r="AS239" s="258"/>
      <c r="AT239" s="258"/>
      <c r="AU239" s="258"/>
      <c r="AV239" s="258"/>
    </row>
    <row r="240" spans="1:48" ht="18" customHeight="1">
      <c r="A240" s="193"/>
      <c r="B240" s="273"/>
      <c r="C240" s="273" t="s">
        <v>733</v>
      </c>
      <c r="D240" s="275"/>
      <c r="E240" s="275"/>
      <c r="F240" s="275"/>
      <c r="G240" s="275"/>
      <c r="H240" s="275"/>
      <c r="I240" s="275"/>
      <c r="J240" s="275"/>
      <c r="K240" s="275"/>
      <c r="L240" s="275"/>
      <c r="M240" s="275"/>
      <c r="N240" s="275"/>
      <c r="O240" s="275"/>
      <c r="P240" s="275"/>
      <c r="Q240" s="275"/>
      <c r="R240" s="275"/>
      <c r="S240" s="275"/>
      <c r="T240" s="275"/>
      <c r="U240" s="275"/>
      <c r="V240" s="275"/>
      <c r="W240" s="275"/>
      <c r="X240" s="275"/>
      <c r="Y240" s="275"/>
      <c r="Z240" s="275"/>
      <c r="AA240" s="275"/>
      <c r="AB240" s="275"/>
      <c r="AC240" s="275"/>
      <c r="AD240" s="275"/>
      <c r="AE240" s="275"/>
      <c r="AF240" s="275"/>
      <c r="AG240" s="275"/>
      <c r="AH240" s="275"/>
      <c r="AI240" s="275"/>
      <c r="AJ240" s="275"/>
      <c r="AK240" s="275"/>
      <c r="AL240" s="275"/>
      <c r="AM240" s="275"/>
      <c r="AN240" s="275"/>
      <c r="AO240" s="275"/>
      <c r="AP240" s="275"/>
      <c r="AQ240" s="277"/>
      <c r="AR240" s="277"/>
      <c r="AS240" s="258"/>
      <c r="AT240" s="258"/>
      <c r="AU240" s="258"/>
      <c r="AV240" s="258"/>
    </row>
    <row r="241" spans="1:48" ht="18" customHeight="1">
      <c r="A241" s="193"/>
      <c r="B241" s="273"/>
      <c r="C241" s="273" t="s">
        <v>994</v>
      </c>
      <c r="D241" s="275"/>
      <c r="E241" s="275"/>
      <c r="F241" s="275"/>
      <c r="G241" s="275"/>
      <c r="H241" s="275"/>
      <c r="I241" s="275"/>
      <c r="J241" s="275"/>
      <c r="K241" s="275"/>
      <c r="L241" s="275"/>
      <c r="M241" s="275"/>
      <c r="N241" s="275"/>
      <c r="O241" s="275"/>
      <c r="P241" s="275"/>
      <c r="Q241" s="275"/>
      <c r="R241" s="275"/>
      <c r="S241" s="275"/>
      <c r="T241" s="275"/>
      <c r="U241" s="275"/>
      <c r="V241" s="275"/>
      <c r="W241" s="275"/>
      <c r="X241" s="275"/>
      <c r="Y241" s="275"/>
      <c r="Z241" s="275"/>
      <c r="AA241" s="275"/>
      <c r="AB241" s="275"/>
      <c r="AC241" s="275"/>
      <c r="AD241" s="275"/>
      <c r="AE241" s="275"/>
      <c r="AF241" s="275"/>
      <c r="AG241" s="275"/>
      <c r="AH241" s="275"/>
      <c r="AI241" s="275"/>
      <c r="AJ241" s="275"/>
      <c r="AK241" s="275"/>
      <c r="AL241" s="275"/>
      <c r="AM241" s="275"/>
      <c r="AN241" s="275"/>
      <c r="AO241" s="275"/>
      <c r="AP241" s="275"/>
      <c r="AQ241" s="277"/>
      <c r="AR241" s="277"/>
      <c r="AS241" s="258"/>
      <c r="AT241" s="258"/>
      <c r="AU241" s="258"/>
      <c r="AV241" s="258"/>
    </row>
    <row r="242" spans="1:48" ht="18" customHeight="1">
      <c r="A242" s="193"/>
      <c r="B242" s="273"/>
      <c r="C242" s="273" t="s">
        <v>995</v>
      </c>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c r="AA242" s="275"/>
      <c r="AB242" s="275"/>
      <c r="AC242" s="275"/>
      <c r="AD242" s="275"/>
      <c r="AE242" s="275"/>
      <c r="AF242" s="275"/>
      <c r="AG242" s="275"/>
      <c r="AH242" s="275"/>
      <c r="AI242" s="275"/>
      <c r="AJ242" s="275"/>
      <c r="AK242" s="275"/>
      <c r="AL242" s="275"/>
      <c r="AM242" s="275"/>
      <c r="AN242" s="275"/>
      <c r="AO242" s="275"/>
      <c r="AP242" s="275"/>
      <c r="AQ242" s="277"/>
      <c r="AR242" s="277"/>
      <c r="AS242" s="258"/>
      <c r="AT242" s="258"/>
      <c r="AU242" s="258"/>
      <c r="AV242" s="258"/>
    </row>
    <row r="243" spans="1:48" ht="18" customHeight="1">
      <c r="A243" s="193"/>
      <c r="B243" s="273"/>
      <c r="C243" s="273" t="s">
        <v>889</v>
      </c>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5"/>
      <c r="AC243" s="275"/>
      <c r="AD243" s="275"/>
      <c r="AE243" s="275"/>
      <c r="AF243" s="275"/>
      <c r="AG243" s="275"/>
      <c r="AH243" s="275"/>
      <c r="AI243" s="275"/>
      <c r="AJ243" s="275"/>
      <c r="AK243" s="275"/>
      <c r="AL243" s="275"/>
      <c r="AM243" s="275"/>
      <c r="AN243" s="275"/>
      <c r="AO243" s="275"/>
      <c r="AP243" s="275"/>
      <c r="AQ243" s="277"/>
      <c r="AR243" s="277"/>
      <c r="AS243" s="258"/>
      <c r="AT243" s="258"/>
      <c r="AU243" s="258"/>
      <c r="AV243" s="258"/>
    </row>
    <row r="244" spans="1:48" ht="18" customHeight="1">
      <c r="A244" s="193"/>
      <c r="B244" s="273"/>
      <c r="C244" s="273" t="s">
        <v>1000</v>
      </c>
      <c r="D244" s="275"/>
      <c r="E244" s="275"/>
      <c r="F244" s="275"/>
      <c r="G244" s="275"/>
      <c r="H244" s="275"/>
      <c r="I244" s="275"/>
      <c r="J244" s="275"/>
      <c r="K244" s="275"/>
      <c r="L244" s="275"/>
      <c r="M244" s="275"/>
      <c r="N244" s="275"/>
      <c r="O244" s="275"/>
      <c r="P244" s="275"/>
      <c r="Q244" s="275"/>
      <c r="R244" s="275"/>
      <c r="S244" s="275"/>
      <c r="T244" s="275"/>
      <c r="U244" s="275"/>
      <c r="V244" s="275"/>
      <c r="W244" s="275"/>
      <c r="X244" s="275"/>
      <c r="Y244" s="275"/>
      <c r="Z244" s="275"/>
      <c r="AA244" s="275"/>
      <c r="AB244" s="275"/>
      <c r="AC244" s="275"/>
      <c r="AD244" s="275"/>
      <c r="AE244" s="275"/>
      <c r="AF244" s="275"/>
      <c r="AG244" s="275"/>
      <c r="AH244" s="275"/>
      <c r="AI244" s="275"/>
      <c r="AJ244" s="275"/>
      <c r="AK244" s="275"/>
      <c r="AL244" s="275"/>
      <c r="AM244" s="275"/>
      <c r="AN244" s="275"/>
      <c r="AO244" s="275"/>
      <c r="AP244" s="275"/>
      <c r="AQ244" s="277"/>
      <c r="AR244" s="277"/>
      <c r="AS244" s="258"/>
      <c r="AT244" s="258"/>
      <c r="AU244" s="258"/>
      <c r="AV244" s="258"/>
    </row>
    <row r="245" spans="1:48" ht="18" customHeight="1">
      <c r="A245" s="193"/>
      <c r="B245" s="273"/>
      <c r="C245" s="273" t="s">
        <v>888</v>
      </c>
      <c r="D245" s="275"/>
      <c r="E245" s="275"/>
      <c r="F245" s="275"/>
      <c r="G245" s="275"/>
      <c r="H245" s="275"/>
      <c r="I245" s="275"/>
      <c r="J245" s="275"/>
      <c r="K245" s="275"/>
      <c r="L245" s="275"/>
      <c r="M245" s="275"/>
      <c r="N245" s="275"/>
      <c r="O245" s="275"/>
      <c r="P245" s="275"/>
      <c r="Q245" s="275"/>
      <c r="R245" s="275"/>
      <c r="S245" s="275"/>
      <c r="T245" s="275"/>
      <c r="U245" s="275"/>
      <c r="V245" s="275"/>
      <c r="W245" s="275"/>
      <c r="X245" s="275"/>
      <c r="Y245" s="275"/>
      <c r="Z245" s="275"/>
      <c r="AA245" s="275"/>
      <c r="AB245" s="275"/>
      <c r="AC245" s="275"/>
      <c r="AD245" s="275"/>
      <c r="AE245" s="275"/>
      <c r="AF245" s="275"/>
      <c r="AG245" s="275"/>
      <c r="AH245" s="275"/>
      <c r="AI245" s="275"/>
      <c r="AJ245" s="275"/>
      <c r="AK245" s="275"/>
      <c r="AL245" s="275"/>
      <c r="AM245" s="275"/>
      <c r="AN245" s="275"/>
      <c r="AO245" s="275"/>
      <c r="AP245" s="275"/>
      <c r="AQ245" s="277"/>
      <c r="AR245" s="277"/>
      <c r="AS245" s="258"/>
      <c r="AT245" s="258"/>
      <c r="AU245" s="258"/>
      <c r="AV245" s="258"/>
    </row>
    <row r="246" spans="1:48" ht="18" customHeight="1">
      <c r="A246" s="193"/>
      <c r="B246" s="273"/>
      <c r="C246" s="273"/>
      <c r="D246" s="275"/>
      <c r="E246" s="275"/>
      <c r="F246" s="275"/>
      <c r="G246" s="275"/>
      <c r="H246" s="275"/>
      <c r="I246" s="275"/>
      <c r="J246" s="275"/>
      <c r="K246" s="275"/>
      <c r="L246" s="275"/>
      <c r="M246" s="275"/>
      <c r="N246" s="275"/>
      <c r="O246" s="275"/>
      <c r="P246" s="275"/>
      <c r="Q246" s="275"/>
      <c r="R246" s="275"/>
      <c r="S246" s="275"/>
      <c r="T246" s="275"/>
      <c r="U246" s="275"/>
      <c r="V246" s="275"/>
      <c r="W246" s="275"/>
      <c r="X246" s="275"/>
      <c r="Y246" s="275"/>
      <c r="Z246" s="275"/>
      <c r="AA246" s="275"/>
      <c r="AB246" s="275"/>
      <c r="AC246" s="275"/>
      <c r="AD246" s="275"/>
      <c r="AE246" s="275"/>
      <c r="AF246" s="275"/>
      <c r="AG246" s="275"/>
      <c r="AH246" s="275"/>
      <c r="AI246" s="275"/>
      <c r="AJ246" s="275"/>
      <c r="AK246" s="275"/>
      <c r="AL246" s="275"/>
      <c r="AM246" s="275"/>
      <c r="AN246" s="275"/>
      <c r="AO246" s="275"/>
      <c r="AP246" s="275"/>
      <c r="AQ246" s="277"/>
      <c r="AR246" s="277"/>
      <c r="AS246" s="258"/>
      <c r="AT246" s="258"/>
      <c r="AU246" s="258"/>
      <c r="AV246" s="258"/>
    </row>
    <row r="247" spans="1:48" ht="18" customHeight="1">
      <c r="A247" s="273" t="s">
        <v>711</v>
      </c>
      <c r="B247" s="273"/>
      <c r="C247" s="273" t="s">
        <v>724</v>
      </c>
      <c r="D247" s="275"/>
      <c r="E247" s="275"/>
      <c r="F247" s="275"/>
      <c r="G247" s="275"/>
      <c r="H247" s="275"/>
      <c r="I247" s="275"/>
      <c r="J247" s="275"/>
      <c r="K247" s="275"/>
      <c r="L247" s="275"/>
      <c r="M247" s="275"/>
      <c r="N247" s="275"/>
      <c r="O247" s="275"/>
      <c r="P247" s="275"/>
      <c r="Q247" s="275"/>
      <c r="R247" s="275"/>
      <c r="S247" s="275"/>
      <c r="T247" s="275"/>
      <c r="U247" s="275"/>
      <c r="V247" s="275"/>
      <c r="W247" s="275"/>
      <c r="X247" s="275"/>
      <c r="Y247" s="275"/>
      <c r="Z247" s="275"/>
      <c r="AA247" s="275"/>
      <c r="AB247" s="275"/>
      <c r="AC247" s="275"/>
      <c r="AD247" s="275"/>
      <c r="AE247" s="275"/>
      <c r="AF247" s="275"/>
      <c r="AG247" s="275"/>
      <c r="AH247" s="275"/>
      <c r="AI247" s="275"/>
      <c r="AJ247" s="275"/>
      <c r="AK247" s="275"/>
      <c r="AL247" s="275"/>
      <c r="AM247" s="275"/>
      <c r="AN247" s="275"/>
      <c r="AO247" s="275"/>
      <c r="AP247" s="275"/>
      <c r="AQ247" s="277"/>
      <c r="AR247" s="277"/>
      <c r="AS247" s="258"/>
      <c r="AT247" s="258"/>
      <c r="AU247" s="258"/>
      <c r="AV247" s="258"/>
    </row>
    <row r="248" spans="1:48" ht="18" customHeight="1">
      <c r="A248" s="193"/>
      <c r="B248" s="273"/>
      <c r="C248" s="273" t="s">
        <v>734</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5"/>
      <c r="AE248" s="275"/>
      <c r="AF248" s="275"/>
      <c r="AG248" s="275"/>
      <c r="AH248" s="275"/>
      <c r="AI248" s="275"/>
      <c r="AJ248" s="275"/>
      <c r="AK248" s="275"/>
      <c r="AL248" s="275"/>
      <c r="AM248" s="275"/>
      <c r="AN248" s="275"/>
      <c r="AO248" s="275"/>
      <c r="AP248" s="275"/>
      <c r="AQ248" s="277"/>
      <c r="AR248" s="277"/>
      <c r="AS248" s="258"/>
      <c r="AT248" s="258"/>
      <c r="AU248" s="258"/>
      <c r="AV248" s="258"/>
    </row>
    <row r="249" spans="1:48" ht="18" customHeight="1">
      <c r="A249" s="193"/>
      <c r="B249" s="273"/>
      <c r="C249" s="273" t="s">
        <v>890</v>
      </c>
      <c r="D249" s="275"/>
      <c r="E249" s="275"/>
      <c r="F249" s="275"/>
      <c r="G249" s="275"/>
      <c r="H249" s="275"/>
      <c r="I249" s="275"/>
      <c r="J249" s="275"/>
      <c r="K249" s="275"/>
      <c r="L249" s="275"/>
      <c r="M249" s="275"/>
      <c r="N249" s="275"/>
      <c r="O249" s="275"/>
      <c r="P249" s="275"/>
      <c r="Q249" s="275"/>
      <c r="R249" s="275"/>
      <c r="S249" s="275"/>
      <c r="T249" s="275"/>
      <c r="U249" s="275"/>
      <c r="V249" s="275"/>
      <c r="W249" s="275"/>
      <c r="X249" s="275"/>
      <c r="Y249" s="275"/>
      <c r="Z249" s="275"/>
      <c r="AA249" s="275"/>
      <c r="AB249" s="275"/>
      <c r="AC249" s="275"/>
      <c r="AD249" s="275"/>
      <c r="AE249" s="275"/>
      <c r="AF249" s="275"/>
      <c r="AG249" s="275"/>
      <c r="AH249" s="275"/>
      <c r="AI249" s="275"/>
      <c r="AJ249" s="275"/>
      <c r="AK249" s="275"/>
      <c r="AL249" s="275"/>
      <c r="AM249" s="275"/>
      <c r="AN249" s="275"/>
      <c r="AO249" s="275"/>
      <c r="AP249" s="275"/>
      <c r="AQ249" s="277"/>
      <c r="AR249" s="277"/>
      <c r="AS249" s="258"/>
      <c r="AT249" s="258"/>
      <c r="AU249" s="258"/>
      <c r="AV249" s="258"/>
    </row>
    <row r="250" spans="1:48" ht="18" customHeight="1">
      <c r="A250" s="193"/>
      <c r="B250" s="273" t="s">
        <v>712</v>
      </c>
      <c r="C250" s="273" t="s">
        <v>891</v>
      </c>
      <c r="D250" s="275"/>
      <c r="E250" s="275"/>
      <c r="F250" s="275"/>
      <c r="G250" s="275"/>
      <c r="H250" s="275"/>
      <c r="I250" s="275"/>
      <c r="J250" s="275"/>
      <c r="K250" s="275"/>
      <c r="L250" s="275"/>
      <c r="M250" s="275"/>
      <c r="N250" s="275"/>
      <c r="O250" s="275"/>
      <c r="P250" s="275"/>
      <c r="Q250" s="275"/>
      <c r="R250" s="275"/>
      <c r="S250" s="275"/>
      <c r="T250" s="275"/>
      <c r="U250" s="275"/>
      <c r="V250" s="275"/>
      <c r="W250" s="275"/>
      <c r="X250" s="275"/>
      <c r="Y250" s="275"/>
      <c r="Z250" s="275"/>
      <c r="AA250" s="275"/>
      <c r="AB250" s="275"/>
      <c r="AC250" s="275"/>
      <c r="AD250" s="275"/>
      <c r="AE250" s="275"/>
      <c r="AF250" s="275"/>
      <c r="AG250" s="275"/>
      <c r="AH250" s="275"/>
      <c r="AI250" s="275"/>
      <c r="AJ250" s="275"/>
      <c r="AK250" s="275"/>
      <c r="AL250" s="275"/>
      <c r="AM250" s="275"/>
      <c r="AN250" s="275"/>
      <c r="AO250" s="275"/>
      <c r="AP250" s="275"/>
      <c r="AQ250" s="277"/>
      <c r="AR250" s="277"/>
      <c r="AS250" s="258"/>
      <c r="AT250" s="258"/>
      <c r="AU250" s="258"/>
      <c r="AV250" s="258"/>
    </row>
    <row r="251" spans="1:48" ht="18" customHeight="1">
      <c r="A251" s="193"/>
      <c r="B251" s="273" t="s">
        <v>713</v>
      </c>
      <c r="C251" s="273" t="s">
        <v>892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E251" s="275"/>
      <c r="AF251" s="275"/>
      <c r="AG251" s="275"/>
      <c r="AH251" s="275"/>
      <c r="AI251" s="275"/>
      <c r="AJ251" s="275"/>
      <c r="AK251" s="275"/>
      <c r="AL251" s="275"/>
      <c r="AM251" s="275"/>
      <c r="AN251" s="275"/>
      <c r="AO251" s="275"/>
      <c r="AP251" s="275"/>
      <c r="AQ251" s="277"/>
      <c r="AR251" s="277"/>
      <c r="AS251" s="258"/>
      <c r="AT251" s="258"/>
      <c r="AU251" s="258"/>
      <c r="AV251" s="258"/>
    </row>
    <row r="252" spans="1:48" ht="18" customHeight="1">
      <c r="A252" s="193"/>
      <c r="B252" s="277" t="s">
        <v>714</v>
      </c>
      <c r="C252" s="273" t="s">
        <v>893</v>
      </c>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c r="AE252" s="275"/>
      <c r="AF252" s="275"/>
      <c r="AG252" s="275"/>
      <c r="AH252" s="275"/>
      <c r="AI252" s="275"/>
      <c r="AJ252" s="275"/>
      <c r="AK252" s="275"/>
      <c r="AL252" s="275"/>
      <c r="AM252" s="275"/>
      <c r="AN252" s="275"/>
      <c r="AO252" s="275"/>
      <c r="AP252" s="275"/>
      <c r="AQ252" s="277"/>
      <c r="AR252" s="277"/>
      <c r="AS252" s="258"/>
      <c r="AT252" s="258"/>
      <c r="AU252" s="258"/>
      <c r="AV252" s="258"/>
    </row>
    <row r="253" spans="1:48" ht="18" customHeight="1">
      <c r="A253" s="193"/>
      <c r="B253" s="273"/>
      <c r="C253" s="273"/>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E253" s="275"/>
      <c r="AF253" s="275"/>
      <c r="AG253" s="275"/>
      <c r="AH253" s="275"/>
      <c r="AI253" s="275"/>
      <c r="AJ253" s="275"/>
      <c r="AK253" s="275"/>
      <c r="AL253" s="275"/>
      <c r="AM253" s="275"/>
      <c r="AN253" s="275"/>
      <c r="AO253" s="275"/>
      <c r="AP253" s="275"/>
      <c r="AQ253" s="277"/>
      <c r="AR253" s="277"/>
      <c r="AS253" s="258"/>
      <c r="AT253" s="258"/>
      <c r="AU253" s="258"/>
      <c r="AV253" s="258"/>
    </row>
    <row r="254" spans="1:48" ht="18" customHeight="1">
      <c r="A254" s="273" t="s">
        <v>715</v>
      </c>
      <c r="B254" s="273"/>
      <c r="C254" s="273" t="s">
        <v>996</v>
      </c>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c r="AE254" s="275"/>
      <c r="AF254" s="275"/>
      <c r="AG254" s="275"/>
      <c r="AH254" s="275"/>
      <c r="AI254" s="275"/>
      <c r="AJ254" s="275"/>
      <c r="AK254" s="275"/>
      <c r="AL254" s="275"/>
      <c r="AM254" s="275"/>
      <c r="AN254" s="275"/>
      <c r="AO254" s="275"/>
      <c r="AP254" s="275"/>
      <c r="AQ254" s="277"/>
      <c r="AR254" s="277"/>
      <c r="AS254" s="258"/>
      <c r="AT254" s="258"/>
      <c r="AU254" s="258"/>
      <c r="AV254" s="258"/>
    </row>
    <row r="255" spans="1:48" ht="18" customHeight="1">
      <c r="A255" s="193"/>
      <c r="B255" s="273" t="s">
        <v>712</v>
      </c>
      <c r="C255" s="273" t="s">
        <v>939</v>
      </c>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275"/>
      <c r="AK255" s="275"/>
      <c r="AL255" s="275"/>
      <c r="AM255" s="275"/>
      <c r="AN255" s="275"/>
      <c r="AO255" s="275"/>
      <c r="AP255" s="275"/>
      <c r="AQ255" s="277"/>
      <c r="AR255" s="277"/>
      <c r="AS255" s="258"/>
      <c r="AT255" s="258"/>
      <c r="AU255" s="258"/>
      <c r="AV255" s="258"/>
    </row>
    <row r="256" spans="1:48" ht="18" customHeight="1">
      <c r="A256" s="193"/>
      <c r="B256" s="273"/>
      <c r="C256" s="273" t="s">
        <v>997</v>
      </c>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c r="AA256" s="275"/>
      <c r="AB256" s="275"/>
      <c r="AC256" s="275"/>
      <c r="AD256" s="275"/>
      <c r="AE256" s="275"/>
      <c r="AF256" s="275"/>
      <c r="AG256" s="275"/>
      <c r="AH256" s="275"/>
      <c r="AI256" s="275"/>
      <c r="AJ256" s="275"/>
      <c r="AK256" s="275"/>
      <c r="AL256" s="275"/>
      <c r="AM256" s="275"/>
      <c r="AN256" s="275"/>
      <c r="AO256" s="275"/>
      <c r="AP256" s="275"/>
      <c r="AQ256" s="277"/>
      <c r="AR256" s="277"/>
      <c r="AS256" s="258"/>
      <c r="AT256" s="258"/>
      <c r="AU256" s="258"/>
      <c r="AV256" s="258"/>
    </row>
    <row r="257" spans="1:51" ht="18" customHeight="1">
      <c r="A257" s="193"/>
      <c r="B257" s="273"/>
      <c r="C257" s="273" t="s">
        <v>940</v>
      </c>
      <c r="D257" s="275"/>
      <c r="E257" s="275"/>
      <c r="F257" s="275"/>
      <c r="G257" s="275"/>
      <c r="H257" s="275"/>
      <c r="I257" s="275"/>
      <c r="J257" s="275"/>
      <c r="K257" s="275"/>
      <c r="L257" s="275"/>
      <c r="M257" s="275"/>
      <c r="N257" s="275"/>
      <c r="O257" s="275"/>
      <c r="P257" s="275"/>
      <c r="Q257" s="275"/>
      <c r="R257" s="275"/>
      <c r="S257" s="275"/>
      <c r="T257" s="275"/>
      <c r="U257" s="275"/>
      <c r="V257" s="275"/>
      <c r="W257" s="275"/>
      <c r="X257" s="275"/>
      <c r="Y257" s="275"/>
      <c r="Z257" s="275"/>
      <c r="AA257" s="275"/>
      <c r="AB257" s="275"/>
      <c r="AC257" s="275"/>
      <c r="AD257" s="275"/>
      <c r="AE257" s="275"/>
      <c r="AF257" s="275"/>
      <c r="AG257" s="275"/>
      <c r="AH257" s="275"/>
      <c r="AI257" s="275"/>
      <c r="AJ257" s="275"/>
      <c r="AK257" s="275"/>
      <c r="AL257" s="275"/>
      <c r="AM257" s="275"/>
      <c r="AN257" s="275"/>
      <c r="AO257" s="275"/>
      <c r="AP257" s="275"/>
      <c r="AQ257" s="277"/>
      <c r="AR257" s="277"/>
      <c r="AS257" s="258"/>
      <c r="AT257" s="258"/>
      <c r="AU257" s="258"/>
      <c r="AV257" s="258"/>
    </row>
    <row r="258" spans="1:51" ht="18" customHeight="1">
      <c r="A258" s="193"/>
      <c r="B258" s="273"/>
      <c r="C258" s="273"/>
      <c r="D258" s="275"/>
      <c r="E258" s="275"/>
      <c r="F258" s="275"/>
      <c r="G258" s="275"/>
      <c r="H258" s="275"/>
      <c r="I258" s="275"/>
      <c r="J258" s="275"/>
      <c r="K258" s="275"/>
      <c r="L258" s="275"/>
      <c r="M258" s="275"/>
      <c r="N258" s="275"/>
      <c r="O258" s="275"/>
      <c r="P258" s="275"/>
      <c r="Q258" s="275"/>
      <c r="R258" s="275"/>
      <c r="S258" s="275"/>
      <c r="T258" s="275"/>
      <c r="U258" s="275"/>
      <c r="V258" s="275"/>
      <c r="W258" s="275"/>
      <c r="X258" s="275"/>
      <c r="Y258" s="275"/>
      <c r="Z258" s="275"/>
      <c r="AA258" s="275"/>
      <c r="AB258" s="275"/>
      <c r="AC258" s="275"/>
      <c r="AD258" s="275"/>
      <c r="AE258" s="275"/>
      <c r="AF258" s="275"/>
      <c r="AG258" s="275"/>
      <c r="AH258" s="275"/>
      <c r="AI258" s="275"/>
      <c r="AJ258" s="275"/>
      <c r="AK258" s="275"/>
      <c r="AL258" s="275"/>
      <c r="AM258" s="275"/>
      <c r="AN258" s="275"/>
      <c r="AO258" s="275"/>
      <c r="AP258" s="275"/>
      <c r="AQ258" s="277"/>
      <c r="AR258" s="277"/>
      <c r="AS258" s="258"/>
      <c r="AT258" s="258"/>
      <c r="AU258" s="258"/>
      <c r="AV258" s="258"/>
    </row>
    <row r="259" spans="1:51" ht="18" customHeight="1">
      <c r="A259" s="193"/>
      <c r="B259" s="273"/>
      <c r="C259" s="273"/>
      <c r="D259" s="275"/>
      <c r="E259" s="275"/>
      <c r="F259" s="275"/>
      <c r="G259" s="275"/>
      <c r="H259" s="275"/>
      <c r="I259" s="275"/>
      <c r="J259" s="275"/>
      <c r="K259" s="275"/>
      <c r="L259" s="275"/>
      <c r="M259" s="275"/>
      <c r="N259" s="275"/>
      <c r="O259" s="275"/>
      <c r="P259" s="275"/>
      <c r="Q259" s="275"/>
      <c r="R259" s="275"/>
      <c r="S259" s="275"/>
      <c r="T259" s="275"/>
      <c r="U259" s="275"/>
      <c r="V259" s="275"/>
      <c r="W259" s="275"/>
      <c r="X259" s="275"/>
      <c r="Y259" s="275"/>
      <c r="Z259" s="275"/>
      <c r="AA259" s="275"/>
      <c r="AB259" s="275"/>
      <c r="AC259" s="275"/>
      <c r="AD259" s="275"/>
      <c r="AE259" s="275"/>
      <c r="AF259" s="275"/>
      <c r="AG259" s="275"/>
      <c r="AH259" s="275"/>
      <c r="AI259" s="275"/>
      <c r="AJ259" s="275"/>
      <c r="AK259" s="275"/>
      <c r="AL259" s="275"/>
      <c r="AM259" s="275"/>
      <c r="AN259" s="275"/>
      <c r="AO259" s="275"/>
      <c r="AP259" s="275"/>
      <c r="AQ259" s="277"/>
      <c r="AR259" s="277"/>
      <c r="AS259" s="258"/>
      <c r="AT259" s="258"/>
      <c r="AU259" s="258"/>
      <c r="AV259" s="258"/>
      <c r="AW259" s="579"/>
      <c r="AX259" s="579"/>
      <c r="AY259" s="579"/>
    </row>
    <row r="260" spans="1:51" ht="18" customHeight="1">
      <c r="A260" s="193"/>
      <c r="B260" s="273"/>
      <c r="C260" s="273"/>
      <c r="D260" s="275"/>
      <c r="E260" s="275"/>
      <c r="F260" s="275"/>
      <c r="G260" s="275"/>
      <c r="H260" s="275"/>
      <c r="I260" s="275"/>
      <c r="J260" s="275"/>
      <c r="K260" s="275"/>
      <c r="L260" s="275"/>
      <c r="M260" s="275"/>
      <c r="N260" s="275"/>
      <c r="O260" s="275"/>
      <c r="P260" s="275"/>
      <c r="Q260" s="275"/>
      <c r="R260" s="275"/>
      <c r="S260" s="275"/>
      <c r="T260" s="275"/>
      <c r="U260" s="275"/>
      <c r="V260" s="275"/>
      <c r="W260" s="275"/>
      <c r="X260" s="275"/>
      <c r="Y260" s="275"/>
      <c r="Z260" s="275"/>
      <c r="AA260" s="275"/>
      <c r="AB260" s="275"/>
      <c r="AC260" s="275"/>
      <c r="AD260" s="275"/>
      <c r="AE260" s="275"/>
      <c r="AF260" s="275"/>
      <c r="AG260" s="275"/>
      <c r="AH260" s="275"/>
      <c r="AI260" s="275"/>
      <c r="AJ260" s="275"/>
      <c r="AK260" s="275"/>
      <c r="AL260" s="275"/>
      <c r="AM260" s="275"/>
      <c r="AN260" s="275"/>
      <c r="AO260" s="275"/>
      <c r="AP260" s="275"/>
      <c r="AQ260" s="277"/>
      <c r="AR260" s="277"/>
      <c r="AS260" s="258"/>
      <c r="AT260" s="258"/>
      <c r="AU260" s="258"/>
      <c r="AV260" s="258"/>
    </row>
    <row r="261" spans="1:51" ht="18" customHeight="1">
      <c r="A261" s="193"/>
      <c r="B261" s="273"/>
      <c r="C261" s="258"/>
      <c r="D261" s="275"/>
      <c r="E261" s="275"/>
      <c r="F261" s="275"/>
      <c r="G261" s="275"/>
      <c r="H261" s="275"/>
      <c r="I261" s="275"/>
      <c r="J261" s="275"/>
      <c r="K261" s="275"/>
      <c r="L261" s="275"/>
      <c r="M261" s="275"/>
      <c r="N261" s="275"/>
      <c r="O261" s="275"/>
      <c r="P261" s="275"/>
      <c r="Q261" s="275"/>
      <c r="R261" s="275"/>
      <c r="S261" s="275"/>
      <c r="T261" s="275"/>
      <c r="U261" s="275"/>
      <c r="V261" s="275"/>
      <c r="W261" s="275"/>
      <c r="X261" s="275"/>
      <c r="Y261" s="275"/>
      <c r="Z261" s="275"/>
      <c r="AA261" s="275"/>
      <c r="AB261" s="275"/>
      <c r="AC261" s="275"/>
      <c r="AD261" s="275"/>
      <c r="AE261" s="275"/>
      <c r="AF261" s="275"/>
      <c r="AG261" s="275"/>
      <c r="AH261" s="275"/>
      <c r="AI261" s="275"/>
      <c r="AJ261" s="275"/>
      <c r="AK261" s="275"/>
      <c r="AL261" s="275"/>
      <c r="AM261" s="275"/>
      <c r="AN261" s="275"/>
      <c r="AO261" s="275"/>
      <c r="AP261" s="275"/>
      <c r="AQ261" s="277"/>
      <c r="AR261" s="277"/>
      <c r="AS261" s="258"/>
      <c r="AT261" s="258"/>
      <c r="AU261" s="258"/>
      <c r="AV261" s="258"/>
    </row>
    <row r="262" spans="1:51" ht="18" customHeight="1">
      <c r="A262" s="193"/>
      <c r="B262" s="273"/>
      <c r="C262" s="258"/>
      <c r="D262" s="275"/>
      <c r="E262" s="275"/>
      <c r="F262" s="275"/>
      <c r="G262" s="275"/>
      <c r="H262" s="275"/>
      <c r="I262" s="275"/>
      <c r="J262" s="275"/>
      <c r="K262" s="275"/>
      <c r="L262" s="275"/>
      <c r="M262" s="275"/>
      <c r="N262" s="275"/>
      <c r="O262" s="275"/>
      <c r="P262" s="275"/>
      <c r="Q262" s="275"/>
      <c r="R262" s="275"/>
      <c r="S262" s="275"/>
      <c r="T262" s="275"/>
      <c r="U262" s="275"/>
      <c r="V262" s="275"/>
      <c r="W262" s="275"/>
      <c r="X262" s="275"/>
      <c r="Y262" s="275"/>
      <c r="Z262" s="275"/>
      <c r="AA262" s="275"/>
      <c r="AB262" s="275"/>
      <c r="AC262" s="275"/>
      <c r="AD262" s="275"/>
      <c r="AE262" s="275"/>
      <c r="AF262" s="275"/>
      <c r="AG262" s="275"/>
      <c r="AH262" s="275"/>
      <c r="AI262" s="275"/>
      <c r="AJ262" s="275"/>
      <c r="AK262" s="275"/>
      <c r="AL262" s="275"/>
      <c r="AM262" s="275"/>
      <c r="AN262" s="275"/>
      <c r="AO262" s="275"/>
      <c r="AP262" s="275"/>
      <c r="AQ262" s="277"/>
      <c r="AR262" s="277"/>
      <c r="AS262" s="258"/>
      <c r="AT262" s="258"/>
      <c r="AU262" s="258"/>
      <c r="AV262" s="258"/>
    </row>
    <row r="263" spans="1:51" ht="18" customHeight="1">
      <c r="A263" s="193"/>
      <c r="B263" s="273"/>
      <c r="C263" s="273"/>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c r="AA263" s="275"/>
      <c r="AB263" s="275"/>
      <c r="AC263" s="275"/>
      <c r="AD263" s="275"/>
      <c r="AE263" s="275"/>
      <c r="AF263" s="275"/>
      <c r="AG263" s="275"/>
      <c r="AH263" s="275"/>
      <c r="AI263" s="275"/>
      <c r="AJ263" s="275"/>
      <c r="AK263" s="275"/>
      <c r="AL263" s="275"/>
      <c r="AM263" s="275"/>
      <c r="AN263" s="275"/>
      <c r="AO263" s="275"/>
      <c r="AP263" s="275"/>
      <c r="AQ263" s="277"/>
      <c r="AR263" s="277"/>
      <c r="AS263" s="258"/>
      <c r="AT263" s="258"/>
      <c r="AU263" s="258"/>
      <c r="AV263" s="258"/>
    </row>
    <row r="264" spans="1:51" ht="18" customHeight="1">
      <c r="A264" s="193"/>
      <c r="B264" s="273"/>
      <c r="C264" s="273"/>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c r="Z264" s="275"/>
      <c r="AA264" s="275"/>
      <c r="AB264" s="275"/>
      <c r="AC264" s="275"/>
      <c r="AD264" s="275"/>
      <c r="AE264" s="275"/>
      <c r="AF264" s="275"/>
      <c r="AG264" s="275"/>
      <c r="AH264" s="275"/>
      <c r="AI264" s="275"/>
      <c r="AJ264" s="275"/>
      <c r="AK264" s="275"/>
      <c r="AL264" s="275"/>
      <c r="AM264" s="275"/>
      <c r="AN264" s="275"/>
      <c r="AO264" s="275"/>
      <c r="AP264" s="275"/>
      <c r="AQ264" s="277"/>
      <c r="AR264" s="277"/>
      <c r="AS264" s="258"/>
      <c r="AT264" s="258"/>
      <c r="AU264" s="258"/>
      <c r="AV264" s="258"/>
    </row>
    <row r="265" spans="1:51" ht="18" customHeight="1">
      <c r="A265" s="193"/>
      <c r="B265" s="273"/>
      <c r="C265" s="273"/>
      <c r="D265" s="275"/>
      <c r="E265" s="275"/>
      <c r="F265" s="275"/>
      <c r="G265" s="275"/>
      <c r="H265" s="275"/>
      <c r="I265" s="275"/>
      <c r="J265" s="275"/>
      <c r="K265" s="275"/>
      <c r="L265" s="275"/>
      <c r="M265" s="275"/>
      <c r="N265" s="275"/>
      <c r="O265" s="275"/>
      <c r="P265" s="275"/>
      <c r="Q265" s="275"/>
      <c r="R265" s="275"/>
      <c r="S265" s="275"/>
      <c r="T265" s="275"/>
      <c r="U265" s="275"/>
      <c r="V265" s="275"/>
      <c r="W265" s="275"/>
      <c r="X265" s="275"/>
      <c r="Y265" s="275"/>
      <c r="Z265" s="275"/>
      <c r="AA265" s="275"/>
      <c r="AB265" s="275"/>
      <c r="AC265" s="275"/>
      <c r="AD265" s="275"/>
      <c r="AE265" s="275"/>
      <c r="AF265" s="275"/>
      <c r="AG265" s="275"/>
      <c r="AH265" s="275"/>
      <c r="AI265" s="275"/>
      <c r="AJ265" s="275"/>
      <c r="AK265" s="275"/>
      <c r="AL265" s="275"/>
      <c r="AM265" s="275"/>
      <c r="AN265" s="275"/>
      <c r="AO265" s="275"/>
      <c r="AP265" s="275"/>
      <c r="AQ265" s="277"/>
      <c r="AR265" s="277"/>
      <c r="AS265" s="258"/>
      <c r="AT265" s="258"/>
      <c r="AU265" s="258"/>
      <c r="AV265" s="258"/>
    </row>
    <row r="266" spans="1:51" ht="18" customHeight="1">
      <c r="A266" s="193"/>
      <c r="B266" s="273"/>
      <c r="C266" s="273" t="s">
        <v>932</v>
      </c>
      <c r="D266" s="275"/>
      <c r="E266" s="275"/>
      <c r="F266" s="275"/>
      <c r="G266" s="275"/>
      <c r="H266" s="275"/>
      <c r="I266" s="275"/>
      <c r="J266" s="275"/>
      <c r="K266" s="275"/>
      <c r="L266" s="275"/>
      <c r="M266" s="275"/>
      <c r="N266" s="275"/>
      <c r="O266" s="275"/>
      <c r="P266" s="275"/>
      <c r="Q266" s="275"/>
      <c r="R266" s="275"/>
      <c r="S266" s="275"/>
      <c r="T266" s="275"/>
      <c r="U266" s="275"/>
      <c r="V266" s="275"/>
      <c r="W266" s="275"/>
      <c r="X266" s="275"/>
      <c r="Y266" s="275"/>
      <c r="Z266" s="275"/>
      <c r="AA266" s="275"/>
      <c r="AB266" s="275"/>
      <c r="AC266" s="275"/>
      <c r="AD266" s="275"/>
      <c r="AE266" s="275"/>
      <c r="AF266" s="275"/>
      <c r="AG266" s="275"/>
      <c r="AH266" s="275"/>
      <c r="AI266" s="275"/>
      <c r="AJ266" s="275"/>
      <c r="AK266" s="275"/>
      <c r="AL266" s="275"/>
      <c r="AM266" s="275"/>
      <c r="AN266" s="275"/>
      <c r="AO266" s="275"/>
      <c r="AP266" s="275"/>
      <c r="AQ266" s="277"/>
      <c r="AR266" s="277"/>
      <c r="AS266" s="258"/>
      <c r="AT266" s="258"/>
      <c r="AU266" s="258"/>
      <c r="AV266" s="258"/>
    </row>
    <row r="267" spans="1:51" ht="18.649999999999999" customHeight="1">
      <c r="A267" s="193"/>
      <c r="B267" s="273"/>
      <c r="C267" s="273" t="s">
        <v>998</v>
      </c>
      <c r="D267" s="275"/>
      <c r="E267" s="275"/>
      <c r="F267" s="275"/>
      <c r="G267" s="275"/>
      <c r="H267" s="275"/>
      <c r="I267" s="275"/>
      <c r="J267" s="275"/>
      <c r="K267" s="275"/>
      <c r="L267" s="275"/>
      <c r="M267" s="275"/>
      <c r="N267" s="275"/>
      <c r="O267" s="275"/>
      <c r="P267" s="275"/>
      <c r="Q267" s="275"/>
      <c r="R267" s="275"/>
      <c r="S267" s="275"/>
      <c r="T267" s="275"/>
      <c r="U267" s="275"/>
      <c r="V267" s="275"/>
      <c r="W267" s="275"/>
      <c r="X267" s="275"/>
      <c r="Y267" s="275"/>
      <c r="Z267" s="275"/>
      <c r="AA267" s="275"/>
      <c r="AB267" s="275"/>
      <c r="AC267" s="275"/>
      <c r="AD267" s="275"/>
      <c r="AE267" s="275"/>
      <c r="AF267" s="275"/>
      <c r="AG267" s="275"/>
      <c r="AH267" s="275"/>
      <c r="AI267" s="275"/>
      <c r="AJ267" s="275"/>
      <c r="AK267" s="275"/>
      <c r="AL267" s="275"/>
      <c r="AM267" s="275"/>
      <c r="AN267" s="275"/>
      <c r="AO267" s="275"/>
      <c r="AP267" s="275"/>
      <c r="AQ267" s="277"/>
      <c r="AR267" s="277"/>
      <c r="AS267" s="258"/>
      <c r="AT267" s="258"/>
      <c r="AU267" s="258"/>
      <c r="AV267" s="258"/>
    </row>
    <row r="268" spans="1:51" ht="18.649999999999999" customHeight="1">
      <c r="A268" s="193"/>
      <c r="B268" s="273"/>
      <c r="C268" s="273" t="s">
        <v>950</v>
      </c>
      <c r="D268" s="275"/>
      <c r="E268" s="275"/>
      <c r="F268" s="275"/>
      <c r="G268" s="275"/>
      <c r="H268" s="275"/>
      <c r="I268" s="275"/>
      <c r="J268" s="275"/>
      <c r="K268" s="275"/>
      <c r="L268" s="275"/>
      <c r="M268" s="275"/>
      <c r="N268" s="275"/>
      <c r="O268" s="275"/>
      <c r="P268" s="275"/>
      <c r="Q268" s="275"/>
      <c r="R268" s="275"/>
      <c r="S268" s="275"/>
      <c r="T268" s="275"/>
      <c r="U268" s="275"/>
      <c r="V268" s="275"/>
      <c r="W268" s="275"/>
      <c r="X268" s="275"/>
      <c r="Y268" s="275"/>
      <c r="Z268" s="275"/>
      <c r="AA268" s="275"/>
      <c r="AB268" s="275"/>
      <c r="AC268" s="275"/>
      <c r="AD268" s="275"/>
      <c r="AE268" s="275"/>
      <c r="AF268" s="275"/>
      <c r="AG268" s="275"/>
      <c r="AH268" s="275"/>
      <c r="AI268" s="275"/>
      <c r="AJ268" s="275"/>
      <c r="AK268" s="275"/>
      <c r="AL268" s="275"/>
      <c r="AM268" s="275"/>
      <c r="AN268" s="275"/>
      <c r="AO268" s="275"/>
      <c r="AP268" s="275"/>
      <c r="AQ268" s="277"/>
      <c r="AR268" s="277"/>
      <c r="AS268" s="258"/>
      <c r="AT268" s="258"/>
      <c r="AU268" s="258"/>
      <c r="AV268" s="258"/>
    </row>
    <row r="269" spans="1:51" ht="18.649999999999999" customHeight="1">
      <c r="A269" s="193"/>
      <c r="B269" s="273"/>
      <c r="C269" s="273" t="s">
        <v>949</v>
      </c>
      <c r="D269" s="275"/>
      <c r="E269" s="275"/>
      <c r="F269" s="275"/>
      <c r="G269" s="275"/>
      <c r="H269" s="275"/>
      <c r="I269" s="275"/>
      <c r="J269" s="275"/>
      <c r="K269" s="275"/>
      <c r="L269" s="275"/>
      <c r="M269" s="275"/>
      <c r="N269" s="275"/>
      <c r="O269" s="275"/>
      <c r="P269" s="275"/>
      <c r="Q269" s="275"/>
      <c r="R269" s="275"/>
      <c r="S269" s="275"/>
      <c r="T269" s="275"/>
      <c r="U269" s="275"/>
      <c r="V269" s="275"/>
      <c r="W269" s="275"/>
      <c r="X269" s="275"/>
      <c r="Y269" s="275"/>
      <c r="Z269" s="275"/>
      <c r="AA269" s="275"/>
      <c r="AB269" s="275"/>
      <c r="AC269" s="275"/>
      <c r="AD269" s="275"/>
      <c r="AE269" s="275"/>
      <c r="AF269" s="275"/>
      <c r="AG269" s="275"/>
      <c r="AH269" s="275"/>
      <c r="AI269" s="275"/>
      <c r="AJ269" s="275"/>
      <c r="AK269" s="275"/>
      <c r="AL269" s="275"/>
      <c r="AM269" s="275"/>
      <c r="AN269" s="275"/>
      <c r="AO269" s="275"/>
      <c r="AP269" s="275"/>
      <c r="AQ269" s="277"/>
      <c r="AR269" s="277"/>
      <c r="AS269" s="258"/>
      <c r="AT269" s="258"/>
      <c r="AU269" s="258"/>
      <c r="AV269" s="258"/>
    </row>
    <row r="270" spans="1:51" ht="18.649999999999999" customHeight="1">
      <c r="A270" s="193"/>
      <c r="B270" s="273"/>
      <c r="C270" s="273" t="s">
        <v>938</v>
      </c>
      <c r="D270" s="275"/>
      <c r="E270" s="275"/>
      <c r="F270" s="275"/>
      <c r="G270" s="275"/>
      <c r="H270" s="275"/>
      <c r="I270" s="275"/>
      <c r="J270" s="275"/>
      <c r="K270" s="275"/>
      <c r="L270" s="275"/>
      <c r="M270" s="275"/>
      <c r="N270" s="275"/>
      <c r="O270" s="275"/>
      <c r="P270" s="275"/>
      <c r="Q270" s="275"/>
      <c r="R270" s="275"/>
      <c r="S270" s="275"/>
      <c r="T270" s="275"/>
      <c r="U270" s="275"/>
      <c r="V270" s="275"/>
      <c r="W270" s="275"/>
      <c r="X270" s="275"/>
      <c r="Y270" s="275"/>
      <c r="Z270" s="275"/>
      <c r="AA270" s="275"/>
      <c r="AB270" s="275"/>
      <c r="AC270" s="275"/>
      <c r="AD270" s="275"/>
      <c r="AE270" s="275"/>
      <c r="AF270" s="275"/>
      <c r="AG270" s="275"/>
      <c r="AH270" s="275"/>
      <c r="AI270" s="275"/>
      <c r="AJ270" s="275"/>
      <c r="AK270" s="275"/>
      <c r="AL270" s="275"/>
      <c r="AM270" s="275"/>
      <c r="AN270" s="275"/>
      <c r="AO270" s="275"/>
      <c r="AP270" s="275"/>
      <c r="AQ270" s="277"/>
      <c r="AR270" s="277"/>
      <c r="AS270" s="258"/>
      <c r="AT270" s="258"/>
      <c r="AU270" s="258"/>
      <c r="AV270" s="258"/>
    </row>
    <row r="271" spans="1:51" ht="18.649999999999999" customHeight="1">
      <c r="A271" s="193"/>
      <c r="B271" s="273"/>
      <c r="C271" s="434" t="s">
        <v>937</v>
      </c>
      <c r="D271" s="273"/>
      <c r="E271" s="275"/>
      <c r="F271" s="275"/>
      <c r="G271" s="275"/>
      <c r="H271" s="275"/>
      <c r="I271" s="275"/>
      <c r="J271" s="275"/>
      <c r="K271" s="275"/>
      <c r="L271" s="275"/>
      <c r="M271" s="275"/>
      <c r="N271" s="275"/>
      <c r="O271" s="275"/>
      <c r="P271" s="275"/>
      <c r="Q271" s="275"/>
      <c r="R271" s="275"/>
      <c r="S271" s="275"/>
      <c r="T271" s="275"/>
      <c r="U271" s="275"/>
      <c r="V271" s="275"/>
      <c r="W271" s="275"/>
      <c r="X271" s="275"/>
      <c r="Y271" s="275"/>
      <c r="Z271" s="275"/>
      <c r="AA271" s="275"/>
      <c r="AB271" s="275"/>
      <c r="AC271" s="275"/>
      <c r="AD271" s="275"/>
      <c r="AE271" s="275"/>
      <c r="AF271" s="275"/>
      <c r="AG271" s="275"/>
      <c r="AH271" s="275"/>
      <c r="AI271" s="275"/>
      <c r="AJ271" s="275"/>
      <c r="AK271" s="275"/>
      <c r="AL271" s="275"/>
      <c r="AM271" s="275"/>
      <c r="AN271" s="275"/>
      <c r="AO271" s="275"/>
      <c r="AP271" s="275"/>
      <c r="AQ271" s="277"/>
      <c r="AR271" s="277"/>
      <c r="AS271" s="258"/>
      <c r="AT271" s="258"/>
      <c r="AU271" s="258"/>
      <c r="AV271" s="258"/>
    </row>
    <row r="272" spans="1:51" ht="18.649999999999999" customHeight="1">
      <c r="A272" s="193"/>
      <c r="B272" s="273"/>
      <c r="C272" s="434" t="s">
        <v>933</v>
      </c>
      <c r="D272" s="273"/>
      <c r="E272" s="275"/>
      <c r="F272" s="275"/>
      <c r="G272" s="275"/>
      <c r="H272" s="275"/>
      <c r="I272" s="275"/>
      <c r="J272" s="275"/>
      <c r="K272" s="275"/>
      <c r="L272" s="275"/>
      <c r="M272" s="275"/>
      <c r="N272" s="275"/>
      <c r="O272" s="275"/>
      <c r="P272" s="275"/>
      <c r="Q272" s="275"/>
      <c r="R272" s="275"/>
      <c r="S272" s="275"/>
      <c r="T272" s="275"/>
      <c r="U272" s="275"/>
      <c r="V272" s="275"/>
      <c r="W272" s="275"/>
      <c r="X272" s="275"/>
      <c r="Y272" s="275"/>
      <c r="Z272" s="275"/>
      <c r="AA272" s="275"/>
      <c r="AB272" s="275"/>
      <c r="AC272" s="275"/>
      <c r="AD272" s="275"/>
      <c r="AE272" s="275"/>
      <c r="AF272" s="275"/>
      <c r="AG272" s="275"/>
      <c r="AH272" s="275"/>
      <c r="AI272" s="275"/>
      <c r="AJ272" s="275"/>
      <c r="AK272" s="275"/>
      <c r="AL272" s="275"/>
      <c r="AM272" s="275"/>
      <c r="AN272" s="275"/>
      <c r="AO272" s="275"/>
      <c r="AP272" s="275"/>
      <c r="AQ272" s="277"/>
      <c r="AR272" s="277"/>
      <c r="AS272" s="258"/>
      <c r="AT272" s="258"/>
      <c r="AU272" s="258"/>
      <c r="AV272" s="258"/>
    </row>
    <row r="273" spans="1:48" ht="18.649999999999999" customHeight="1">
      <c r="A273" s="193"/>
      <c r="B273" s="273"/>
      <c r="C273" s="435" t="s">
        <v>934</v>
      </c>
      <c r="D273" s="273"/>
      <c r="E273" s="275"/>
      <c r="F273" s="275"/>
      <c r="G273" s="275"/>
      <c r="H273" s="275"/>
      <c r="I273" s="275"/>
      <c r="J273" s="275"/>
      <c r="K273" s="275"/>
      <c r="L273" s="275"/>
      <c r="M273" s="275"/>
      <c r="N273" s="275"/>
      <c r="O273" s="275"/>
      <c r="P273" s="275"/>
      <c r="Q273" s="275"/>
      <c r="R273" s="275"/>
      <c r="S273" s="275"/>
      <c r="T273" s="275"/>
      <c r="U273" s="275"/>
      <c r="V273" s="275"/>
      <c r="W273" s="275"/>
      <c r="X273" s="275"/>
      <c r="Y273" s="275"/>
      <c r="Z273" s="275"/>
      <c r="AA273" s="275"/>
      <c r="AB273" s="275"/>
      <c r="AC273" s="275"/>
      <c r="AD273" s="275"/>
      <c r="AE273" s="275"/>
      <c r="AF273" s="275"/>
      <c r="AG273" s="275"/>
      <c r="AH273" s="275"/>
      <c r="AI273" s="275"/>
      <c r="AJ273" s="275"/>
      <c r="AK273" s="275"/>
      <c r="AL273" s="275"/>
      <c r="AM273" s="275"/>
      <c r="AN273" s="275"/>
      <c r="AO273" s="275"/>
      <c r="AP273" s="275"/>
      <c r="AQ273" s="277"/>
      <c r="AR273" s="277"/>
      <c r="AS273" s="258"/>
      <c r="AT273" s="258"/>
      <c r="AU273" s="258"/>
      <c r="AV273" s="258"/>
    </row>
    <row r="274" spans="1:48" ht="18.649999999999999" customHeight="1">
      <c r="A274" s="193"/>
      <c r="B274" s="273"/>
      <c r="C274" s="435" t="s">
        <v>945</v>
      </c>
      <c r="D274" s="273"/>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c r="AA274" s="275"/>
      <c r="AB274" s="275"/>
      <c r="AC274" s="275"/>
      <c r="AD274" s="275"/>
      <c r="AE274" s="275"/>
      <c r="AF274" s="275"/>
      <c r="AG274" s="275"/>
      <c r="AH274" s="275"/>
      <c r="AI274" s="275"/>
      <c r="AJ274" s="275"/>
      <c r="AK274" s="275"/>
      <c r="AL274" s="275"/>
      <c r="AM274" s="275"/>
      <c r="AN274" s="275"/>
      <c r="AO274" s="275"/>
      <c r="AP274" s="275"/>
      <c r="AQ274" s="277"/>
      <c r="AR274" s="277"/>
      <c r="AS274" s="258"/>
      <c r="AT274" s="258"/>
      <c r="AU274" s="258"/>
      <c r="AV274" s="258"/>
    </row>
    <row r="275" spans="1:48" ht="18.649999999999999" customHeight="1">
      <c r="A275" s="193"/>
      <c r="B275" s="273"/>
      <c r="C275" s="435" t="s">
        <v>935</v>
      </c>
      <c r="D275" s="273"/>
      <c r="E275" s="275"/>
      <c r="F275" s="275"/>
      <c r="G275" s="275"/>
      <c r="H275" s="275"/>
      <c r="I275" s="275"/>
      <c r="J275" s="275"/>
      <c r="K275" s="275"/>
      <c r="L275" s="275"/>
      <c r="M275" s="275"/>
      <c r="N275" s="275"/>
      <c r="O275" s="275"/>
      <c r="P275" s="275"/>
      <c r="Q275" s="275"/>
      <c r="R275" s="275"/>
      <c r="S275" s="275"/>
      <c r="T275" s="275"/>
      <c r="U275" s="275"/>
      <c r="V275" s="275"/>
      <c r="W275" s="275"/>
      <c r="X275" s="275"/>
      <c r="Y275" s="275"/>
      <c r="Z275" s="275"/>
      <c r="AA275" s="275"/>
      <c r="AB275" s="275"/>
      <c r="AC275" s="275"/>
      <c r="AD275" s="275"/>
      <c r="AE275" s="275"/>
      <c r="AF275" s="275"/>
      <c r="AG275" s="275"/>
      <c r="AH275" s="275"/>
      <c r="AI275" s="275"/>
      <c r="AJ275" s="275"/>
      <c r="AK275" s="275"/>
      <c r="AL275" s="275"/>
      <c r="AM275" s="275"/>
      <c r="AN275" s="275"/>
      <c r="AO275" s="275"/>
      <c r="AP275" s="275"/>
      <c r="AQ275" s="277"/>
      <c r="AR275" s="277"/>
      <c r="AS275" s="258"/>
      <c r="AT275" s="258"/>
      <c r="AU275" s="258"/>
      <c r="AV275" s="258"/>
    </row>
    <row r="276" spans="1:48" ht="18.649999999999999" customHeight="1">
      <c r="A276" s="193"/>
      <c r="B276" s="273"/>
      <c r="C276" s="434" t="s">
        <v>936</v>
      </c>
      <c r="D276" s="273"/>
      <c r="E276" s="275"/>
      <c r="F276" s="275"/>
      <c r="G276" s="275"/>
      <c r="H276" s="275"/>
      <c r="I276" s="275"/>
      <c r="J276" s="275"/>
      <c r="K276" s="275"/>
      <c r="L276" s="275"/>
      <c r="M276" s="275"/>
      <c r="N276" s="275"/>
      <c r="O276" s="275"/>
      <c r="P276" s="275"/>
      <c r="Q276" s="275"/>
      <c r="R276" s="275"/>
      <c r="S276" s="275"/>
      <c r="T276" s="275"/>
      <c r="U276" s="275"/>
      <c r="V276" s="275"/>
      <c r="W276" s="275"/>
      <c r="X276" s="275"/>
      <c r="Y276" s="275"/>
      <c r="Z276" s="275"/>
      <c r="AA276" s="275"/>
      <c r="AB276" s="275"/>
      <c r="AC276" s="275"/>
      <c r="AD276" s="275"/>
      <c r="AE276" s="275"/>
      <c r="AF276" s="275"/>
      <c r="AG276" s="275"/>
      <c r="AH276" s="275"/>
      <c r="AI276" s="275"/>
      <c r="AJ276" s="275"/>
      <c r="AK276" s="275"/>
      <c r="AL276" s="275"/>
      <c r="AM276" s="275"/>
      <c r="AN276" s="275"/>
      <c r="AO276" s="275"/>
      <c r="AP276" s="275"/>
      <c r="AQ276" s="277"/>
      <c r="AR276" s="277"/>
      <c r="AS276" s="258"/>
      <c r="AT276" s="258"/>
      <c r="AU276" s="258"/>
      <c r="AV276" s="258"/>
    </row>
    <row r="277" spans="1:48" ht="18" customHeight="1">
      <c r="A277" s="193"/>
      <c r="B277" s="273" t="s">
        <v>712</v>
      </c>
      <c r="C277" s="273"/>
      <c r="D277" s="275"/>
      <c r="E277" s="275"/>
      <c r="F277" s="275"/>
      <c r="G277" s="275"/>
      <c r="H277" s="275"/>
      <c r="I277" s="275"/>
      <c r="J277" s="275"/>
      <c r="K277" s="275"/>
      <c r="L277" s="275"/>
      <c r="M277" s="275"/>
      <c r="N277" s="275"/>
      <c r="O277" s="275"/>
      <c r="P277" s="275"/>
      <c r="Q277" s="275"/>
      <c r="R277" s="275"/>
      <c r="S277" s="275"/>
      <c r="T277" s="275"/>
      <c r="U277" s="275"/>
      <c r="V277" s="275"/>
      <c r="W277" s="275"/>
      <c r="X277" s="275"/>
      <c r="Y277" s="275"/>
      <c r="Z277" s="275"/>
      <c r="AA277" s="275"/>
      <c r="AB277" s="275"/>
      <c r="AC277" s="275"/>
      <c r="AD277" s="275"/>
      <c r="AE277" s="275"/>
      <c r="AF277" s="275"/>
      <c r="AG277" s="275"/>
      <c r="AH277" s="275"/>
      <c r="AI277" s="275"/>
      <c r="AJ277" s="275"/>
      <c r="AK277" s="275"/>
      <c r="AL277" s="275"/>
      <c r="AM277" s="275"/>
      <c r="AN277" s="275"/>
      <c r="AO277" s="275"/>
      <c r="AP277" s="275"/>
      <c r="AQ277" s="277"/>
      <c r="AR277" s="277"/>
      <c r="AS277" s="258"/>
      <c r="AT277" s="258"/>
      <c r="AU277" s="258"/>
      <c r="AV277" s="258"/>
    </row>
    <row r="278" spans="1:48" ht="18" customHeight="1">
      <c r="A278" s="273" t="s">
        <v>716</v>
      </c>
      <c r="B278" s="273"/>
      <c r="C278" s="273" t="s">
        <v>725</v>
      </c>
      <c r="D278" s="275"/>
      <c r="E278" s="275"/>
      <c r="F278" s="275"/>
      <c r="G278" s="275"/>
      <c r="H278" s="275"/>
      <c r="I278" s="275"/>
      <c r="J278" s="275"/>
      <c r="K278" s="275"/>
      <c r="L278" s="275"/>
      <c r="M278" s="275"/>
      <c r="N278" s="275"/>
      <c r="O278" s="275"/>
      <c r="P278" s="275"/>
      <c r="Q278" s="275"/>
      <c r="R278" s="275"/>
      <c r="S278" s="275"/>
      <c r="T278" s="275"/>
      <c r="U278" s="275"/>
      <c r="V278" s="275"/>
      <c r="W278" s="275"/>
      <c r="X278" s="275"/>
      <c r="Y278" s="275"/>
      <c r="Z278" s="275"/>
      <c r="AA278" s="275"/>
      <c r="AB278" s="275"/>
      <c r="AC278" s="275"/>
      <c r="AD278" s="275"/>
      <c r="AE278" s="275"/>
      <c r="AF278" s="275"/>
      <c r="AG278" s="275"/>
      <c r="AH278" s="275"/>
      <c r="AI278" s="275"/>
      <c r="AJ278" s="275"/>
      <c r="AK278" s="275"/>
      <c r="AL278" s="275"/>
      <c r="AM278" s="275"/>
      <c r="AN278" s="275"/>
      <c r="AO278" s="275"/>
      <c r="AP278" s="275"/>
      <c r="AQ278" s="277"/>
      <c r="AR278" s="277"/>
      <c r="AS278" s="258"/>
      <c r="AT278" s="258"/>
      <c r="AU278" s="258"/>
      <c r="AV278" s="258"/>
    </row>
    <row r="279" spans="1:48" ht="18" customHeight="1">
      <c r="A279" s="193"/>
      <c r="B279" s="273"/>
      <c r="C279" s="273" t="s">
        <v>941</v>
      </c>
      <c r="D279" s="275"/>
      <c r="E279" s="275"/>
      <c r="F279" s="275"/>
      <c r="G279" s="275"/>
      <c r="H279" s="275"/>
      <c r="I279" s="275"/>
      <c r="J279" s="275"/>
      <c r="K279" s="275"/>
      <c r="L279" s="275"/>
      <c r="M279" s="275"/>
      <c r="N279" s="275"/>
      <c r="O279" s="275"/>
      <c r="P279" s="275"/>
      <c r="Q279" s="275"/>
      <c r="R279" s="275"/>
      <c r="S279" s="275"/>
      <c r="T279" s="275"/>
      <c r="U279" s="275"/>
      <c r="V279" s="275"/>
      <c r="W279" s="275"/>
      <c r="X279" s="275"/>
      <c r="Y279" s="275"/>
      <c r="Z279" s="275"/>
      <c r="AA279" s="275"/>
      <c r="AB279" s="275"/>
      <c r="AC279" s="275"/>
      <c r="AD279" s="275"/>
      <c r="AE279" s="275"/>
      <c r="AF279" s="275"/>
      <c r="AG279" s="275"/>
      <c r="AH279" s="275"/>
      <c r="AI279" s="275"/>
      <c r="AJ279" s="275"/>
      <c r="AK279" s="275"/>
      <c r="AL279" s="275"/>
      <c r="AM279" s="275"/>
      <c r="AN279" s="275"/>
      <c r="AO279" s="275"/>
      <c r="AP279" s="275"/>
      <c r="AQ279" s="277"/>
      <c r="AR279" s="277"/>
      <c r="AS279" s="258"/>
      <c r="AT279" s="258"/>
      <c r="AU279" s="258"/>
      <c r="AV279" s="258"/>
    </row>
    <row r="280" spans="1:48" ht="18" customHeight="1">
      <c r="A280" s="193"/>
      <c r="B280" s="273"/>
      <c r="C280" s="273" t="s">
        <v>942</v>
      </c>
      <c r="D280" s="275"/>
      <c r="E280" s="275"/>
      <c r="F280" s="275"/>
      <c r="G280" s="275"/>
      <c r="H280" s="275"/>
      <c r="I280" s="275"/>
      <c r="J280" s="275"/>
      <c r="K280" s="275"/>
      <c r="L280" s="275"/>
      <c r="M280" s="275"/>
      <c r="N280" s="275"/>
      <c r="O280" s="275"/>
      <c r="P280" s="275"/>
      <c r="Q280" s="275"/>
      <c r="R280" s="275"/>
      <c r="S280" s="275"/>
      <c r="T280" s="275"/>
      <c r="U280" s="275"/>
      <c r="V280" s="275"/>
      <c r="W280" s="275"/>
      <c r="X280" s="275"/>
      <c r="Y280" s="275"/>
      <c r="Z280" s="275"/>
      <c r="AA280" s="275"/>
      <c r="AB280" s="275"/>
      <c r="AC280" s="275"/>
      <c r="AD280" s="275"/>
      <c r="AE280" s="275"/>
      <c r="AF280" s="275"/>
      <c r="AG280" s="275"/>
      <c r="AH280" s="275"/>
      <c r="AI280" s="275"/>
      <c r="AJ280" s="275"/>
      <c r="AK280" s="275"/>
      <c r="AL280" s="275"/>
      <c r="AM280" s="275"/>
      <c r="AN280" s="275"/>
      <c r="AO280" s="275"/>
      <c r="AP280" s="275"/>
      <c r="AQ280" s="277"/>
      <c r="AR280" s="277"/>
      <c r="AS280" s="258"/>
      <c r="AT280" s="258"/>
      <c r="AU280" s="258"/>
      <c r="AV280" s="258"/>
    </row>
    <row r="281" spans="1:48" ht="18" customHeight="1">
      <c r="A281" s="193"/>
      <c r="B281" s="273"/>
      <c r="C281" s="273" t="s">
        <v>943</v>
      </c>
      <c r="D281" s="275"/>
      <c r="E281" s="275"/>
      <c r="F281" s="275"/>
      <c r="G281" s="275"/>
      <c r="H281" s="275"/>
      <c r="I281" s="275"/>
      <c r="J281" s="275"/>
      <c r="K281" s="275"/>
      <c r="L281" s="275"/>
      <c r="M281" s="275"/>
      <c r="N281" s="275"/>
      <c r="O281" s="275"/>
      <c r="P281" s="275"/>
      <c r="Q281" s="275"/>
      <c r="R281" s="275"/>
      <c r="S281" s="275"/>
      <c r="T281" s="275"/>
      <c r="U281" s="275"/>
      <c r="V281" s="275"/>
      <c r="W281" s="275"/>
      <c r="X281" s="275"/>
      <c r="Y281" s="275"/>
      <c r="Z281" s="275"/>
      <c r="AA281" s="275"/>
      <c r="AB281" s="275"/>
      <c r="AC281" s="275"/>
      <c r="AD281" s="275"/>
      <c r="AE281" s="275"/>
      <c r="AF281" s="275"/>
      <c r="AG281" s="275"/>
      <c r="AH281" s="275"/>
      <c r="AI281" s="275"/>
      <c r="AJ281" s="275"/>
      <c r="AK281" s="275"/>
      <c r="AL281" s="275"/>
      <c r="AM281" s="275"/>
      <c r="AN281" s="275"/>
      <c r="AO281" s="275"/>
      <c r="AP281" s="275"/>
      <c r="AQ281" s="277"/>
      <c r="AR281" s="277"/>
      <c r="AS281" s="258"/>
      <c r="AT281" s="258"/>
      <c r="AU281" s="258"/>
      <c r="AV281" s="258"/>
    </row>
    <row r="282" spans="1:48" ht="18" customHeight="1">
      <c r="A282" s="193"/>
      <c r="B282" s="273"/>
      <c r="C282" s="273" t="s">
        <v>944</v>
      </c>
      <c r="D282" s="275"/>
      <c r="E282" s="275"/>
      <c r="F282" s="275"/>
      <c r="G282" s="275"/>
      <c r="H282" s="275"/>
      <c r="I282" s="275"/>
      <c r="J282" s="275"/>
      <c r="K282" s="275"/>
      <c r="L282" s="275"/>
      <c r="M282" s="275"/>
      <c r="N282" s="275"/>
      <c r="O282" s="275"/>
      <c r="P282" s="275"/>
      <c r="Q282" s="275"/>
      <c r="R282" s="275"/>
      <c r="S282" s="275"/>
      <c r="T282" s="275"/>
      <c r="U282" s="275"/>
      <c r="V282" s="275"/>
      <c r="W282" s="275"/>
      <c r="X282" s="275"/>
      <c r="Y282" s="275"/>
      <c r="Z282" s="275"/>
      <c r="AA282" s="275"/>
      <c r="AB282" s="275"/>
      <c r="AC282" s="275"/>
      <c r="AD282" s="275"/>
      <c r="AE282" s="275"/>
      <c r="AF282" s="275"/>
      <c r="AG282" s="275"/>
      <c r="AH282" s="275"/>
      <c r="AI282" s="275"/>
      <c r="AJ282" s="275"/>
      <c r="AK282" s="275"/>
      <c r="AL282" s="275"/>
      <c r="AM282" s="275"/>
      <c r="AN282" s="275"/>
      <c r="AO282" s="275"/>
      <c r="AP282" s="275"/>
      <c r="AQ282" s="277"/>
      <c r="AR282" s="258"/>
      <c r="AS282" s="258"/>
      <c r="AT282" s="258"/>
      <c r="AU282" s="258"/>
      <c r="AV282" s="258"/>
    </row>
    <row r="283" spans="1:48" ht="18" customHeight="1">
      <c r="A283" s="193"/>
      <c r="B283" s="273"/>
      <c r="C283" s="285" t="s">
        <v>726</v>
      </c>
      <c r="D283" s="275"/>
      <c r="E283" s="275"/>
      <c r="F283" s="2"/>
      <c r="G283" s="275"/>
      <c r="H283" s="275"/>
      <c r="I283" s="275"/>
      <c r="J283" s="275"/>
      <c r="L283" s="275"/>
      <c r="M283" s="275"/>
      <c r="N283" s="275"/>
      <c r="O283" s="275"/>
      <c r="P283" s="275"/>
      <c r="Q283" s="275"/>
      <c r="R283" s="275"/>
      <c r="S283" s="275"/>
      <c r="T283" s="275"/>
      <c r="U283" s="275"/>
      <c r="V283" s="275"/>
      <c r="W283" s="275"/>
      <c r="X283" s="275"/>
      <c r="Y283" s="275"/>
      <c r="Z283" s="275"/>
      <c r="AA283" s="275"/>
      <c r="AB283" s="275"/>
      <c r="AC283" s="275"/>
      <c r="AD283" s="275"/>
      <c r="AE283" s="275"/>
      <c r="AF283" s="275"/>
      <c r="AG283" s="275"/>
      <c r="AH283" s="275"/>
      <c r="AI283" s="275"/>
      <c r="AJ283" s="275"/>
      <c r="AK283" s="275"/>
      <c r="AL283" s="275"/>
      <c r="AM283" s="275"/>
      <c r="AN283" s="275"/>
      <c r="AO283" s="275"/>
      <c r="AP283" s="275"/>
      <c r="AQ283" s="276"/>
    </row>
    <row r="284" spans="1:48" ht="18" customHeight="1">
      <c r="A284" s="193"/>
      <c r="B284" s="273"/>
      <c r="C284" s="279"/>
      <c r="D284" s="275"/>
      <c r="E284" s="275"/>
      <c r="F284" s="278"/>
      <c r="G284" s="275"/>
      <c r="H284" s="275"/>
      <c r="I284" s="275"/>
      <c r="J284" s="275"/>
      <c r="K284" s="275"/>
      <c r="L284" s="275"/>
      <c r="M284" s="275"/>
      <c r="N284" s="275"/>
      <c r="O284" s="275"/>
      <c r="P284" s="275"/>
      <c r="Q284" s="275"/>
      <c r="R284" s="275"/>
      <c r="S284" s="275"/>
      <c r="T284" s="275"/>
      <c r="U284" s="275"/>
      <c r="V284" s="275"/>
      <c r="W284" s="275"/>
      <c r="X284" s="275"/>
      <c r="Y284" s="275"/>
      <c r="Z284" s="275"/>
      <c r="AA284" s="275"/>
      <c r="AB284" s="275"/>
      <c r="AC284" s="275"/>
      <c r="AD284" s="275"/>
      <c r="AE284" s="275"/>
      <c r="AF284" s="275"/>
      <c r="AG284" s="275"/>
      <c r="AH284" s="275"/>
      <c r="AI284" s="275"/>
      <c r="AJ284" s="275"/>
      <c r="AK284" s="275"/>
      <c r="AL284" s="275"/>
      <c r="AM284" s="275"/>
      <c r="AN284" s="275"/>
      <c r="AO284" s="275"/>
      <c r="AP284" s="275"/>
      <c r="AQ284" s="276"/>
    </row>
    <row r="285" spans="1:48" ht="18" customHeight="1">
      <c r="A285" s="273" t="s">
        <v>717</v>
      </c>
      <c r="C285" s="279" t="s">
        <v>727</v>
      </c>
    </row>
    <row r="286" spans="1:48" ht="18" customHeight="1">
      <c r="C286" s="193" t="s">
        <v>735</v>
      </c>
    </row>
    <row r="287" spans="1:48" ht="18" customHeight="1">
      <c r="C287" s="286"/>
    </row>
    <row r="288" spans="1:48" ht="18" customHeight="1">
      <c r="A288" s="273" t="s">
        <v>718</v>
      </c>
      <c r="C288" s="193" t="s">
        <v>728</v>
      </c>
      <c r="D288" s="261"/>
      <c r="E288" s="261"/>
    </row>
    <row r="289" spans="1:43" ht="18" customHeight="1">
      <c r="C289" s="193" t="s">
        <v>894</v>
      </c>
      <c r="D289" s="261"/>
      <c r="E289" s="261"/>
    </row>
    <row r="290" spans="1:43" ht="18" customHeight="1">
      <c r="C290" s="193" t="s">
        <v>782</v>
      </c>
      <c r="D290" s="261"/>
      <c r="E290" s="261"/>
    </row>
    <row r="291" spans="1:43" ht="18" customHeight="1">
      <c r="C291" s="258"/>
      <c r="D291" s="261"/>
      <c r="E291" s="261"/>
    </row>
    <row r="292" spans="1:43" ht="18" customHeight="1">
      <c r="A292" s="273" t="s">
        <v>719</v>
      </c>
      <c r="C292" s="193" t="s">
        <v>729</v>
      </c>
      <c r="D292" s="261"/>
      <c r="E292" s="261"/>
    </row>
    <row r="293" spans="1:43" ht="18" customHeight="1">
      <c r="C293" s="193" t="s">
        <v>730</v>
      </c>
      <c r="D293" s="261"/>
      <c r="E293" s="261"/>
    </row>
    <row r="294" spans="1:43" ht="18" customHeight="1">
      <c r="C294" s="193" t="s">
        <v>783</v>
      </c>
      <c r="D294" s="261"/>
      <c r="E294" s="261"/>
    </row>
    <row r="295" spans="1:43" ht="18" customHeight="1">
      <c r="C295" s="193" t="s">
        <v>731</v>
      </c>
    </row>
    <row r="296" spans="1:43" ht="18" customHeight="1">
      <c r="C296" s="279" t="s">
        <v>732</v>
      </c>
      <c r="AC296" s="280" t="s">
        <v>720</v>
      </c>
    </row>
    <row r="297" spans="1:43" ht="18" customHeight="1">
      <c r="C297" s="279"/>
      <c r="AC297" s="280"/>
    </row>
    <row r="298" spans="1:43" ht="18" customHeight="1">
      <c r="C298" s="279"/>
    </row>
    <row r="299" spans="1:43" ht="18" customHeight="1">
      <c r="A299" s="281"/>
      <c r="B299" s="281"/>
      <c r="C299" s="281"/>
      <c r="D299" s="281"/>
      <c r="E299" s="281"/>
      <c r="F299" s="281"/>
      <c r="G299" s="281"/>
      <c r="H299" s="281"/>
      <c r="I299" s="281"/>
      <c r="J299" s="281"/>
      <c r="K299" s="281"/>
      <c r="L299" s="281"/>
      <c r="M299" s="281"/>
      <c r="N299" s="281"/>
      <c r="O299" s="281"/>
      <c r="P299" s="281"/>
      <c r="Q299" s="281"/>
      <c r="R299" s="281"/>
      <c r="S299" s="281"/>
      <c r="T299" s="281"/>
      <c r="U299" s="281"/>
      <c r="V299" s="281"/>
      <c r="W299" s="281"/>
      <c r="X299" s="281"/>
      <c r="Y299" s="281"/>
      <c r="Z299" s="281"/>
      <c r="AA299" s="281"/>
      <c r="AB299" s="281"/>
      <c r="AC299" s="281"/>
      <c r="AD299" s="281"/>
      <c r="AE299" s="281"/>
      <c r="AF299" s="281"/>
      <c r="AG299" s="281"/>
      <c r="AH299" s="281"/>
      <c r="AI299" s="281"/>
      <c r="AJ299" s="281"/>
      <c r="AK299" s="281"/>
      <c r="AL299" s="281"/>
      <c r="AM299" s="281"/>
      <c r="AN299" s="281"/>
      <c r="AO299" s="281"/>
      <c r="AP299" s="281"/>
      <c r="AQ299" s="281"/>
    </row>
    <row r="300" spans="1:43" ht="18" customHeight="1">
      <c r="A300" s="281"/>
      <c r="B300" s="281"/>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281"/>
      <c r="AB300" s="281"/>
      <c r="AC300" s="281"/>
      <c r="AD300" s="281"/>
      <c r="AE300" s="281"/>
      <c r="AF300" s="281"/>
      <c r="AG300" s="281"/>
      <c r="AH300" s="281"/>
      <c r="AI300" s="281"/>
      <c r="AJ300" s="281"/>
      <c r="AK300" s="281"/>
      <c r="AL300" s="281"/>
      <c r="AM300" s="281"/>
      <c r="AN300" s="281"/>
      <c r="AO300" s="281"/>
      <c r="AP300" s="281"/>
      <c r="AQ300" s="281"/>
    </row>
    <row r="312" spans="51:51" ht="18" customHeight="1">
      <c r="AY312" s="283"/>
    </row>
    <row r="331" ht="10.4" customHeight="1"/>
    <row r="332" ht="60" customHeight="1"/>
  </sheetData>
  <sheetProtection algorithmName="SHA-512" hashValue="fCIHddPV37NRVm/87iUBAacwLeBsdYOXhfG9KUjbgNA88UTy9oy4jpDsTIPJ+0dNkS0Yg5vChhmPyK0qx9FRkA==" saltValue="qeeGpo4dH7A/MNkGvaz6+A==" spinCount="100000" sheet="1" formatCells="0" formatColumns="0" formatRows="0" insertColumns="0" insertRows="0" insertHyperlinks="0" deleteColumns="0" deleteRows="0" selectLockedCells="1" sort="0" autoFilter="0" pivotTables="0"/>
  <mergeCells count="344">
    <mergeCell ref="AW259:AY259"/>
    <mergeCell ref="B103:AP105"/>
    <mergeCell ref="AE101:AF101"/>
    <mergeCell ref="AG101:AP101"/>
    <mergeCell ref="B102:M102"/>
    <mergeCell ref="N102:X102"/>
    <mergeCell ref="Y102:Z102"/>
    <mergeCell ref="AA102:AB102"/>
    <mergeCell ref="AC102:AD102"/>
    <mergeCell ref="AE102:AF102"/>
    <mergeCell ref="AG102:AP102"/>
    <mergeCell ref="B101:M101"/>
    <mergeCell ref="N101:X101"/>
    <mergeCell ref="Y101:Z101"/>
    <mergeCell ref="AA101:AB101"/>
    <mergeCell ref="AC101:AD101"/>
    <mergeCell ref="AL107:AM107"/>
    <mergeCell ref="AO107:AP107"/>
    <mergeCell ref="A111:AQ112"/>
    <mergeCell ref="A114:AQ118"/>
    <mergeCell ref="A120:AQ121"/>
    <mergeCell ref="A122:AQ125"/>
    <mergeCell ref="AL140:AM140"/>
    <mergeCell ref="AO140:AP140"/>
    <mergeCell ref="AE99:AF99"/>
    <mergeCell ref="AG99:AP99"/>
    <mergeCell ref="B100:M100"/>
    <mergeCell ref="N100:X100"/>
    <mergeCell ref="Y100:Z100"/>
    <mergeCell ref="AA100:AB100"/>
    <mergeCell ref="AC100:AD100"/>
    <mergeCell ref="AE100:AF100"/>
    <mergeCell ref="AG100:AP100"/>
    <mergeCell ref="B99:M99"/>
    <mergeCell ref="N99:X99"/>
    <mergeCell ref="Y99:Z99"/>
    <mergeCell ref="AA99:AB99"/>
    <mergeCell ref="AC99:AD99"/>
    <mergeCell ref="AE97:AF97"/>
    <mergeCell ref="AG97:AP97"/>
    <mergeCell ref="B98:M98"/>
    <mergeCell ref="N98:X98"/>
    <mergeCell ref="Y98:Z98"/>
    <mergeCell ref="AA98:AB98"/>
    <mergeCell ref="AC98:AD98"/>
    <mergeCell ref="AE98:AF98"/>
    <mergeCell ref="AG98:AP98"/>
    <mergeCell ref="B97:M97"/>
    <mergeCell ref="N97:X97"/>
    <mergeCell ref="Y97:Z97"/>
    <mergeCell ref="AA97:AB97"/>
    <mergeCell ref="AC97:AD97"/>
    <mergeCell ref="AE95:AF95"/>
    <mergeCell ref="AG95:AP95"/>
    <mergeCell ref="B96:M96"/>
    <mergeCell ref="N96:X96"/>
    <mergeCell ref="Y96:Z96"/>
    <mergeCell ref="AA96:AB96"/>
    <mergeCell ref="AC96:AD96"/>
    <mergeCell ref="AE96:AF96"/>
    <mergeCell ref="AG96:AP96"/>
    <mergeCell ref="B95:M95"/>
    <mergeCell ref="N95:X95"/>
    <mergeCell ref="Y95:Z95"/>
    <mergeCell ref="AA95:AB95"/>
    <mergeCell ref="AC95:AD95"/>
    <mergeCell ref="AE93:AF93"/>
    <mergeCell ref="AG93:AP93"/>
    <mergeCell ref="B94:M94"/>
    <mergeCell ref="N94:X94"/>
    <mergeCell ref="Y94:Z94"/>
    <mergeCell ref="AA94:AB94"/>
    <mergeCell ref="AC94:AD94"/>
    <mergeCell ref="AE94:AF94"/>
    <mergeCell ref="AG94:AP94"/>
    <mergeCell ref="B93:M93"/>
    <mergeCell ref="N93:X93"/>
    <mergeCell ref="Y93:Z93"/>
    <mergeCell ref="AA93:AB93"/>
    <mergeCell ref="AC93:AD93"/>
    <mergeCell ref="AE91:AF91"/>
    <mergeCell ref="AG91:AP91"/>
    <mergeCell ref="B92:M92"/>
    <mergeCell ref="N92:X92"/>
    <mergeCell ref="Y92:Z92"/>
    <mergeCell ref="AA92:AB92"/>
    <mergeCell ref="AC92:AD92"/>
    <mergeCell ref="AE92:AF92"/>
    <mergeCell ref="AG92:AP92"/>
    <mergeCell ref="B91:M91"/>
    <mergeCell ref="N91:X91"/>
    <mergeCell ref="Y91:Z91"/>
    <mergeCell ref="AA91:AB91"/>
    <mergeCell ref="AC91:AD91"/>
    <mergeCell ref="AE89:AF89"/>
    <mergeCell ref="AG89:AP89"/>
    <mergeCell ref="B90:M90"/>
    <mergeCell ref="N90:X90"/>
    <mergeCell ref="Y90:Z90"/>
    <mergeCell ref="AA90:AB90"/>
    <mergeCell ref="AC90:AD90"/>
    <mergeCell ref="AE90:AF90"/>
    <mergeCell ref="AG90:AP90"/>
    <mergeCell ref="B89:M89"/>
    <mergeCell ref="N89:X89"/>
    <mergeCell ref="Y89:Z89"/>
    <mergeCell ref="AA89:AB89"/>
    <mergeCell ref="AC89:AD89"/>
    <mergeCell ref="AE87:AF87"/>
    <mergeCell ref="AG87:AP87"/>
    <mergeCell ref="B88:M88"/>
    <mergeCell ref="N88:X88"/>
    <mergeCell ref="Y88:Z88"/>
    <mergeCell ref="AA88:AB88"/>
    <mergeCell ref="AC88:AD88"/>
    <mergeCell ref="AE88:AF88"/>
    <mergeCell ref="AG88:AP88"/>
    <mergeCell ref="B87:M87"/>
    <mergeCell ref="N87:X87"/>
    <mergeCell ref="Y87:Z87"/>
    <mergeCell ref="AA87:AB87"/>
    <mergeCell ref="AC87:AD87"/>
    <mergeCell ref="AE85:AF85"/>
    <mergeCell ref="AG85:AP85"/>
    <mergeCell ref="B86:M86"/>
    <mergeCell ref="N86:X86"/>
    <mergeCell ref="Y86:Z86"/>
    <mergeCell ref="AA86:AB86"/>
    <mergeCell ref="AC86:AD86"/>
    <mergeCell ref="AE86:AF86"/>
    <mergeCell ref="AG86:AP86"/>
    <mergeCell ref="B85:M85"/>
    <mergeCell ref="N85:X85"/>
    <mergeCell ref="Y85:Z85"/>
    <mergeCell ref="AA85:AB85"/>
    <mergeCell ref="AC85:AD85"/>
    <mergeCell ref="AE83:AF83"/>
    <mergeCell ref="AG83:AP83"/>
    <mergeCell ref="B84:M84"/>
    <mergeCell ref="N84:X84"/>
    <mergeCell ref="Y84:Z84"/>
    <mergeCell ref="AA84:AB84"/>
    <mergeCell ref="AC84:AD84"/>
    <mergeCell ref="AE84:AF84"/>
    <mergeCell ref="AG84:AP84"/>
    <mergeCell ref="B83:M83"/>
    <mergeCell ref="N83:X83"/>
    <mergeCell ref="Y83:Z83"/>
    <mergeCell ref="AA83:AB83"/>
    <mergeCell ref="AC83:AD83"/>
    <mergeCell ref="AE81:AF81"/>
    <mergeCell ref="AG81:AP81"/>
    <mergeCell ref="B82:M82"/>
    <mergeCell ref="N82:X82"/>
    <mergeCell ref="Y82:Z82"/>
    <mergeCell ref="AA82:AB82"/>
    <mergeCell ref="AC82:AD82"/>
    <mergeCell ref="AE82:AF82"/>
    <mergeCell ref="AG82:AP82"/>
    <mergeCell ref="B81:M81"/>
    <mergeCell ref="N81:X81"/>
    <mergeCell ref="Y81:Z81"/>
    <mergeCell ref="AA81:AB81"/>
    <mergeCell ref="AC81:AD81"/>
    <mergeCell ref="AE79:AF79"/>
    <mergeCell ref="AG79:AP79"/>
    <mergeCell ref="B80:M80"/>
    <mergeCell ref="N80:X80"/>
    <mergeCell ref="Y80:Z80"/>
    <mergeCell ref="AA80:AB80"/>
    <mergeCell ref="AC80:AD80"/>
    <mergeCell ref="AE80:AF80"/>
    <mergeCell ref="AG80:AP80"/>
    <mergeCell ref="B79:M79"/>
    <mergeCell ref="N79:X79"/>
    <mergeCell ref="Y79:Z79"/>
    <mergeCell ref="AA79:AB79"/>
    <mergeCell ref="AC79:AD79"/>
    <mergeCell ref="AE77:AF77"/>
    <mergeCell ref="AG77:AP77"/>
    <mergeCell ref="B78:M78"/>
    <mergeCell ref="N78:X78"/>
    <mergeCell ref="Y78:Z78"/>
    <mergeCell ref="AA78:AB78"/>
    <mergeCell ref="AC78:AD78"/>
    <mergeCell ref="AE78:AF78"/>
    <mergeCell ref="AG78:AP78"/>
    <mergeCell ref="B77:M77"/>
    <mergeCell ref="N77:X77"/>
    <mergeCell ref="Y77:Z77"/>
    <mergeCell ref="AA77:AB77"/>
    <mergeCell ref="AC77:AD77"/>
    <mergeCell ref="AE75:AF75"/>
    <mergeCell ref="AG75:AP75"/>
    <mergeCell ref="B76:M76"/>
    <mergeCell ref="N76:X76"/>
    <mergeCell ref="Y76:Z76"/>
    <mergeCell ref="AA76:AB76"/>
    <mergeCell ref="AC76:AD76"/>
    <mergeCell ref="AE76:AF76"/>
    <mergeCell ref="AG76:AP76"/>
    <mergeCell ref="B75:M75"/>
    <mergeCell ref="N75:X75"/>
    <mergeCell ref="Y75:Z75"/>
    <mergeCell ref="AA75:AB75"/>
    <mergeCell ref="AC75:AD75"/>
    <mergeCell ref="Y74:Z74"/>
    <mergeCell ref="AA74:AB74"/>
    <mergeCell ref="AC74:AD74"/>
    <mergeCell ref="AE74:AF74"/>
    <mergeCell ref="AG74:AP74"/>
    <mergeCell ref="B73:M73"/>
    <mergeCell ref="N73:X73"/>
    <mergeCell ref="Y73:Z73"/>
    <mergeCell ref="AA73:AB73"/>
    <mergeCell ref="AC73:AD73"/>
    <mergeCell ref="AE73:AF73"/>
    <mergeCell ref="AG73:AP73"/>
    <mergeCell ref="B74:M74"/>
    <mergeCell ref="N74:X74"/>
    <mergeCell ref="A31:E31"/>
    <mergeCell ref="P51:R51"/>
    <mergeCell ref="A30:E30"/>
    <mergeCell ref="A29:E29"/>
    <mergeCell ref="F28:AQ28"/>
    <mergeCell ref="Y32:Z32"/>
    <mergeCell ref="AA32:AQ32"/>
    <mergeCell ref="A69:H69"/>
    <mergeCell ref="J69:AN69"/>
    <mergeCell ref="Z55:AQ55"/>
    <mergeCell ref="A54:E54"/>
    <mergeCell ref="A55:E55"/>
    <mergeCell ref="F54:I54"/>
    <mergeCell ref="K54:N54"/>
    <mergeCell ref="P54:S54"/>
    <mergeCell ref="A48:E48"/>
    <mergeCell ref="F48:AQ48"/>
    <mergeCell ref="F50:G50"/>
    <mergeCell ref="S51:X51"/>
    <mergeCell ref="AL63:AM63"/>
    <mergeCell ref="A67:AQ67"/>
    <mergeCell ref="A60:E60"/>
    <mergeCell ref="F60:AQ60"/>
    <mergeCell ref="L51:O51"/>
    <mergeCell ref="B45:V45"/>
    <mergeCell ref="W45:AQ45"/>
    <mergeCell ref="A40:V40"/>
    <mergeCell ref="A43:V43"/>
    <mergeCell ref="W44:AQ44"/>
    <mergeCell ref="W41:AQ41"/>
    <mergeCell ref="B44:V44"/>
    <mergeCell ref="J36:AQ36"/>
    <mergeCell ref="F37:I37"/>
    <mergeCell ref="A12:AQ12"/>
    <mergeCell ref="AB2:AC2"/>
    <mergeCell ref="AD2:AF2"/>
    <mergeCell ref="AH2:AJ2"/>
    <mergeCell ref="AL2:AN2"/>
    <mergeCell ref="N8:R8"/>
    <mergeCell ref="S8:AQ8"/>
    <mergeCell ref="N9:R9"/>
    <mergeCell ref="S9:AQ9"/>
    <mergeCell ref="N10:R10"/>
    <mergeCell ref="S10:AJ10"/>
    <mergeCell ref="AM10:AP10"/>
    <mergeCell ref="N7:R7"/>
    <mergeCell ref="T7:U7"/>
    <mergeCell ref="AL3:AM3"/>
    <mergeCell ref="AO3:AP3"/>
    <mergeCell ref="W7:Z7"/>
    <mergeCell ref="J7:M7"/>
    <mergeCell ref="A15:AQ15"/>
    <mergeCell ref="AL22:AM22"/>
    <mergeCell ref="A26:E26"/>
    <mergeCell ref="F27:AQ27"/>
    <mergeCell ref="F26:AQ26"/>
    <mergeCell ref="A13:AQ13"/>
    <mergeCell ref="AE72:AF72"/>
    <mergeCell ref="U17:AL17"/>
    <mergeCell ref="A57:N57"/>
    <mergeCell ref="O57:AQ57"/>
    <mergeCell ref="A58:AQ58"/>
    <mergeCell ref="AA31:AQ31"/>
    <mergeCell ref="H32:X32"/>
    <mergeCell ref="F29:AQ29"/>
    <mergeCell ref="H31:X31"/>
    <mergeCell ref="F32:G32"/>
    <mergeCell ref="F30:AQ30"/>
    <mergeCell ref="A32:E32"/>
    <mergeCell ref="A27:E27"/>
    <mergeCell ref="A28:E28"/>
    <mergeCell ref="AO22:AP22"/>
    <mergeCell ref="B41:V41"/>
    <mergeCell ref="F36:I36"/>
    <mergeCell ref="A36:E37"/>
    <mergeCell ref="B71:M72"/>
    <mergeCell ref="N71:X72"/>
    <mergeCell ref="Y71:AF71"/>
    <mergeCell ref="AG71:AP72"/>
    <mergeCell ref="Y72:Z72"/>
    <mergeCell ref="AA72:AB72"/>
    <mergeCell ref="AC72:AD72"/>
    <mergeCell ref="F55:X55"/>
    <mergeCell ref="F34:AQ34"/>
    <mergeCell ref="A35:E35"/>
    <mergeCell ref="J37:AQ37"/>
    <mergeCell ref="F35:X35"/>
    <mergeCell ref="Y35:AQ35"/>
    <mergeCell ref="A33:E34"/>
    <mergeCell ref="S33:X33"/>
    <mergeCell ref="Y33:AA33"/>
    <mergeCell ref="P33:R33"/>
    <mergeCell ref="H33:J33"/>
    <mergeCell ref="L33:O33"/>
    <mergeCell ref="W40:AQ40"/>
    <mergeCell ref="W43:AQ43"/>
    <mergeCell ref="AB33:AQ33"/>
    <mergeCell ref="F33:G33"/>
    <mergeCell ref="A50:E50"/>
    <mergeCell ref="AR58:AS58"/>
    <mergeCell ref="A49:E49"/>
    <mergeCell ref="F52:AQ52"/>
    <mergeCell ref="A53:E53"/>
    <mergeCell ref="A51:E52"/>
    <mergeCell ref="F51:G51"/>
    <mergeCell ref="AO63:AP63"/>
    <mergeCell ref="F53:I53"/>
    <mergeCell ref="K53:N53"/>
    <mergeCell ref="P53:S53"/>
    <mergeCell ref="Y51:AA51"/>
    <mergeCell ref="AB51:AQ51"/>
    <mergeCell ref="H50:AQ50"/>
    <mergeCell ref="H51:J51"/>
    <mergeCell ref="H49:AQ49"/>
    <mergeCell ref="C221:AR221"/>
    <mergeCell ref="A144:AQ146"/>
    <mergeCell ref="C148:AP148"/>
    <mergeCell ref="A126:AQ127"/>
    <mergeCell ref="A129:AQ130"/>
    <mergeCell ref="A132:AQ133"/>
    <mergeCell ref="A135:AQ136"/>
    <mergeCell ref="AL213:AM213"/>
    <mergeCell ref="AO213:AP213"/>
    <mergeCell ref="A217:AQ219"/>
  </mergeCells>
  <phoneticPr fontId="1"/>
  <conditionalFormatting sqref="F26 F27:AQ30 F55:X55 Z55:AQ55">
    <cfRule type="containsBlanks" dxfId="78" priority="184">
      <formula>LEN(TRIM(F26))=0</formula>
    </cfRule>
  </conditionalFormatting>
  <conditionalFormatting sqref="F48:AQ48 H49:AQ50 H51:J51 L51:O51 AB51:AQ51 F52:AQ52 F53:I54 K53:N54 P53:S54">
    <cfRule type="containsBlanks" dxfId="76" priority="191">
      <formula>LEN(TRIM(F48))=0</formula>
    </cfRule>
  </conditionalFormatting>
  <conditionalFormatting sqref="F60:AQ60">
    <cfRule type="containsText" dxfId="75" priority="1" operator="containsText" text="不備なし">
      <formula>NOT(ISERROR(SEARCH("不備なし",F60)))</formula>
    </cfRule>
    <cfRule type="containsText" dxfId="74" priority="2" operator="containsText" text="情報を入力してください（オレンジ色の欄は入力必須欄です）">
      <formula>NOT(ISERROR(SEARCH("情報を入力してください（オレンジ色の欄は入力必須欄です）",F60)))</formula>
    </cfRule>
    <cfRule type="containsText" dxfId="73" priority="3" operator="containsText" text="[">
      <formula>NOT(ISERROR(SEARCH("[",F60)))</formula>
    </cfRule>
  </conditionalFormatting>
  <conditionalFormatting sqref="H31">
    <cfRule type="containsBlanks" dxfId="72" priority="185">
      <formula>LEN(TRIM(H31))=0</formula>
    </cfRule>
  </conditionalFormatting>
  <conditionalFormatting sqref="H33:J33 L33:O33">
    <cfRule type="containsBlanks" dxfId="71" priority="187">
      <formula>LEN(TRIM(H33))=0</formula>
    </cfRule>
  </conditionalFormatting>
  <conditionalFormatting sqref="H32:X32">
    <cfRule type="containsBlanks" dxfId="70" priority="189">
      <formula>LEN(TRIM(H32))=0</formula>
    </cfRule>
  </conditionalFormatting>
  <conditionalFormatting sqref="O57:AQ57">
    <cfRule type="containsBlanks" dxfId="68" priority="18">
      <formula>LEN(TRIM(O57))=0</formula>
    </cfRule>
  </conditionalFormatting>
  <conditionalFormatting sqref="S33:X33">
    <cfRule type="containsBlanks" dxfId="66" priority="192">
      <formula>LEN(TRIM(S33))=0</formula>
    </cfRule>
  </conditionalFormatting>
  <conditionalFormatting sqref="S51:X51">
    <cfRule type="containsBlanks" dxfId="64" priority="190">
      <formula>LEN(TRIM(S51))=0</formula>
    </cfRule>
  </conditionalFormatting>
  <conditionalFormatting sqref="W44:AQ44">
    <cfRule type="expression" dxfId="60" priority="20">
      <formula>$W$45&lt;&gt;""</formula>
    </cfRule>
  </conditionalFormatting>
  <conditionalFormatting sqref="W45:AQ45">
    <cfRule type="expression" dxfId="59" priority="19">
      <formula>$W$44&lt;&gt;""</formula>
    </cfRule>
  </conditionalFormatting>
  <conditionalFormatting sqref="AA31 AA32:AQ32">
    <cfRule type="containsBlanks" dxfId="57" priority="186">
      <formula>LEN(TRIM(AA31))=0</formula>
    </cfRule>
  </conditionalFormatting>
  <conditionalFormatting sqref="AB33:AQ33 F34:AQ34 J36:AQ37">
    <cfRule type="containsBlanks" dxfId="56" priority="188">
      <formula>LEN(TRIM(F33))=0</formula>
    </cfRule>
  </conditionalFormatting>
  <conditionalFormatting sqref="AD2:AF2">
    <cfRule type="containsBlanks" dxfId="55" priority="183">
      <formula>LEN(TRIM(AD2))=0</formula>
    </cfRule>
  </conditionalFormatting>
  <conditionalFormatting sqref="AH2:AJ2 AL2:AN2">
    <cfRule type="containsBlanks" dxfId="54" priority="182">
      <formula>LEN(TRIM(AH2))=0</formula>
    </cfRule>
  </conditionalFormatting>
  <conditionalFormatting sqref="AR58:AR59">
    <cfRule type="expression" dxfId="53" priority="16">
      <formula>O57&lt;&gt;"継続登録はしません"</formula>
    </cfRule>
  </conditionalFormatting>
  <conditionalFormatting sqref="AR58:AS59">
    <cfRule type="expression" dxfId="52" priority="15">
      <formula>$AR$58="はい"</formula>
    </cfRule>
    <cfRule type="expression" dxfId="51" priority="17">
      <formula>A58&lt;&gt;""</formula>
    </cfRule>
  </conditionalFormatting>
  <conditionalFormatting sqref="AW259:AY259">
    <cfRule type="containsBlanks" dxfId="50" priority="4">
      <formula>LEN(TRIM(AW259))=0</formula>
    </cfRule>
  </conditionalFormatting>
  <dataValidations xWindow="584" yWindow="370" count="44">
    <dataValidation type="list" allowBlank="1" showInputMessage="1" showErrorMessage="1" prompt="プルダウンより選択" sqref="J36:AQ36" xr:uid="{00000000-0002-0000-0000-000000000000}">
      <formula1>大分類</formula1>
    </dataValidation>
    <dataValidation type="list" allowBlank="1" showInputMessage="1" showErrorMessage="1" prompt="プルダウンより選択" sqref="J37:AQ37" xr:uid="{00000000-0002-0000-0000-000001000000}">
      <formula1>INDIRECT($J$36)</formula1>
    </dataValidation>
    <dataValidation type="custom" imeMode="fullKatakana" allowBlank="1" showInputMessage="1" showErrorMessage="1" errorTitle="【！】エラー" error="カタカナで入力してください。" sqref="AA31:AQ31 H31:X31" xr:uid="{00000000-0002-0000-0000-000002000000}">
      <formula1>AND(H31=PHONETIC(H31), LEN(H31)*2=LENB(H31))</formula1>
    </dataValidation>
    <dataValidation type="textLength" imeMode="halfAlpha" operator="equal" allowBlank="1" showInputMessage="1" showErrorMessage="1" errorTitle="郵便番号" error="半角数字3文字で入力してください。_x000a_" sqref="H33:J33" xr:uid="{00000000-0002-0000-0000-000003000000}">
      <formula1>3</formula1>
    </dataValidation>
    <dataValidation type="textLength" imeMode="disabled" allowBlank="1" showInputMessage="1" showErrorMessage="1" errorTitle="【！】法人番号" error="13桁の法人番号を入力してください。" promptTitle="【！】法人番号（13桁）" prompt="半角数字13桁で入力してください。" sqref="F29:AQ29" xr:uid="{00000000-0002-0000-0000-000005000000}">
      <formula1>13</formula1>
      <formula2>13</formula2>
    </dataValidation>
    <dataValidation type="custom" allowBlank="1" showInputMessage="1" showErrorMessage="1" errorTitle="【！】法人名にアルファベットや数字が含まれる場合" error="半角英数字で入力してください。_x000a_" promptTitle="【！】法人名にアルファベットや数字が含まれている場合" prompt="・半角英数字で入力してください。_x000a_　正：株式会社SII_x000a_　誤：株式会社ＳＩＩ_x000a_・「㈱」や「㈲」等の環境依存文字は使用しないでください。" sqref="F28:AQ28" xr:uid="{00000000-0002-0000-0000-000007000000}">
      <formula1>SUMPRODUCT(--ISNUMBER(FIND(MID("　ＡＢＣＤＥＦＧＨＩＪＫＬＭＮＯＰＱＲＳＴＵＶＷＸＹＺａｂｃｄｅｆｇｈｉｊｋｌｍｎｏｐｑｒｓｔｕｖｗｘｙｚ０１２３４５６７８９",ROW(INDIRECT("1:63")),1),F28)))=0</formula1>
    </dataValidation>
    <dataValidation type="custom" allowBlank="1" showInputMessage="1" showErrorMessage="1" error="全角で入力してください。" sqref="F35" xr:uid="{00000000-0002-0000-0000-000008000000}">
      <formula1>DBCS(F35)=F35</formula1>
    </dataValidation>
    <dataValidation type="textLength" imeMode="halfAlpha" operator="equal" allowBlank="1" showInputMessage="1" showErrorMessage="1" errorTitle="郵便番号" error="半角数字4文字で入力してください。" sqref="L33:O33" xr:uid="{00000000-0002-0000-0000-00000A000000}">
      <formula1>4</formula1>
    </dataValidation>
    <dataValidation allowBlank="1" showInputMessage="1" sqref="Y42 C42" xr:uid="{00000000-0002-0000-0000-00000B000000}"/>
    <dataValidation type="textLength" imeMode="halfAlpha" operator="equal" allowBlank="1" showInputMessage="1" showErrorMessage="1" errorTitle="【！】電話番号欄の入力について" error="半角数字4字で入力してください。" sqref="P53:S53" xr:uid="{00000000-0002-0000-0000-00000C000000}">
      <formula1>4</formula1>
    </dataValidation>
    <dataValidation type="whole" imeMode="disabled" allowBlank="1" showInputMessage="1" showErrorMessage="1" sqref="AH2:AJ2" xr:uid="{00000000-0002-0000-0000-00000D000000}">
      <formula1>1</formula1>
      <formula2>12</formula2>
    </dataValidation>
    <dataValidation type="whole" imeMode="disabled" allowBlank="1" showInputMessage="1" showErrorMessage="1" sqref="AL2:AN2" xr:uid="{00000000-0002-0000-0000-00000E000000}">
      <formula1>1</formula1>
      <formula2>31</formula2>
    </dataValidation>
    <dataValidation imeMode="on" allowBlank="1" showInputMessage="1" showErrorMessage="1" sqref="W46:AQ46" xr:uid="{00000000-0002-0000-0000-00000F000000}"/>
    <dataValidation type="textLength" imeMode="halfAlpha" operator="equal" allowBlank="1" showInputMessage="1" showErrorMessage="1" errorTitle="【！】携帯電話番号欄の入力について" error="半角数字4字で入力してください。" sqref="P54:S54" xr:uid="{4EA0128E-E090-43BE-88B5-D26034CF1688}">
      <formula1>4</formula1>
    </dataValidation>
    <dataValidation type="textLength" imeMode="off" operator="equal" allowBlank="1" showInputMessage="1" showErrorMessage="1" errorTitle="【！】携帯電話番号欄の入力について" error="半角数字4字で入力してください。" sqref="K54:N54" xr:uid="{B41B990A-BFCD-41EF-A498-CD39B23CD32D}">
      <formula1>4</formula1>
    </dataValidation>
    <dataValidation type="textLength" imeMode="halfAlpha" allowBlank="1" showInputMessage="1" showErrorMessage="1" errorTitle="【！】携帯電話番号欄の入力について" error="半角数字3字で入力してください。" sqref="F54:I54" xr:uid="{D755D64B-8A63-46FC-AA00-84B75B6BED02}">
      <formula1>2</formula1>
      <formula2>4</formula2>
    </dataValidation>
    <dataValidation type="whole" imeMode="disabled" operator="greaterThan" allowBlank="1" showInputMessage="1" showErrorMessage="1" promptTitle="西暦" prompt="半角入力" sqref="AD2:AF2 AW259:AY259" xr:uid="{F58C89B1-07E7-4FE8-8791-95EDFFBD10BB}">
      <formula1>2022</formula1>
    </dataValidation>
    <dataValidation type="custom" imeMode="fullKatakana" allowBlank="1" showInputMessage="1" showErrorMessage="1" errorTitle="【！】エラー" error="・カタカナで入力してください。_x000a_・会社のフリガナは「ガイシャ」で入力してください。_x000a_例）_x000a_　株式会社●●（カブシキガイシャ●●）_x000a_　有限会社○○（ユウゲンガイシャ○○）" promptTitle="【！】会社のフリガナは「ガイシャ」で入力。" prompt="例）_x000a_株式会社●●（カブシキガイシャ●●）_x000a_有限会社●●（ユウゲンガイシャ●●）" sqref="F27:AQ27" xr:uid="{CBEF69AE-DE82-4078-A2D5-67CC13079DB0}">
      <formula1>AND(F27=PHONETIC(F27), LEN(F27)*2=LENB(F27), COUNTIF(F27, "*カイシャ*")=0, COUNTIF(F27, "*ｶｲｼｬ*")=0)</formula1>
    </dataValidation>
    <dataValidation type="custom" imeMode="hiragana" allowBlank="1" showInputMessage="1" showErrorMessage="1" errorTitle="【！】エラー" error="以下をご確認ください。_x000a_・全角で入力してください。_x000a_・代表者役職は商業登記簿に記載されている役職を入力してください。_x000a_　例）_x000a_　　　正：代表取締役_x000a_　　　誤：代表取締役社長" promptTitle="【！】代表者役職" prompt="商業登記簿に記載されている役職名で記載してください。_x000a_例）正：代表取締役_x000a_　　　誤：代表取締役社長" sqref="F30:AQ30" xr:uid="{5B24DC63-7C6E-411A-932E-E2A761ABBCAB}">
      <formula1>AND(DBCS(F30)=F30, COUNTIF(F30, "*社長*")=0, COUNTIF(F30, "*専務*")=0, COUNTIF(F30, "*常務*")=0, COUNTIF(F30, "*監査法人*")=0, COUNTIF(F30, "*監査等委員会*")=0)</formula1>
    </dataValidation>
    <dataValidation type="list" imeMode="on" allowBlank="1" showInputMessage="1" showErrorMessage="1" prompt="宅地建物取引業免許を所持している場合はチェックを選択してください。" sqref="W41:AQ41" xr:uid="{D3BCF12D-FDD7-40D0-A919-2587337A634D}">
      <formula1>"☑"</formula1>
    </dataValidation>
    <dataValidation type="custom" imeMode="hiragana" allowBlank="1" showInputMessage="1" showErrorMessage="1" errorTitle="【！】担当者名＞氏名" error="・全角で入力してください。_x000a_・姓と名の間に全角スペースを入れてください。" promptTitle="【！】担当者＞氏名" prompt="・全角で入力してください。_x000a_・姓と名の間に全角スペースを入れてください。" sqref="H50:AQ50" xr:uid="{5F04CBEA-A471-4F99-BFBF-D9B77C3A1D26}">
      <formula1>AND(    SUMPRODUCT(--ISNUMBER(FIND(MID("ＡＢＣＤＥＦＧＨＩＪＫＬＭＮＯＰＱＲＳＴＵＶＷＸＹＺａｂｃｄｅｆｇｈｉｊｋｌｍｎｏｐｑｒｓｔｕｖｗｘｙｚ０１２３４５６７８９",ROW(INDIRECT("1:62")),1),H50)))=0,    OR(ISNUMBER(FIND(" ",H50)), ISNUMBER(FIND("　",H50))),    LEFT(TRIM(H50),1)&lt;&gt;"",    H50=TRIM(H50)  )</formula1>
    </dataValidation>
    <dataValidation type="list" showInputMessage="1" showErrorMessage="1" sqref="Y73:Y102" xr:uid="{9D06C097-FE6A-42DB-A4F3-8A9C3008B7F1}">
      <formula1>"　,Ｔ,Ｓ,Ｈ"</formula1>
    </dataValidation>
    <dataValidation type="list" allowBlank="1" showInputMessage="1" showErrorMessage="1" prompt="特定建設業許可証を所持している場合はチェックを選択してください。" sqref="W45:AQ45" xr:uid="{EE2B6A92-584C-4446-8EEA-97181533DEBF}">
      <formula1>"☑"</formula1>
    </dataValidation>
    <dataValidation type="list" allowBlank="1" showInputMessage="1" showErrorMessage="1" prompt="一般建設業許可証を所持している場合はチェックを選択してください。" sqref="W44:AQ44" xr:uid="{6806685E-A330-4D17-9C6B-133BE5DE5DB5}">
      <formula1>"☑"</formula1>
    </dataValidation>
    <dataValidation type="custom" imeMode="disabled" allowBlank="1" showInputMessage="1" showErrorMessage="1" errorTitle="【！】文字の入力規制" error="全角で入力されています。_x000a_半角で入力してください。_x000a_" promptTitle="【！】半角英数字で入力" prompt="半角英数字で入力してください。" sqref="F26:AQ26" xr:uid="{DFA535ED-1562-4DE7-BF31-E4600AB86F9B}">
      <formula1>LENB(F26)=LEN(F26)</formula1>
    </dataValidation>
    <dataValidation imeMode="hiragana" allowBlank="1" showInputMessage="1" showErrorMessage="1" promptTitle="【！】所属部署" prompt="所属部署を入力してください。_x000a_実務担当者が役職者で所属部署がない場合は「-」を入力してください。" sqref="F48:AQ48" xr:uid="{6C0F3BE3-9872-4196-95D4-B8F7B12918A9}"/>
    <dataValidation type="custom" imeMode="halfAlpha" allowBlank="1" showInputMessage="1" showErrorMessage="1" errorTitle="半角のみ" error="半角英数字で入力してください。" sqref="F61:X61 Z61:AQ61 Z56:AQ56 F56:X56" xr:uid="{00000000-0002-0000-0000-000004000000}">
      <formula1>LENB(F56)=LEN(F56)</formula1>
    </dataValidation>
    <dataValidation type="custom" imeMode="hiragana" allowBlank="1" showInputMessage="1" showErrorMessage="1" errorTitle="【！】エラー" error="・全角文字で入力してください。_x000a_・商業登記簿に記載されている役職名を入力してください。_x000a_（代表取締役社長、取締役専務、取締役常務は不可）" prompt="商業登記簿に記載されている役職名を入力" sqref="AG73:AP102" xr:uid="{0EB0AC8E-8E9A-43E7-A311-58E53124C4E5}">
      <formula1>AND(DBCS(AG73)=AG73, COUNTIF(AG73, "*社長*")=0, COUNTIF(AG73, "*専務*")=0, COUNTIF(AG73, "*常務*")=0, COUNTIF(AG73, "*監査法人*")=0, COUNTIF(AG73, "*委員会*")=0)</formula1>
    </dataValidation>
    <dataValidation type="custom" imeMode="hiragana" allowBlank="1" showInputMessage="1" showErrorMessage="1" errorTitle="【！】住所にアルファベットや数字が含まれる場合" error="半角英数字で入力してください。" sqref="F34:AQ34" xr:uid="{D04B0C6A-605F-49FB-BAB8-F113BDE15BFA}">
      <formula1>SUMPRODUCT(--ISNUMBER(FIND(MID("ＡＢＣＤＥＦＧＨＩＪＫＬＭＮＯＰＱＲＳＴＵＶＷＸＹＺａｂｃｄｅｆｇｈｉｊｋｌｍｎｏｐｑｒｓｔｕｖｗｘｙｚ０１２３４５６７８９",ROW(INDIRECT("1:62")),1),F34)))=0</formula1>
    </dataValidation>
    <dataValidation type="custom" imeMode="fullKatakana" showInputMessage="1" showErrorMessage="1" errorTitle="【！】フリガナ欄の入力について" error="・全角カタカナで入力してください。_x000a_・姓と名の間に全角スペースを入れてください。_x000a_" promptTitle="【！】フリガナ欄の入力について" prompt="・全角カタカナで入力してください。_x000a_・姓と名の間に全角スペースを入れてください。" sqref="H49:AQ49" xr:uid="{9ABC89D9-C9EA-4DE9-B736-863D8FD96F84}">
      <formula1>カタカナチェック</formula1>
    </dataValidation>
    <dataValidation type="custom" allowBlank="1" showInputMessage="1" showErrorMessage="1" errorTitle="【！】エラー" error="半角で入力してください。" sqref="AB51:AQ51 AB33:AQ33" xr:uid="{9A109154-AE10-4AC1-AA87-D306B755B017}">
      <formula1>SUMPRODUCT(--ISNUMBER(FIND(MID("ＡＢＣＤＥＦＧＨＩＪＫＬＭＮＯＰＱＲＳＴＵＶＷＸＹＺａｂｃｄｅｆｇｈｉｊｋｌｍｎｏｐｑｒｓｔｕｖｗｘｙｚ０１２３４５６７８９",ROW(INDIRECT("1:62")),1),AB33)))=0</formula1>
    </dataValidation>
    <dataValidation type="custom" allowBlank="1" showInputMessage="1" showErrorMessage="1" errorTitle="【！】住所" error="英数字は半角で入力してください。" sqref="F52:AQ52" xr:uid="{D733405A-382F-43DA-B7CB-35CF6CF16E7B}">
      <formula1>SUMPRODUCT(--ISNUMBER(FIND(MID("ＡＢＣＤＥＦＧＨＩＪＫＬＭＮＯＰＱＲＳＴＵＶＷＸＹＺａｂｃｄｅｆｇｈｉｊｋｌｍｎｏｐｑｒｓｔｕｖｗｘｙｚ０１２３４５６７８９",ROW(INDIRECT("1:62")),1),F52)))=0</formula1>
    </dataValidation>
    <dataValidation type="custom" imeMode="halfAlpha" allowBlank="1" showInputMessage="1" showErrorMessage="1" errorTitle="【！】E-MAIL欄の入力について" error="半角英数字で入力してください。" sqref="F55:X55 Z55:AQ55" xr:uid="{1A07874A-6E46-4BC6-BF53-511143F7B952}">
      <formula1>LENB(F55)=LEN(F55)</formula1>
    </dataValidation>
    <dataValidation type="textLength" imeMode="halfAlpha" allowBlank="1" showInputMessage="1" showErrorMessage="1" errorTitle="【！】電話番号の入力について" error="半角数字2～4字で入力してください。" sqref="K53:N53" xr:uid="{6FDD0B62-C169-4927-91B4-707F0535F05E}">
      <formula1>2</formula1>
      <formula2>4</formula2>
    </dataValidation>
    <dataValidation type="custom" imeMode="hiragana" allowBlank="1" showInputMessage="1" showErrorMessage="1" errorTitle="【！】エラー" error="全角で入力してください。" sqref="H32:X32 AA32:AQ32" xr:uid="{9A10E7C1-4163-46C4-AA95-A3AE0B6636C1}">
      <formula1>DBCS(H32)=H32</formula1>
    </dataValidation>
    <dataValidation type="custom" imeMode="fullKatakana" allowBlank="1" showInputMessage="1" showErrorMessage="1" errorTitle="【！】役員名簿" error="姓と名の間に全角スペースを入れてください。" prompt="姓と名の間に全角スペース" sqref="B73:M102" xr:uid="{0FB62F2B-1EA5-404E-9EF4-39701D4BCCCA}">
      <formula1>AND(ISERROR(FIND(" ",B73)),ISNUMBER(FIND("　",B73)),LEFT(B73,1)&lt;&gt;"　",RIGHT(B73,1)&lt;&gt;"　")</formula1>
    </dataValidation>
    <dataValidation type="list" allowBlank="1" showInputMessage="1" showErrorMessage="1" promptTitle="【！】ＺＥＨデベロッパー登録（フェーズ２）について" prompt="詳細はＺＥＨデベロッパー登録（フェーズ２）公募要領のＰ19を参照してください。" sqref="O57:AQ57" xr:uid="{7E1BAAE1-1150-4AD9-AA76-767697289D0D}">
      <formula1>"継続登録を希望します,継続登録はしません"</formula1>
    </dataValidation>
    <dataValidation type="list" allowBlank="1" showInputMessage="1" showErrorMessage="1" sqref="AR58:AR59" xr:uid="{CBCF9D7B-9B2D-4A07-BAEF-74DD4C1DBF14}">
      <formula1>"はい"</formula1>
    </dataValidation>
    <dataValidation type="whole" imeMode="fullAlpha" allowBlank="1" showInputMessage="1" showErrorMessage="1" sqref="AE73:AF102" xr:uid="{40FB6D72-ED35-4F94-8C73-A900529C3AFA}">
      <formula1>1</formula1>
      <formula2>31</formula2>
    </dataValidation>
    <dataValidation type="whole" imeMode="fullAlpha" allowBlank="1" showInputMessage="1" showErrorMessage="1" error="二桁の数字を入力してください" sqref="AA73:AB102" xr:uid="{F4C0CE12-5F75-427F-8649-DC642559F3DD}">
      <formula1>0</formula1>
      <formula2>64</formula2>
    </dataValidation>
    <dataValidation type="whole" imeMode="fullAlpha" allowBlank="1" showInputMessage="1" showErrorMessage="1" sqref="AC73:AD102" xr:uid="{1EE65C73-55B5-4EB9-8F66-4845488D5130}">
      <formula1>1</formula1>
      <formula2>12</formula2>
    </dataValidation>
    <dataValidation type="custom" imeMode="hiragana" allowBlank="1" showInputMessage="1" showErrorMessage="1" errorTitle="【！】役員名簿＞氏名　漢字" error="姓と名の間に全角スペースを入れてください。" prompt="姓と名の間に全角スペース" sqref="N73:X102" xr:uid="{FD77F4C2-35A0-4203-9161-315E513B2C7C}">
      <formula1>AND(ISERROR(FIND(" ",N73)),ISNUMBER(FIND("　",N73)),LEFT(N73,1)&lt;&gt;"　",RIGHT(N73,1)&lt;&gt;"　")</formula1>
    </dataValidation>
    <dataValidation type="textLength" imeMode="halfAlpha" allowBlank="1" showInputMessage="1" showErrorMessage="1" errorTitle="【！】電話番号欄の入力について" error="半角数字2~4字で入力してください。" sqref="F53:I53" xr:uid="{BA5892C0-F773-4A6C-A18F-AC6F0BC38A8B}">
      <formula1>2</formula1>
      <formula2>4</formula2>
    </dataValidation>
    <dataValidation type="textLength" imeMode="halfAlpha" allowBlank="1" showInputMessage="1" showErrorMessage="1" sqref="H51:J51 L51:O51" xr:uid="{A5C1FBF0-B8CD-43D8-8456-73A8F0C007DD}">
      <formula1>3</formula1>
      <formula2>4</formula2>
    </dataValidation>
  </dataValidations>
  <hyperlinks>
    <hyperlink ref="AC296" r:id="rId1" xr:uid="{E5C149B5-F8DF-401C-BF34-E658B9A1A1FA}"/>
    <hyperlink ref="C283" r:id="rId2" xr:uid="{6E2E844E-0541-4A76-A469-7C71CFD3F111}"/>
    <hyperlink ref="C229" r:id="rId3" xr:uid="{A1D69674-49E5-4CAB-807E-AC7BF162213F}"/>
  </hyperlinks>
  <printOptions horizontalCentered="1"/>
  <pageMargins left="0.23622047244094491" right="0.23622047244094491" top="0.39370078740157483" bottom="0.39370078740157483" header="0.39370078740157483" footer="0.31496062992125984"/>
  <pageSetup paperSize="9" scale="47" fitToHeight="0" orientation="portrait" r:id="rId4"/>
  <headerFooter alignWithMargins="0"/>
  <rowBreaks count="5" manualBreakCount="5">
    <brk id="20" max="47" man="1"/>
    <brk id="61" max="47" man="1"/>
    <brk id="106" max="47" man="1"/>
    <brk id="139" max="47" man="1"/>
    <brk id="211" max="47" man="1"/>
  </rowBreaks>
  <ignoredErrors>
    <ignoredError sqref="J54 AM3:AO3 F51:G51 K51 P51:R51 Y51:AA51 O53:O54 T54:AQ54 U53:AA53 AC53:AQ53 AO140 AL140 AO107 AL107 AO63 AL63 AO22 AL22" numberStoredAsText="1"/>
  </ignoredErrors>
  <drawing r:id="rId5"/>
  <legacyDrawing r:id="rId6"/>
  <mc:AlternateContent xmlns:mc="http://schemas.openxmlformats.org/markup-compatibility/2006">
    <mc:Choice Requires="x14">
      <controls>
        <mc:AlternateContent xmlns:mc="http://schemas.openxmlformats.org/markup-compatibility/2006">
          <mc:Choice Requires="x14">
            <control shapeId="8194" r:id="rId7" name="Check Box 2">
              <controlPr defaultSize="0" autoFill="0" autoLine="0" autoPict="0">
                <anchor moveWithCells="1">
                  <from>
                    <xdr:col>7</xdr:col>
                    <xdr:colOff>69850</xdr:colOff>
                    <xdr:row>34</xdr:row>
                    <xdr:rowOff>88900</xdr:rowOff>
                  </from>
                  <to>
                    <xdr:col>20</xdr:col>
                    <xdr:colOff>146050</xdr:colOff>
                    <xdr:row>34</xdr:row>
                    <xdr:rowOff>450850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27</xdr:col>
                    <xdr:colOff>184150</xdr:colOff>
                    <xdr:row>34</xdr:row>
                    <xdr:rowOff>76200</xdr:rowOff>
                  </from>
                  <to>
                    <xdr:col>38</xdr:col>
                    <xdr:colOff>203200</xdr:colOff>
                    <xdr:row>34</xdr:row>
                    <xdr:rowOff>450850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5" id="{E33CEE78-8B2A-4FD5-BE64-4E7F2BE37AB6}">
            <xm:f>ＺＥＨデベロッパー登録票!$CV$9=TRUE</xm:f>
            <x14:dxf>
              <font>
                <color theme="0"/>
              </font>
              <fill>
                <patternFill>
                  <bgColor rgb="FF667EF6"/>
                </patternFill>
              </fill>
            </x14:dxf>
          </x14:cfRule>
          <xm:sqref>F35:X35</xm:sqref>
        </x14:conditionalFormatting>
        <x14:conditionalFormatting xmlns:xm="http://schemas.microsoft.com/office/excel/2006/main">
          <x14:cfRule type="containsText" priority="71" operator="containsText" id="{B5D1EDC0-5BE9-4595-B349-5229A95534DC}">
            <xm:f>NOT(ISERROR(SEARCH(data2!$A$2,J36)))</xm:f>
            <xm:f>data2!$A$2</xm:f>
            <x14:dxf>
              <fill>
                <patternFill>
                  <bgColor theme="9" tint="0.39994506668294322"/>
                </patternFill>
              </fill>
            </x14:dxf>
          </x14:cfRule>
          <xm:sqref>J36:AQ37</xm:sqref>
        </x14:conditionalFormatting>
        <x14:conditionalFormatting xmlns:xm="http://schemas.microsoft.com/office/excel/2006/main">
          <x14:cfRule type="containsText" priority="171" operator="containsText" id="{5FFB3158-BA0A-4B9B-8D3E-F3C418B008A8}">
            <xm:f>NOT(ISERROR(SEARCH(data2!$A$2,S33)))</xm:f>
            <xm:f>data2!$A$2</xm:f>
            <x14:dxf>
              <fill>
                <patternFill>
                  <bgColor theme="9" tint="0.39994506668294322"/>
                </patternFill>
              </fill>
            </x14:dxf>
          </x14:cfRule>
          <xm:sqref>S33:X33</xm:sqref>
        </x14:conditionalFormatting>
        <x14:conditionalFormatting xmlns:xm="http://schemas.microsoft.com/office/excel/2006/main">
          <x14:cfRule type="containsText" priority="38" operator="containsText" id="{C7555328-FD03-4DAE-A087-1EB586C880C9}">
            <xm:f>NOT(ISERROR(SEARCH(data2!$A$2,S51)))</xm:f>
            <xm:f>data2!$A$2</xm:f>
            <x14:dxf>
              <fill>
                <patternFill>
                  <bgColor theme="9" tint="0.39994506668294322"/>
                </patternFill>
              </fill>
            </x14:dxf>
          </x14:cfRule>
          <xm:sqref>S51:X51</xm:sqref>
        </x14:conditionalFormatting>
        <x14:conditionalFormatting xmlns:xm="http://schemas.microsoft.com/office/excel/2006/main">
          <x14:cfRule type="expression" priority="37" id="{00000000-000E-0000-0000-00000F000000}">
            <xm:f>AND(ＺＥＨデベロッパー登録票!$CV$9=TRUE,$W$41="")</xm:f>
            <x14:dxf>
              <fill>
                <patternFill>
                  <bgColor theme="9" tint="0.39994506668294322"/>
                </patternFill>
              </fill>
            </x14:dxf>
          </x14:cfRule>
          <xm:sqref>W41</xm:sqref>
        </x14:conditionalFormatting>
        <x14:conditionalFormatting xmlns:xm="http://schemas.microsoft.com/office/excel/2006/main">
          <x14:cfRule type="expression" priority="22" id="{ACC98A8D-FE37-45E2-8031-633AA09C921A}">
            <xm:f>AND(ＺＥＨデベロッパー登録票!$CW$9=TRUE,$W$44="")</xm:f>
            <x14:dxf>
              <fill>
                <patternFill>
                  <bgColor theme="9" tint="0.39994506668294322"/>
                </patternFill>
              </fill>
            </x14:dxf>
          </x14:cfRule>
          <xm:sqref>W44</xm:sqref>
        </x14:conditionalFormatting>
        <x14:conditionalFormatting xmlns:xm="http://schemas.microsoft.com/office/excel/2006/main">
          <x14:cfRule type="expression" priority="36" id="{00000000-000E-0000-0000-00000E000000}">
            <xm:f>AND(ＺＥＨデベロッパー登録票!$CW$9=TRUE,$W$45="")</xm:f>
            <x14:dxf>
              <fill>
                <patternFill>
                  <bgColor theme="9" tint="0.39994506668294322"/>
                </patternFill>
              </fill>
            </x14:dxf>
          </x14:cfRule>
          <xm:sqref>W45</xm:sqref>
        </x14:conditionalFormatting>
        <x14:conditionalFormatting xmlns:xm="http://schemas.microsoft.com/office/excel/2006/main">
          <x14:cfRule type="expression" priority="44" id="{DE1C17DF-4F36-4973-AD1D-D5E5E85C39D4}">
            <xm:f>ＺＥＨデベロッパー登録票!$CW$9=TRUE</xm:f>
            <x14:dxf>
              <font>
                <color theme="0"/>
              </font>
              <fill>
                <patternFill>
                  <bgColor rgb="FFDD7CF0"/>
                </patternFill>
              </fill>
            </x14:dxf>
          </x14:cfRule>
          <xm:sqref>Y35:AQ35</xm:sqref>
        </x14:conditionalFormatting>
      </x14:conditionalFormattings>
    </ext>
    <ext xmlns:x14="http://schemas.microsoft.com/office/spreadsheetml/2009/9/main" uri="{CCE6A557-97BC-4b89-ADB6-D9C93CAAB3DF}">
      <x14:dataValidations xmlns:xm="http://schemas.microsoft.com/office/excel/2006/main" xWindow="584" yWindow="370" count="3">
        <x14:dataValidation imeMode="disabled" allowBlank="1" showInputMessage="1" showErrorMessage="1" xr:uid="{00000000-0002-0000-0000-000010000000}">
          <xm:sqref>AP2 KK1 UG1 AEC1 ANY1 AXU1 BHQ1 BRM1 CBI1 CLE1 CVA1 DEW1 DOS1 DYO1 EIK1 ESG1 FCC1 FLY1 FVU1 GFQ1 GPM1 GZI1 HJE1 HTA1 ICW1 IMS1 IWO1 JGK1 JQG1 KAC1 KJY1 KTU1 LDQ1 LNM1 LXI1 MHE1 MRA1 NAW1 NKS1 NUO1 OEK1 OOG1 OYC1 PHY1 PRU1 QBQ1 QLM1 QVI1 RFE1 RPA1 RYW1 SIS1 SSO1 TCK1 TMG1 TWC1 UFY1 UPU1 UZQ1 VJM1 VTI1 WDE1 WNA1 WWW1 AP65377 KK65479 UG65479 AEC65479 ANY65479 AXU65479 BHQ65479 BRM65479 CBI65479 CLE65479 CVA65479 DEW65479 DOS65479 DYO65479 EIK65479 ESG65479 FCC65479 FLY65479 FVU65479 GFQ65479 GPM65479 GZI65479 HJE65479 HTA65479 ICW65479 IMS65479 IWO65479 JGK65479 JQG65479 KAC65479 KJY65479 KTU65479 LDQ65479 LNM65479 LXI65479 MHE65479 MRA65479 NAW65479 NKS65479 NUO65479 OEK65479 OOG65479 OYC65479 PHY65479 PRU65479 QBQ65479 QLM65479 QVI65479 RFE65479 RPA65479 RYW65479 SIS65479 SSO65479 TCK65479 TMG65479 TWC65479 UFY65479 UPU65479 UZQ65479 VJM65479 VTI65479 WDE65479 WNA65479 WWW65479 AP130913 KK131015 UG131015 AEC131015 ANY131015 AXU131015 BHQ131015 BRM131015 CBI131015 CLE131015 CVA131015 DEW131015 DOS131015 DYO131015 EIK131015 ESG131015 FCC131015 FLY131015 FVU131015 GFQ131015 GPM131015 GZI131015 HJE131015 HTA131015 ICW131015 IMS131015 IWO131015 JGK131015 JQG131015 KAC131015 KJY131015 KTU131015 LDQ131015 LNM131015 LXI131015 MHE131015 MRA131015 NAW131015 NKS131015 NUO131015 OEK131015 OOG131015 OYC131015 PHY131015 PRU131015 QBQ131015 QLM131015 QVI131015 RFE131015 RPA131015 RYW131015 SIS131015 SSO131015 TCK131015 TMG131015 TWC131015 UFY131015 UPU131015 UZQ131015 VJM131015 VTI131015 WDE131015 WNA131015 WWW131015 AP196449 KK196551 UG196551 AEC196551 ANY196551 AXU196551 BHQ196551 BRM196551 CBI196551 CLE196551 CVA196551 DEW196551 DOS196551 DYO196551 EIK196551 ESG196551 FCC196551 FLY196551 FVU196551 GFQ196551 GPM196551 GZI196551 HJE196551 HTA196551 ICW196551 IMS196551 IWO196551 JGK196551 JQG196551 KAC196551 KJY196551 KTU196551 LDQ196551 LNM196551 LXI196551 MHE196551 MRA196551 NAW196551 NKS196551 NUO196551 OEK196551 OOG196551 OYC196551 PHY196551 PRU196551 QBQ196551 QLM196551 QVI196551 RFE196551 RPA196551 RYW196551 SIS196551 SSO196551 TCK196551 TMG196551 TWC196551 UFY196551 UPU196551 UZQ196551 VJM196551 VTI196551 WDE196551 WNA196551 WWW196551 AP261985 KK262087 UG262087 AEC262087 ANY262087 AXU262087 BHQ262087 BRM262087 CBI262087 CLE262087 CVA262087 DEW262087 DOS262087 DYO262087 EIK262087 ESG262087 FCC262087 FLY262087 FVU262087 GFQ262087 GPM262087 GZI262087 HJE262087 HTA262087 ICW262087 IMS262087 IWO262087 JGK262087 JQG262087 KAC262087 KJY262087 KTU262087 LDQ262087 LNM262087 LXI262087 MHE262087 MRA262087 NAW262087 NKS262087 NUO262087 OEK262087 OOG262087 OYC262087 PHY262087 PRU262087 QBQ262087 QLM262087 QVI262087 RFE262087 RPA262087 RYW262087 SIS262087 SSO262087 TCK262087 TMG262087 TWC262087 UFY262087 UPU262087 UZQ262087 VJM262087 VTI262087 WDE262087 WNA262087 WWW262087 AP327521 KK327623 UG327623 AEC327623 ANY327623 AXU327623 BHQ327623 BRM327623 CBI327623 CLE327623 CVA327623 DEW327623 DOS327623 DYO327623 EIK327623 ESG327623 FCC327623 FLY327623 FVU327623 GFQ327623 GPM327623 GZI327623 HJE327623 HTA327623 ICW327623 IMS327623 IWO327623 JGK327623 JQG327623 KAC327623 KJY327623 KTU327623 LDQ327623 LNM327623 LXI327623 MHE327623 MRA327623 NAW327623 NKS327623 NUO327623 OEK327623 OOG327623 OYC327623 PHY327623 PRU327623 QBQ327623 QLM327623 QVI327623 RFE327623 RPA327623 RYW327623 SIS327623 SSO327623 TCK327623 TMG327623 TWC327623 UFY327623 UPU327623 UZQ327623 VJM327623 VTI327623 WDE327623 WNA327623 WWW327623 AP393057 KK393159 UG393159 AEC393159 ANY393159 AXU393159 BHQ393159 BRM393159 CBI393159 CLE393159 CVA393159 DEW393159 DOS393159 DYO393159 EIK393159 ESG393159 FCC393159 FLY393159 FVU393159 GFQ393159 GPM393159 GZI393159 HJE393159 HTA393159 ICW393159 IMS393159 IWO393159 JGK393159 JQG393159 KAC393159 KJY393159 KTU393159 LDQ393159 LNM393159 LXI393159 MHE393159 MRA393159 NAW393159 NKS393159 NUO393159 OEK393159 OOG393159 OYC393159 PHY393159 PRU393159 QBQ393159 QLM393159 QVI393159 RFE393159 RPA393159 RYW393159 SIS393159 SSO393159 TCK393159 TMG393159 TWC393159 UFY393159 UPU393159 UZQ393159 VJM393159 VTI393159 WDE393159 WNA393159 WWW393159 AP458593 KK458695 UG458695 AEC458695 ANY458695 AXU458695 BHQ458695 BRM458695 CBI458695 CLE458695 CVA458695 DEW458695 DOS458695 DYO458695 EIK458695 ESG458695 FCC458695 FLY458695 FVU458695 GFQ458695 GPM458695 GZI458695 HJE458695 HTA458695 ICW458695 IMS458695 IWO458695 JGK458695 JQG458695 KAC458695 KJY458695 KTU458695 LDQ458695 LNM458695 LXI458695 MHE458695 MRA458695 NAW458695 NKS458695 NUO458695 OEK458695 OOG458695 OYC458695 PHY458695 PRU458695 QBQ458695 QLM458695 QVI458695 RFE458695 RPA458695 RYW458695 SIS458695 SSO458695 TCK458695 TMG458695 TWC458695 UFY458695 UPU458695 UZQ458695 VJM458695 VTI458695 WDE458695 WNA458695 WWW458695 AP524129 KK524231 UG524231 AEC524231 ANY524231 AXU524231 BHQ524231 BRM524231 CBI524231 CLE524231 CVA524231 DEW524231 DOS524231 DYO524231 EIK524231 ESG524231 FCC524231 FLY524231 FVU524231 GFQ524231 GPM524231 GZI524231 HJE524231 HTA524231 ICW524231 IMS524231 IWO524231 JGK524231 JQG524231 KAC524231 KJY524231 KTU524231 LDQ524231 LNM524231 LXI524231 MHE524231 MRA524231 NAW524231 NKS524231 NUO524231 OEK524231 OOG524231 OYC524231 PHY524231 PRU524231 QBQ524231 QLM524231 QVI524231 RFE524231 RPA524231 RYW524231 SIS524231 SSO524231 TCK524231 TMG524231 TWC524231 UFY524231 UPU524231 UZQ524231 VJM524231 VTI524231 WDE524231 WNA524231 WWW524231 AP589665 KK589767 UG589767 AEC589767 ANY589767 AXU589767 BHQ589767 BRM589767 CBI589767 CLE589767 CVA589767 DEW589767 DOS589767 DYO589767 EIK589767 ESG589767 FCC589767 FLY589767 FVU589767 GFQ589767 GPM589767 GZI589767 HJE589767 HTA589767 ICW589767 IMS589767 IWO589767 JGK589767 JQG589767 KAC589767 KJY589767 KTU589767 LDQ589767 LNM589767 LXI589767 MHE589767 MRA589767 NAW589767 NKS589767 NUO589767 OEK589767 OOG589767 OYC589767 PHY589767 PRU589767 QBQ589767 QLM589767 QVI589767 RFE589767 RPA589767 RYW589767 SIS589767 SSO589767 TCK589767 TMG589767 TWC589767 UFY589767 UPU589767 UZQ589767 VJM589767 VTI589767 WDE589767 WNA589767 WWW589767 AP655201 KK655303 UG655303 AEC655303 ANY655303 AXU655303 BHQ655303 BRM655303 CBI655303 CLE655303 CVA655303 DEW655303 DOS655303 DYO655303 EIK655303 ESG655303 FCC655303 FLY655303 FVU655303 GFQ655303 GPM655303 GZI655303 HJE655303 HTA655303 ICW655303 IMS655303 IWO655303 JGK655303 JQG655303 KAC655303 KJY655303 KTU655303 LDQ655303 LNM655303 LXI655303 MHE655303 MRA655303 NAW655303 NKS655303 NUO655303 OEK655303 OOG655303 OYC655303 PHY655303 PRU655303 QBQ655303 QLM655303 QVI655303 RFE655303 RPA655303 RYW655303 SIS655303 SSO655303 TCK655303 TMG655303 TWC655303 UFY655303 UPU655303 UZQ655303 VJM655303 VTI655303 WDE655303 WNA655303 WWW655303 AP720737 KK720839 UG720839 AEC720839 ANY720839 AXU720839 BHQ720839 BRM720839 CBI720839 CLE720839 CVA720839 DEW720839 DOS720839 DYO720839 EIK720839 ESG720839 FCC720839 FLY720839 FVU720839 GFQ720839 GPM720839 GZI720839 HJE720839 HTA720839 ICW720839 IMS720839 IWO720839 JGK720839 JQG720839 KAC720839 KJY720839 KTU720839 LDQ720839 LNM720839 LXI720839 MHE720839 MRA720839 NAW720839 NKS720839 NUO720839 OEK720839 OOG720839 OYC720839 PHY720839 PRU720839 QBQ720839 QLM720839 QVI720839 RFE720839 RPA720839 RYW720839 SIS720839 SSO720839 TCK720839 TMG720839 TWC720839 UFY720839 UPU720839 UZQ720839 VJM720839 VTI720839 WDE720839 WNA720839 WWW720839 AP786273 KK786375 UG786375 AEC786375 ANY786375 AXU786375 BHQ786375 BRM786375 CBI786375 CLE786375 CVA786375 DEW786375 DOS786375 DYO786375 EIK786375 ESG786375 FCC786375 FLY786375 FVU786375 GFQ786375 GPM786375 GZI786375 HJE786375 HTA786375 ICW786375 IMS786375 IWO786375 JGK786375 JQG786375 KAC786375 KJY786375 KTU786375 LDQ786375 LNM786375 LXI786375 MHE786375 MRA786375 NAW786375 NKS786375 NUO786375 OEK786375 OOG786375 OYC786375 PHY786375 PRU786375 QBQ786375 QLM786375 QVI786375 RFE786375 RPA786375 RYW786375 SIS786375 SSO786375 TCK786375 TMG786375 TWC786375 UFY786375 UPU786375 UZQ786375 VJM786375 VTI786375 WDE786375 WNA786375 WWW786375 AP851809 KK851911 UG851911 AEC851911 ANY851911 AXU851911 BHQ851911 BRM851911 CBI851911 CLE851911 CVA851911 DEW851911 DOS851911 DYO851911 EIK851911 ESG851911 FCC851911 FLY851911 FVU851911 GFQ851911 GPM851911 GZI851911 HJE851911 HTA851911 ICW851911 IMS851911 IWO851911 JGK851911 JQG851911 KAC851911 KJY851911 KTU851911 LDQ851911 LNM851911 LXI851911 MHE851911 MRA851911 NAW851911 NKS851911 NUO851911 OEK851911 OOG851911 OYC851911 PHY851911 PRU851911 QBQ851911 QLM851911 QVI851911 RFE851911 RPA851911 RYW851911 SIS851911 SSO851911 TCK851911 TMG851911 TWC851911 UFY851911 UPU851911 UZQ851911 VJM851911 VTI851911 WDE851911 WNA851911 WWW851911 AP917345 KK917447 UG917447 AEC917447 ANY917447 AXU917447 BHQ917447 BRM917447 CBI917447 CLE917447 CVA917447 DEW917447 DOS917447 DYO917447 EIK917447 ESG917447 FCC917447 FLY917447 FVU917447 GFQ917447 GPM917447 GZI917447 HJE917447 HTA917447 ICW917447 IMS917447 IWO917447 JGK917447 JQG917447 KAC917447 KJY917447 KTU917447 LDQ917447 LNM917447 LXI917447 MHE917447 MRA917447 NAW917447 NKS917447 NUO917447 OEK917447 OOG917447 OYC917447 PHY917447 PRU917447 QBQ917447 QLM917447 QVI917447 RFE917447 RPA917447 RYW917447 SIS917447 SSO917447 TCK917447 TMG917447 TWC917447 UFY917447 UPU917447 UZQ917447 VJM917447 VTI917447 WDE917447 WNA917447 WWW917447 AP982881 KK982983 UG982983 AEC982983 ANY982983 AXU982983 BHQ982983 BRM982983 CBI982983 CLE982983 CVA982983 DEW982983 DOS982983 DYO982983 EIK982983 ESG982983 FCC982983 FLY982983 FVU982983 GFQ982983 GPM982983 GZI982983 HJE982983 HTA982983 ICW982983 IMS982983 IWO982983 JGK982983 JQG982983 KAC982983 KJY982983 KTU982983 LDQ982983 LNM982983 LXI982983 MHE982983 MRA982983 NAW982983 NKS982983 NUO982983 OEK982983 OOG982983 OYC982983 PHY982983 PRU982983 QBQ982983 QLM982983 QVI982983 RFE982983 RPA982983 RYW982983 SIS982983 SSO982983 TCK982983 TMG982983 TWC982983 UFY982983 UPU982983 UZQ982983 VJM982983 VTI982983 WDE982983 WNA982983 WWW982983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AD65377 JY65479 TU65479 ADQ65479 ANM65479 AXI65479 BHE65479 BRA65479 CAW65479 CKS65479 CUO65479 DEK65479 DOG65479 DYC65479 EHY65479 ERU65479 FBQ65479 FLM65479 FVI65479 GFE65479 GPA65479 GYW65479 HIS65479 HSO65479 ICK65479 IMG65479 IWC65479 JFY65479 JPU65479 JZQ65479 KJM65479 KTI65479 LDE65479 LNA65479 LWW65479 MGS65479 MQO65479 NAK65479 NKG65479 NUC65479 ODY65479 ONU65479 OXQ65479 PHM65479 PRI65479 QBE65479 QLA65479 QUW65479 RES65479 ROO65479 RYK65479 SIG65479 SSC65479 TBY65479 TLU65479 TVQ65479 UFM65479 UPI65479 UZE65479 VJA65479 VSW65479 WCS65479 WMO65479 WWK65479 AD130913 JY131015 TU131015 ADQ131015 ANM131015 AXI131015 BHE131015 BRA131015 CAW131015 CKS131015 CUO131015 DEK131015 DOG131015 DYC131015 EHY131015 ERU131015 FBQ131015 FLM131015 FVI131015 GFE131015 GPA131015 GYW131015 HIS131015 HSO131015 ICK131015 IMG131015 IWC131015 JFY131015 JPU131015 JZQ131015 KJM131015 KTI131015 LDE131015 LNA131015 LWW131015 MGS131015 MQO131015 NAK131015 NKG131015 NUC131015 ODY131015 ONU131015 OXQ131015 PHM131015 PRI131015 QBE131015 QLA131015 QUW131015 RES131015 ROO131015 RYK131015 SIG131015 SSC131015 TBY131015 TLU131015 TVQ131015 UFM131015 UPI131015 UZE131015 VJA131015 VSW131015 WCS131015 WMO131015 WWK131015 AD196449 JY196551 TU196551 ADQ196551 ANM196551 AXI196551 BHE196551 BRA196551 CAW196551 CKS196551 CUO196551 DEK196551 DOG196551 DYC196551 EHY196551 ERU196551 FBQ196551 FLM196551 FVI196551 GFE196551 GPA196551 GYW196551 HIS196551 HSO196551 ICK196551 IMG196551 IWC196551 JFY196551 JPU196551 JZQ196551 KJM196551 KTI196551 LDE196551 LNA196551 LWW196551 MGS196551 MQO196551 NAK196551 NKG196551 NUC196551 ODY196551 ONU196551 OXQ196551 PHM196551 PRI196551 QBE196551 QLA196551 QUW196551 RES196551 ROO196551 RYK196551 SIG196551 SSC196551 TBY196551 TLU196551 TVQ196551 UFM196551 UPI196551 UZE196551 VJA196551 VSW196551 WCS196551 WMO196551 WWK196551 AD261985 JY262087 TU262087 ADQ262087 ANM262087 AXI262087 BHE262087 BRA262087 CAW262087 CKS262087 CUO262087 DEK262087 DOG262087 DYC262087 EHY262087 ERU262087 FBQ262087 FLM262087 FVI262087 GFE262087 GPA262087 GYW262087 HIS262087 HSO262087 ICK262087 IMG262087 IWC262087 JFY262087 JPU262087 JZQ262087 KJM262087 KTI262087 LDE262087 LNA262087 LWW262087 MGS262087 MQO262087 NAK262087 NKG262087 NUC262087 ODY262087 ONU262087 OXQ262087 PHM262087 PRI262087 QBE262087 QLA262087 QUW262087 RES262087 ROO262087 RYK262087 SIG262087 SSC262087 TBY262087 TLU262087 TVQ262087 UFM262087 UPI262087 UZE262087 VJA262087 VSW262087 WCS262087 WMO262087 WWK262087 AD327521 JY327623 TU327623 ADQ327623 ANM327623 AXI327623 BHE327623 BRA327623 CAW327623 CKS327623 CUO327623 DEK327623 DOG327623 DYC327623 EHY327623 ERU327623 FBQ327623 FLM327623 FVI327623 GFE327623 GPA327623 GYW327623 HIS327623 HSO327623 ICK327623 IMG327623 IWC327623 JFY327623 JPU327623 JZQ327623 KJM327623 KTI327623 LDE327623 LNA327623 LWW327623 MGS327623 MQO327623 NAK327623 NKG327623 NUC327623 ODY327623 ONU327623 OXQ327623 PHM327623 PRI327623 QBE327623 QLA327623 QUW327623 RES327623 ROO327623 RYK327623 SIG327623 SSC327623 TBY327623 TLU327623 TVQ327623 UFM327623 UPI327623 UZE327623 VJA327623 VSW327623 WCS327623 WMO327623 WWK327623 AD393057 JY393159 TU393159 ADQ393159 ANM393159 AXI393159 BHE393159 BRA393159 CAW393159 CKS393159 CUO393159 DEK393159 DOG393159 DYC393159 EHY393159 ERU393159 FBQ393159 FLM393159 FVI393159 GFE393159 GPA393159 GYW393159 HIS393159 HSO393159 ICK393159 IMG393159 IWC393159 JFY393159 JPU393159 JZQ393159 KJM393159 KTI393159 LDE393159 LNA393159 LWW393159 MGS393159 MQO393159 NAK393159 NKG393159 NUC393159 ODY393159 ONU393159 OXQ393159 PHM393159 PRI393159 QBE393159 QLA393159 QUW393159 RES393159 ROO393159 RYK393159 SIG393159 SSC393159 TBY393159 TLU393159 TVQ393159 UFM393159 UPI393159 UZE393159 VJA393159 VSW393159 WCS393159 WMO393159 WWK393159 AD458593 JY458695 TU458695 ADQ458695 ANM458695 AXI458695 BHE458695 BRA458695 CAW458695 CKS458695 CUO458695 DEK458695 DOG458695 DYC458695 EHY458695 ERU458695 FBQ458695 FLM458695 FVI458695 GFE458695 GPA458695 GYW458695 HIS458695 HSO458695 ICK458695 IMG458695 IWC458695 JFY458695 JPU458695 JZQ458695 KJM458695 KTI458695 LDE458695 LNA458695 LWW458695 MGS458695 MQO458695 NAK458695 NKG458695 NUC458695 ODY458695 ONU458695 OXQ458695 PHM458695 PRI458695 QBE458695 QLA458695 QUW458695 RES458695 ROO458695 RYK458695 SIG458695 SSC458695 TBY458695 TLU458695 TVQ458695 UFM458695 UPI458695 UZE458695 VJA458695 VSW458695 WCS458695 WMO458695 WWK458695 AD524129 JY524231 TU524231 ADQ524231 ANM524231 AXI524231 BHE524231 BRA524231 CAW524231 CKS524231 CUO524231 DEK524231 DOG524231 DYC524231 EHY524231 ERU524231 FBQ524231 FLM524231 FVI524231 GFE524231 GPA524231 GYW524231 HIS524231 HSO524231 ICK524231 IMG524231 IWC524231 JFY524231 JPU524231 JZQ524231 KJM524231 KTI524231 LDE524231 LNA524231 LWW524231 MGS524231 MQO524231 NAK524231 NKG524231 NUC524231 ODY524231 ONU524231 OXQ524231 PHM524231 PRI524231 QBE524231 QLA524231 QUW524231 RES524231 ROO524231 RYK524231 SIG524231 SSC524231 TBY524231 TLU524231 TVQ524231 UFM524231 UPI524231 UZE524231 VJA524231 VSW524231 WCS524231 WMO524231 WWK524231 AD589665 JY589767 TU589767 ADQ589767 ANM589767 AXI589767 BHE589767 BRA589767 CAW589767 CKS589767 CUO589767 DEK589767 DOG589767 DYC589767 EHY589767 ERU589767 FBQ589767 FLM589767 FVI589767 GFE589767 GPA589767 GYW589767 HIS589767 HSO589767 ICK589767 IMG589767 IWC589767 JFY589767 JPU589767 JZQ589767 KJM589767 KTI589767 LDE589767 LNA589767 LWW589767 MGS589767 MQO589767 NAK589767 NKG589767 NUC589767 ODY589767 ONU589767 OXQ589767 PHM589767 PRI589767 QBE589767 QLA589767 QUW589767 RES589767 ROO589767 RYK589767 SIG589767 SSC589767 TBY589767 TLU589767 TVQ589767 UFM589767 UPI589767 UZE589767 VJA589767 VSW589767 WCS589767 WMO589767 WWK589767 AD655201 JY655303 TU655303 ADQ655303 ANM655303 AXI655303 BHE655303 BRA655303 CAW655303 CKS655303 CUO655303 DEK655303 DOG655303 DYC655303 EHY655303 ERU655303 FBQ655303 FLM655303 FVI655303 GFE655303 GPA655303 GYW655303 HIS655303 HSO655303 ICK655303 IMG655303 IWC655303 JFY655303 JPU655303 JZQ655303 KJM655303 KTI655303 LDE655303 LNA655303 LWW655303 MGS655303 MQO655303 NAK655303 NKG655303 NUC655303 ODY655303 ONU655303 OXQ655303 PHM655303 PRI655303 QBE655303 QLA655303 QUW655303 RES655303 ROO655303 RYK655303 SIG655303 SSC655303 TBY655303 TLU655303 TVQ655303 UFM655303 UPI655303 UZE655303 VJA655303 VSW655303 WCS655303 WMO655303 WWK655303 AD720737 JY720839 TU720839 ADQ720839 ANM720839 AXI720839 BHE720839 BRA720839 CAW720839 CKS720839 CUO720839 DEK720839 DOG720839 DYC720839 EHY720839 ERU720839 FBQ720839 FLM720839 FVI720839 GFE720839 GPA720839 GYW720839 HIS720839 HSO720839 ICK720839 IMG720839 IWC720839 JFY720839 JPU720839 JZQ720839 KJM720839 KTI720839 LDE720839 LNA720839 LWW720839 MGS720839 MQO720839 NAK720839 NKG720839 NUC720839 ODY720839 ONU720839 OXQ720839 PHM720839 PRI720839 QBE720839 QLA720839 QUW720839 RES720839 ROO720839 RYK720839 SIG720839 SSC720839 TBY720839 TLU720839 TVQ720839 UFM720839 UPI720839 UZE720839 VJA720839 VSW720839 WCS720839 WMO720839 WWK720839 AD786273 JY786375 TU786375 ADQ786375 ANM786375 AXI786375 BHE786375 BRA786375 CAW786375 CKS786375 CUO786375 DEK786375 DOG786375 DYC786375 EHY786375 ERU786375 FBQ786375 FLM786375 FVI786375 GFE786375 GPA786375 GYW786375 HIS786375 HSO786375 ICK786375 IMG786375 IWC786375 JFY786375 JPU786375 JZQ786375 KJM786375 KTI786375 LDE786375 LNA786375 LWW786375 MGS786375 MQO786375 NAK786375 NKG786375 NUC786375 ODY786375 ONU786375 OXQ786375 PHM786375 PRI786375 QBE786375 QLA786375 QUW786375 RES786375 ROO786375 RYK786375 SIG786375 SSC786375 TBY786375 TLU786375 TVQ786375 UFM786375 UPI786375 UZE786375 VJA786375 VSW786375 WCS786375 WMO786375 WWK786375 AD851809 JY851911 TU851911 ADQ851911 ANM851911 AXI851911 BHE851911 BRA851911 CAW851911 CKS851911 CUO851911 DEK851911 DOG851911 DYC851911 EHY851911 ERU851911 FBQ851911 FLM851911 FVI851911 GFE851911 GPA851911 GYW851911 HIS851911 HSO851911 ICK851911 IMG851911 IWC851911 JFY851911 JPU851911 JZQ851911 KJM851911 KTI851911 LDE851911 LNA851911 LWW851911 MGS851911 MQO851911 NAK851911 NKG851911 NUC851911 ODY851911 ONU851911 OXQ851911 PHM851911 PRI851911 QBE851911 QLA851911 QUW851911 RES851911 ROO851911 RYK851911 SIG851911 SSC851911 TBY851911 TLU851911 TVQ851911 UFM851911 UPI851911 UZE851911 VJA851911 VSW851911 WCS851911 WMO851911 WWK851911 AD917345 JY917447 TU917447 ADQ917447 ANM917447 AXI917447 BHE917447 BRA917447 CAW917447 CKS917447 CUO917447 DEK917447 DOG917447 DYC917447 EHY917447 ERU917447 FBQ917447 FLM917447 FVI917447 GFE917447 GPA917447 GYW917447 HIS917447 HSO917447 ICK917447 IMG917447 IWC917447 JFY917447 JPU917447 JZQ917447 KJM917447 KTI917447 LDE917447 LNA917447 LWW917447 MGS917447 MQO917447 NAK917447 NKG917447 NUC917447 ODY917447 ONU917447 OXQ917447 PHM917447 PRI917447 QBE917447 QLA917447 QUW917447 RES917447 ROO917447 RYK917447 SIG917447 SSC917447 TBY917447 TLU917447 TVQ917447 UFM917447 UPI917447 UZE917447 VJA917447 VSW917447 WCS917447 WMO917447 WWK917447 AD982881 JY982983 TU982983 ADQ982983 ANM982983 AXI982983 BHE982983 BRA982983 CAW982983 CKS982983 CUO982983 DEK982983 DOG982983 DYC982983 EHY982983 ERU982983 FBQ982983 FLM982983 FVI982983 GFE982983 GPA982983 GYW982983 HIS982983 HSO982983 ICK982983 IMG982983 IWC982983 JFY982983 JPU982983 JZQ982983 KJM982983 KTI982983 LDE982983 LNA982983 LWW982983 MGS982983 MQO982983 NAK982983 NKG982983 NUC982983 ODY982983 ONU982983 OXQ982983 PHM982983 PRI982983 QBE982983 QLA982983 QUW982983 RES982983 ROO982983 RYK982983 SIG982983 SSC982983 TBY982983 TLU982983 TVQ982983 UFM982983 UPI982983 UZE982983 VJA982983 VSW982983 WCS982983 WMO982983 WWK982983 AD65479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AD131015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AD196551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AD262087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AD327623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AD393159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AD458695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AD524231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AD589767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AD655303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AD720839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AD786375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AD851911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AD917447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AD982983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AH65377 KC65479 TY65479 ADU65479 ANQ65479 AXM65479 BHI65479 BRE65479 CBA65479 CKW65479 CUS65479 DEO65479 DOK65479 DYG65479 EIC65479 ERY65479 FBU65479 FLQ65479 FVM65479 GFI65479 GPE65479 GZA65479 HIW65479 HSS65479 ICO65479 IMK65479 IWG65479 JGC65479 JPY65479 JZU65479 KJQ65479 KTM65479 LDI65479 LNE65479 LXA65479 MGW65479 MQS65479 NAO65479 NKK65479 NUG65479 OEC65479 ONY65479 OXU65479 PHQ65479 PRM65479 QBI65479 QLE65479 QVA65479 REW65479 ROS65479 RYO65479 SIK65479 SSG65479 TCC65479 TLY65479 TVU65479 UFQ65479 UPM65479 UZI65479 VJE65479 VTA65479 WCW65479 WMS65479 WWO65479 AH130913 KC131015 TY131015 ADU131015 ANQ131015 AXM131015 BHI131015 BRE131015 CBA131015 CKW131015 CUS131015 DEO131015 DOK131015 DYG131015 EIC131015 ERY131015 FBU131015 FLQ131015 FVM131015 GFI131015 GPE131015 GZA131015 HIW131015 HSS131015 ICO131015 IMK131015 IWG131015 JGC131015 JPY131015 JZU131015 KJQ131015 KTM131015 LDI131015 LNE131015 LXA131015 MGW131015 MQS131015 NAO131015 NKK131015 NUG131015 OEC131015 ONY131015 OXU131015 PHQ131015 PRM131015 QBI131015 QLE131015 QVA131015 REW131015 ROS131015 RYO131015 SIK131015 SSG131015 TCC131015 TLY131015 TVU131015 UFQ131015 UPM131015 UZI131015 VJE131015 VTA131015 WCW131015 WMS131015 WWO131015 AH196449 KC196551 TY196551 ADU196551 ANQ196551 AXM196551 BHI196551 BRE196551 CBA196551 CKW196551 CUS196551 DEO196551 DOK196551 DYG196551 EIC196551 ERY196551 FBU196551 FLQ196551 FVM196551 GFI196551 GPE196551 GZA196551 HIW196551 HSS196551 ICO196551 IMK196551 IWG196551 JGC196551 JPY196551 JZU196551 KJQ196551 KTM196551 LDI196551 LNE196551 LXA196551 MGW196551 MQS196551 NAO196551 NKK196551 NUG196551 OEC196551 ONY196551 OXU196551 PHQ196551 PRM196551 QBI196551 QLE196551 QVA196551 REW196551 ROS196551 RYO196551 SIK196551 SSG196551 TCC196551 TLY196551 TVU196551 UFQ196551 UPM196551 UZI196551 VJE196551 VTA196551 WCW196551 WMS196551 WWO196551 AH261985 KC262087 TY262087 ADU262087 ANQ262087 AXM262087 BHI262087 BRE262087 CBA262087 CKW262087 CUS262087 DEO262087 DOK262087 DYG262087 EIC262087 ERY262087 FBU262087 FLQ262087 FVM262087 GFI262087 GPE262087 GZA262087 HIW262087 HSS262087 ICO262087 IMK262087 IWG262087 JGC262087 JPY262087 JZU262087 KJQ262087 KTM262087 LDI262087 LNE262087 LXA262087 MGW262087 MQS262087 NAO262087 NKK262087 NUG262087 OEC262087 ONY262087 OXU262087 PHQ262087 PRM262087 QBI262087 QLE262087 QVA262087 REW262087 ROS262087 RYO262087 SIK262087 SSG262087 TCC262087 TLY262087 TVU262087 UFQ262087 UPM262087 UZI262087 VJE262087 VTA262087 WCW262087 WMS262087 WWO262087 AH327521 KC327623 TY327623 ADU327623 ANQ327623 AXM327623 BHI327623 BRE327623 CBA327623 CKW327623 CUS327623 DEO327623 DOK327623 DYG327623 EIC327623 ERY327623 FBU327623 FLQ327623 FVM327623 GFI327623 GPE327623 GZA327623 HIW327623 HSS327623 ICO327623 IMK327623 IWG327623 JGC327623 JPY327623 JZU327623 KJQ327623 KTM327623 LDI327623 LNE327623 LXA327623 MGW327623 MQS327623 NAO327623 NKK327623 NUG327623 OEC327623 ONY327623 OXU327623 PHQ327623 PRM327623 QBI327623 QLE327623 QVA327623 REW327623 ROS327623 RYO327623 SIK327623 SSG327623 TCC327623 TLY327623 TVU327623 UFQ327623 UPM327623 UZI327623 VJE327623 VTA327623 WCW327623 WMS327623 WWO327623 AH393057 KC393159 TY393159 ADU393159 ANQ393159 AXM393159 BHI393159 BRE393159 CBA393159 CKW393159 CUS393159 DEO393159 DOK393159 DYG393159 EIC393159 ERY393159 FBU393159 FLQ393159 FVM393159 GFI393159 GPE393159 GZA393159 HIW393159 HSS393159 ICO393159 IMK393159 IWG393159 JGC393159 JPY393159 JZU393159 KJQ393159 KTM393159 LDI393159 LNE393159 LXA393159 MGW393159 MQS393159 NAO393159 NKK393159 NUG393159 OEC393159 ONY393159 OXU393159 PHQ393159 PRM393159 QBI393159 QLE393159 QVA393159 REW393159 ROS393159 RYO393159 SIK393159 SSG393159 TCC393159 TLY393159 TVU393159 UFQ393159 UPM393159 UZI393159 VJE393159 VTA393159 WCW393159 WMS393159 WWO393159 AH458593 KC458695 TY458695 ADU458695 ANQ458695 AXM458695 BHI458695 BRE458695 CBA458695 CKW458695 CUS458695 DEO458695 DOK458695 DYG458695 EIC458695 ERY458695 FBU458695 FLQ458695 FVM458695 GFI458695 GPE458695 GZA458695 HIW458695 HSS458695 ICO458695 IMK458695 IWG458695 JGC458695 JPY458695 JZU458695 KJQ458695 KTM458695 LDI458695 LNE458695 LXA458695 MGW458695 MQS458695 NAO458695 NKK458695 NUG458695 OEC458695 ONY458695 OXU458695 PHQ458695 PRM458695 QBI458695 QLE458695 QVA458695 REW458695 ROS458695 RYO458695 SIK458695 SSG458695 TCC458695 TLY458695 TVU458695 UFQ458695 UPM458695 UZI458695 VJE458695 VTA458695 WCW458695 WMS458695 WWO458695 AH524129 KC524231 TY524231 ADU524231 ANQ524231 AXM524231 BHI524231 BRE524231 CBA524231 CKW524231 CUS524231 DEO524231 DOK524231 DYG524231 EIC524231 ERY524231 FBU524231 FLQ524231 FVM524231 GFI524231 GPE524231 GZA524231 HIW524231 HSS524231 ICO524231 IMK524231 IWG524231 JGC524231 JPY524231 JZU524231 KJQ524231 KTM524231 LDI524231 LNE524231 LXA524231 MGW524231 MQS524231 NAO524231 NKK524231 NUG524231 OEC524231 ONY524231 OXU524231 PHQ524231 PRM524231 QBI524231 QLE524231 QVA524231 REW524231 ROS524231 RYO524231 SIK524231 SSG524231 TCC524231 TLY524231 TVU524231 UFQ524231 UPM524231 UZI524231 VJE524231 VTA524231 WCW524231 WMS524231 WWO524231 AH589665 KC589767 TY589767 ADU589767 ANQ589767 AXM589767 BHI589767 BRE589767 CBA589767 CKW589767 CUS589767 DEO589767 DOK589767 DYG589767 EIC589767 ERY589767 FBU589767 FLQ589767 FVM589767 GFI589767 GPE589767 GZA589767 HIW589767 HSS589767 ICO589767 IMK589767 IWG589767 JGC589767 JPY589767 JZU589767 KJQ589767 KTM589767 LDI589767 LNE589767 LXA589767 MGW589767 MQS589767 NAO589767 NKK589767 NUG589767 OEC589767 ONY589767 OXU589767 PHQ589767 PRM589767 QBI589767 QLE589767 QVA589767 REW589767 ROS589767 RYO589767 SIK589767 SSG589767 TCC589767 TLY589767 TVU589767 UFQ589767 UPM589767 UZI589767 VJE589767 VTA589767 WCW589767 WMS589767 WWO589767 AH655201 KC655303 TY655303 ADU655303 ANQ655303 AXM655303 BHI655303 BRE655303 CBA655303 CKW655303 CUS655303 DEO655303 DOK655303 DYG655303 EIC655303 ERY655303 FBU655303 FLQ655303 FVM655303 GFI655303 GPE655303 GZA655303 HIW655303 HSS655303 ICO655303 IMK655303 IWG655303 JGC655303 JPY655303 JZU655303 KJQ655303 KTM655303 LDI655303 LNE655303 LXA655303 MGW655303 MQS655303 NAO655303 NKK655303 NUG655303 OEC655303 ONY655303 OXU655303 PHQ655303 PRM655303 QBI655303 QLE655303 QVA655303 REW655303 ROS655303 RYO655303 SIK655303 SSG655303 TCC655303 TLY655303 TVU655303 UFQ655303 UPM655303 UZI655303 VJE655303 VTA655303 WCW655303 WMS655303 WWO655303 AH720737 KC720839 TY720839 ADU720839 ANQ720839 AXM720839 BHI720839 BRE720839 CBA720839 CKW720839 CUS720839 DEO720839 DOK720839 DYG720839 EIC720839 ERY720839 FBU720839 FLQ720839 FVM720839 GFI720839 GPE720839 GZA720839 HIW720839 HSS720839 ICO720839 IMK720839 IWG720839 JGC720839 JPY720839 JZU720839 KJQ720839 KTM720839 LDI720839 LNE720839 LXA720839 MGW720839 MQS720839 NAO720839 NKK720839 NUG720839 OEC720839 ONY720839 OXU720839 PHQ720839 PRM720839 QBI720839 QLE720839 QVA720839 REW720839 ROS720839 RYO720839 SIK720839 SSG720839 TCC720839 TLY720839 TVU720839 UFQ720839 UPM720839 UZI720839 VJE720839 VTA720839 WCW720839 WMS720839 WWO720839 AH786273 KC786375 TY786375 ADU786375 ANQ786375 AXM786375 BHI786375 BRE786375 CBA786375 CKW786375 CUS786375 DEO786375 DOK786375 DYG786375 EIC786375 ERY786375 FBU786375 FLQ786375 FVM786375 GFI786375 GPE786375 GZA786375 HIW786375 HSS786375 ICO786375 IMK786375 IWG786375 JGC786375 JPY786375 JZU786375 KJQ786375 KTM786375 LDI786375 LNE786375 LXA786375 MGW786375 MQS786375 NAO786375 NKK786375 NUG786375 OEC786375 ONY786375 OXU786375 PHQ786375 PRM786375 QBI786375 QLE786375 QVA786375 REW786375 ROS786375 RYO786375 SIK786375 SSG786375 TCC786375 TLY786375 TVU786375 UFQ786375 UPM786375 UZI786375 VJE786375 VTA786375 WCW786375 WMS786375 WWO786375 AH851809 KC851911 TY851911 ADU851911 ANQ851911 AXM851911 BHI851911 BRE851911 CBA851911 CKW851911 CUS851911 DEO851911 DOK851911 DYG851911 EIC851911 ERY851911 FBU851911 FLQ851911 FVM851911 GFI851911 GPE851911 GZA851911 HIW851911 HSS851911 ICO851911 IMK851911 IWG851911 JGC851911 JPY851911 JZU851911 KJQ851911 KTM851911 LDI851911 LNE851911 LXA851911 MGW851911 MQS851911 NAO851911 NKK851911 NUG851911 OEC851911 ONY851911 OXU851911 PHQ851911 PRM851911 QBI851911 QLE851911 QVA851911 REW851911 ROS851911 RYO851911 SIK851911 SSG851911 TCC851911 TLY851911 TVU851911 UFQ851911 UPM851911 UZI851911 VJE851911 VTA851911 WCW851911 WMS851911 WWO851911 AH917345 KC917447 TY917447 ADU917447 ANQ917447 AXM917447 BHI917447 BRE917447 CBA917447 CKW917447 CUS917447 DEO917447 DOK917447 DYG917447 EIC917447 ERY917447 FBU917447 FLQ917447 FVM917447 GFI917447 GPE917447 GZA917447 HIW917447 HSS917447 ICO917447 IMK917447 IWG917447 JGC917447 JPY917447 JZU917447 KJQ917447 KTM917447 LDI917447 LNE917447 LXA917447 MGW917447 MQS917447 NAO917447 NKK917447 NUG917447 OEC917447 ONY917447 OXU917447 PHQ917447 PRM917447 QBI917447 QLE917447 QVA917447 REW917447 ROS917447 RYO917447 SIK917447 SSG917447 TCC917447 TLY917447 TVU917447 UFQ917447 UPM917447 UZI917447 VJE917447 VTA917447 WCW917447 WMS917447 WWO917447 AH982881 KC982983 TY982983 ADU982983 ANQ982983 AXM982983 BHI982983 BRE982983 CBA982983 CKW982983 CUS982983 DEO982983 DOK982983 DYG982983 EIC982983 ERY982983 FBU982983 FLQ982983 FVM982983 GFI982983 GPE982983 GZA982983 HIW982983 HSS982983 ICO982983 IMK982983 IWG982983 JGC982983 JPY982983 JZU982983 KJQ982983 KTM982983 LDI982983 LNE982983 LXA982983 MGW982983 MQS982983 NAO982983 NKK982983 NUG982983 OEC982983 ONY982983 OXU982983 PHQ982983 PRM982983 QBI982983 QLE982983 QVA982983 REW982983 ROS982983 RYO982983 SIK982983 SSG982983 TCC982983 TLY982983 TVU982983 UFQ982983 UPM982983 UZI982983 VJE982983 VTA982983 WCW982983 WMS982983 WWO982983 AH65479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AH131015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AH196551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AH262087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AH327623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AH393159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AH458695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AH524231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AH589767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AH655303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AH720839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AH786375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AH851911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AH917447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AH982983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AL65442 KG65544 UC65544 ADY65544 ANU65544 AXQ65544 BHM65544 BRI65544 CBE65544 CLA65544 CUW65544 DES65544 DOO65544 DYK65544 EIG65544 ESC65544 FBY65544 FLU65544 FVQ65544 GFM65544 GPI65544 GZE65544 HJA65544 HSW65544 ICS65544 IMO65544 IWK65544 JGG65544 JQC65544 JZY65544 KJU65544 KTQ65544 LDM65544 LNI65544 LXE65544 MHA65544 MQW65544 NAS65544 NKO65544 NUK65544 OEG65544 OOC65544 OXY65544 PHU65544 PRQ65544 QBM65544 QLI65544 QVE65544 RFA65544 ROW65544 RYS65544 SIO65544 SSK65544 TCG65544 TMC65544 TVY65544 UFU65544 UPQ65544 UZM65544 VJI65544 VTE65544 WDA65544 WMW65544 WWS65544 AL130978 KG131080 UC131080 ADY131080 ANU131080 AXQ131080 BHM131080 BRI131080 CBE131080 CLA131080 CUW131080 DES131080 DOO131080 DYK131080 EIG131080 ESC131080 FBY131080 FLU131080 FVQ131080 GFM131080 GPI131080 GZE131080 HJA131080 HSW131080 ICS131080 IMO131080 IWK131080 JGG131080 JQC131080 JZY131080 KJU131080 KTQ131080 LDM131080 LNI131080 LXE131080 MHA131080 MQW131080 NAS131080 NKO131080 NUK131080 OEG131080 OOC131080 OXY131080 PHU131080 PRQ131080 QBM131080 QLI131080 QVE131080 RFA131080 ROW131080 RYS131080 SIO131080 SSK131080 TCG131080 TMC131080 TVY131080 UFU131080 UPQ131080 UZM131080 VJI131080 VTE131080 WDA131080 WMW131080 WWS131080 AL196514 KG196616 UC196616 ADY196616 ANU196616 AXQ196616 BHM196616 BRI196616 CBE196616 CLA196616 CUW196616 DES196616 DOO196616 DYK196616 EIG196616 ESC196616 FBY196616 FLU196616 FVQ196616 GFM196616 GPI196616 GZE196616 HJA196616 HSW196616 ICS196616 IMO196616 IWK196616 JGG196616 JQC196616 JZY196616 KJU196616 KTQ196616 LDM196616 LNI196616 LXE196616 MHA196616 MQW196616 NAS196616 NKO196616 NUK196616 OEG196616 OOC196616 OXY196616 PHU196616 PRQ196616 QBM196616 QLI196616 QVE196616 RFA196616 ROW196616 RYS196616 SIO196616 SSK196616 TCG196616 TMC196616 TVY196616 UFU196616 UPQ196616 UZM196616 VJI196616 VTE196616 WDA196616 WMW196616 WWS196616 AL262050 KG262152 UC262152 ADY262152 ANU262152 AXQ262152 BHM262152 BRI262152 CBE262152 CLA262152 CUW262152 DES262152 DOO262152 DYK262152 EIG262152 ESC262152 FBY262152 FLU262152 FVQ262152 GFM262152 GPI262152 GZE262152 HJA262152 HSW262152 ICS262152 IMO262152 IWK262152 JGG262152 JQC262152 JZY262152 KJU262152 KTQ262152 LDM262152 LNI262152 LXE262152 MHA262152 MQW262152 NAS262152 NKO262152 NUK262152 OEG262152 OOC262152 OXY262152 PHU262152 PRQ262152 QBM262152 QLI262152 QVE262152 RFA262152 ROW262152 RYS262152 SIO262152 SSK262152 TCG262152 TMC262152 TVY262152 UFU262152 UPQ262152 UZM262152 VJI262152 VTE262152 WDA262152 WMW262152 WWS262152 AL327586 KG327688 UC327688 ADY327688 ANU327688 AXQ327688 BHM327688 BRI327688 CBE327688 CLA327688 CUW327688 DES327688 DOO327688 DYK327688 EIG327688 ESC327688 FBY327688 FLU327688 FVQ327688 GFM327688 GPI327688 GZE327688 HJA327688 HSW327688 ICS327688 IMO327688 IWK327688 JGG327688 JQC327688 JZY327688 KJU327688 KTQ327688 LDM327688 LNI327688 LXE327688 MHA327688 MQW327688 NAS327688 NKO327688 NUK327688 OEG327688 OOC327688 OXY327688 PHU327688 PRQ327688 QBM327688 QLI327688 QVE327688 RFA327688 ROW327688 RYS327688 SIO327688 SSK327688 TCG327688 TMC327688 TVY327688 UFU327688 UPQ327688 UZM327688 VJI327688 VTE327688 WDA327688 WMW327688 WWS327688 AL393122 KG393224 UC393224 ADY393224 ANU393224 AXQ393224 BHM393224 BRI393224 CBE393224 CLA393224 CUW393224 DES393224 DOO393224 DYK393224 EIG393224 ESC393224 FBY393224 FLU393224 FVQ393224 GFM393224 GPI393224 GZE393224 HJA393224 HSW393224 ICS393224 IMO393224 IWK393224 JGG393224 JQC393224 JZY393224 KJU393224 KTQ393224 LDM393224 LNI393224 LXE393224 MHA393224 MQW393224 NAS393224 NKO393224 NUK393224 OEG393224 OOC393224 OXY393224 PHU393224 PRQ393224 QBM393224 QLI393224 QVE393224 RFA393224 ROW393224 RYS393224 SIO393224 SSK393224 TCG393224 TMC393224 TVY393224 UFU393224 UPQ393224 UZM393224 VJI393224 VTE393224 WDA393224 WMW393224 WWS393224 AL458658 KG458760 UC458760 ADY458760 ANU458760 AXQ458760 BHM458760 BRI458760 CBE458760 CLA458760 CUW458760 DES458760 DOO458760 DYK458760 EIG458760 ESC458760 FBY458760 FLU458760 FVQ458760 GFM458760 GPI458760 GZE458760 HJA458760 HSW458760 ICS458760 IMO458760 IWK458760 JGG458760 JQC458760 JZY458760 KJU458760 KTQ458760 LDM458760 LNI458760 LXE458760 MHA458760 MQW458760 NAS458760 NKO458760 NUK458760 OEG458760 OOC458760 OXY458760 PHU458760 PRQ458760 QBM458760 QLI458760 QVE458760 RFA458760 ROW458760 RYS458760 SIO458760 SSK458760 TCG458760 TMC458760 TVY458760 UFU458760 UPQ458760 UZM458760 VJI458760 VTE458760 WDA458760 WMW458760 WWS458760 AL524194 KG524296 UC524296 ADY524296 ANU524296 AXQ524296 BHM524296 BRI524296 CBE524296 CLA524296 CUW524296 DES524296 DOO524296 DYK524296 EIG524296 ESC524296 FBY524296 FLU524296 FVQ524296 GFM524296 GPI524296 GZE524296 HJA524296 HSW524296 ICS524296 IMO524296 IWK524296 JGG524296 JQC524296 JZY524296 KJU524296 KTQ524296 LDM524296 LNI524296 LXE524296 MHA524296 MQW524296 NAS524296 NKO524296 NUK524296 OEG524296 OOC524296 OXY524296 PHU524296 PRQ524296 QBM524296 QLI524296 QVE524296 RFA524296 ROW524296 RYS524296 SIO524296 SSK524296 TCG524296 TMC524296 TVY524296 UFU524296 UPQ524296 UZM524296 VJI524296 VTE524296 WDA524296 WMW524296 WWS524296 AL589730 KG589832 UC589832 ADY589832 ANU589832 AXQ589832 BHM589832 BRI589832 CBE589832 CLA589832 CUW589832 DES589832 DOO589832 DYK589832 EIG589832 ESC589832 FBY589832 FLU589832 FVQ589832 GFM589832 GPI589832 GZE589832 HJA589832 HSW589832 ICS589832 IMO589832 IWK589832 JGG589832 JQC589832 JZY589832 KJU589832 KTQ589832 LDM589832 LNI589832 LXE589832 MHA589832 MQW589832 NAS589832 NKO589832 NUK589832 OEG589832 OOC589832 OXY589832 PHU589832 PRQ589832 QBM589832 QLI589832 QVE589832 RFA589832 ROW589832 RYS589832 SIO589832 SSK589832 TCG589832 TMC589832 TVY589832 UFU589832 UPQ589832 UZM589832 VJI589832 VTE589832 WDA589832 WMW589832 WWS589832 AL655266 KG655368 UC655368 ADY655368 ANU655368 AXQ655368 BHM655368 BRI655368 CBE655368 CLA655368 CUW655368 DES655368 DOO655368 DYK655368 EIG655368 ESC655368 FBY655368 FLU655368 FVQ655368 GFM655368 GPI655368 GZE655368 HJA655368 HSW655368 ICS655368 IMO655368 IWK655368 JGG655368 JQC655368 JZY655368 KJU655368 KTQ655368 LDM655368 LNI655368 LXE655368 MHA655368 MQW655368 NAS655368 NKO655368 NUK655368 OEG655368 OOC655368 OXY655368 PHU655368 PRQ655368 QBM655368 QLI655368 QVE655368 RFA655368 ROW655368 RYS655368 SIO655368 SSK655368 TCG655368 TMC655368 TVY655368 UFU655368 UPQ655368 UZM655368 VJI655368 VTE655368 WDA655368 WMW655368 WWS655368 AL720802 KG720904 UC720904 ADY720904 ANU720904 AXQ720904 BHM720904 BRI720904 CBE720904 CLA720904 CUW720904 DES720904 DOO720904 DYK720904 EIG720904 ESC720904 FBY720904 FLU720904 FVQ720904 GFM720904 GPI720904 GZE720904 HJA720904 HSW720904 ICS720904 IMO720904 IWK720904 JGG720904 JQC720904 JZY720904 KJU720904 KTQ720904 LDM720904 LNI720904 LXE720904 MHA720904 MQW720904 NAS720904 NKO720904 NUK720904 OEG720904 OOC720904 OXY720904 PHU720904 PRQ720904 QBM720904 QLI720904 QVE720904 RFA720904 ROW720904 RYS720904 SIO720904 SSK720904 TCG720904 TMC720904 TVY720904 UFU720904 UPQ720904 UZM720904 VJI720904 VTE720904 WDA720904 WMW720904 WWS720904 AL786338 KG786440 UC786440 ADY786440 ANU786440 AXQ786440 BHM786440 BRI786440 CBE786440 CLA786440 CUW786440 DES786440 DOO786440 DYK786440 EIG786440 ESC786440 FBY786440 FLU786440 FVQ786440 GFM786440 GPI786440 GZE786440 HJA786440 HSW786440 ICS786440 IMO786440 IWK786440 JGG786440 JQC786440 JZY786440 KJU786440 KTQ786440 LDM786440 LNI786440 LXE786440 MHA786440 MQW786440 NAS786440 NKO786440 NUK786440 OEG786440 OOC786440 OXY786440 PHU786440 PRQ786440 QBM786440 QLI786440 QVE786440 RFA786440 ROW786440 RYS786440 SIO786440 SSK786440 TCG786440 TMC786440 TVY786440 UFU786440 UPQ786440 UZM786440 VJI786440 VTE786440 WDA786440 WMW786440 WWS786440 AL851874 KG851976 UC851976 ADY851976 ANU851976 AXQ851976 BHM851976 BRI851976 CBE851976 CLA851976 CUW851976 DES851976 DOO851976 DYK851976 EIG851976 ESC851976 FBY851976 FLU851976 FVQ851976 GFM851976 GPI851976 GZE851976 HJA851976 HSW851976 ICS851976 IMO851976 IWK851976 JGG851976 JQC851976 JZY851976 KJU851976 KTQ851976 LDM851976 LNI851976 LXE851976 MHA851976 MQW851976 NAS851976 NKO851976 NUK851976 OEG851976 OOC851976 OXY851976 PHU851976 PRQ851976 QBM851976 QLI851976 QVE851976 RFA851976 ROW851976 RYS851976 SIO851976 SSK851976 TCG851976 TMC851976 TVY851976 UFU851976 UPQ851976 UZM851976 VJI851976 VTE851976 WDA851976 WMW851976 WWS851976 AL917410 KG917512 UC917512 ADY917512 ANU917512 AXQ917512 BHM917512 BRI917512 CBE917512 CLA917512 CUW917512 DES917512 DOO917512 DYK917512 EIG917512 ESC917512 FBY917512 FLU917512 FVQ917512 GFM917512 GPI917512 GZE917512 HJA917512 HSW917512 ICS917512 IMO917512 IWK917512 JGG917512 JQC917512 JZY917512 KJU917512 KTQ917512 LDM917512 LNI917512 LXE917512 MHA917512 MQW917512 NAS917512 NKO917512 NUK917512 OEG917512 OOC917512 OXY917512 PHU917512 PRQ917512 QBM917512 QLI917512 QVE917512 RFA917512 ROW917512 RYS917512 SIO917512 SSK917512 TCG917512 TMC917512 TVY917512 UFU917512 UPQ917512 UZM917512 VJI917512 VTE917512 WDA917512 WMW917512 WWS917512 AL982946 KG983048 UC983048 ADY983048 ANU983048 AXQ983048 BHM983048 BRI983048 CBE983048 CLA983048 CUW983048 DES983048 DOO983048 DYK983048 EIG983048 ESC983048 FBY983048 FLU983048 FVQ983048 GFM983048 GPI983048 GZE983048 HJA983048 HSW983048 ICS983048 IMO983048 IWK983048 JGG983048 JQC983048 JZY983048 KJU983048 KTQ983048 LDM983048 LNI983048 LXE983048 MHA983048 MQW983048 NAS983048 NKO983048 NUK983048 OEG983048 OOC983048 OXY983048 PHU983048 PRQ983048 QBM983048 QLI983048 QVE983048 RFA983048 ROW983048 RYS983048 SIO983048 SSK983048 TCG983048 TMC983048 TVY983048 UFU983048 UPQ983048 UZM983048 VJI983048 VTE983048 WDA983048 WMW983048 WWS983048 AP65442 KK65544 UG65544 AEC65544 ANY65544 AXU65544 BHQ65544 BRM65544 CBI65544 CLE65544 CVA65544 DEW65544 DOS65544 DYO65544 EIK65544 ESG65544 FCC65544 FLY65544 FVU65544 GFQ65544 GPM65544 GZI65544 HJE65544 HTA65544 ICW65544 IMS65544 IWO65544 JGK65544 JQG65544 KAC65544 KJY65544 KTU65544 LDQ65544 LNM65544 LXI65544 MHE65544 MRA65544 NAW65544 NKS65544 NUO65544 OEK65544 OOG65544 OYC65544 PHY65544 PRU65544 QBQ65544 QLM65544 QVI65544 RFE65544 RPA65544 RYW65544 SIS65544 SSO65544 TCK65544 TMG65544 TWC65544 UFY65544 UPU65544 UZQ65544 VJM65544 VTI65544 WDE65544 WNA65544 WWW65544 AP130978 KK131080 UG131080 AEC131080 ANY131080 AXU131080 BHQ131080 BRM131080 CBI131080 CLE131080 CVA131080 DEW131080 DOS131080 DYO131080 EIK131080 ESG131080 FCC131080 FLY131080 FVU131080 GFQ131080 GPM131080 GZI131080 HJE131080 HTA131080 ICW131080 IMS131080 IWO131080 JGK131080 JQG131080 KAC131080 KJY131080 KTU131080 LDQ131080 LNM131080 LXI131080 MHE131080 MRA131080 NAW131080 NKS131080 NUO131080 OEK131080 OOG131080 OYC131080 PHY131080 PRU131080 QBQ131080 QLM131080 QVI131080 RFE131080 RPA131080 RYW131080 SIS131080 SSO131080 TCK131080 TMG131080 TWC131080 UFY131080 UPU131080 UZQ131080 VJM131080 VTI131080 WDE131080 WNA131080 WWW131080 AP196514 KK196616 UG196616 AEC196616 ANY196616 AXU196616 BHQ196616 BRM196616 CBI196616 CLE196616 CVA196616 DEW196616 DOS196616 DYO196616 EIK196616 ESG196616 FCC196616 FLY196616 FVU196616 GFQ196616 GPM196616 GZI196616 HJE196616 HTA196616 ICW196616 IMS196616 IWO196616 JGK196616 JQG196616 KAC196616 KJY196616 KTU196616 LDQ196616 LNM196616 LXI196616 MHE196616 MRA196616 NAW196616 NKS196616 NUO196616 OEK196616 OOG196616 OYC196616 PHY196616 PRU196616 QBQ196616 QLM196616 QVI196616 RFE196616 RPA196616 RYW196616 SIS196616 SSO196616 TCK196616 TMG196616 TWC196616 UFY196616 UPU196616 UZQ196616 VJM196616 VTI196616 WDE196616 WNA196616 WWW196616 AP262050 KK262152 UG262152 AEC262152 ANY262152 AXU262152 BHQ262152 BRM262152 CBI262152 CLE262152 CVA262152 DEW262152 DOS262152 DYO262152 EIK262152 ESG262152 FCC262152 FLY262152 FVU262152 GFQ262152 GPM262152 GZI262152 HJE262152 HTA262152 ICW262152 IMS262152 IWO262152 JGK262152 JQG262152 KAC262152 KJY262152 KTU262152 LDQ262152 LNM262152 LXI262152 MHE262152 MRA262152 NAW262152 NKS262152 NUO262152 OEK262152 OOG262152 OYC262152 PHY262152 PRU262152 QBQ262152 QLM262152 QVI262152 RFE262152 RPA262152 RYW262152 SIS262152 SSO262152 TCK262152 TMG262152 TWC262152 UFY262152 UPU262152 UZQ262152 VJM262152 VTI262152 WDE262152 WNA262152 WWW262152 AP327586 KK327688 UG327688 AEC327688 ANY327688 AXU327688 BHQ327688 BRM327688 CBI327688 CLE327688 CVA327688 DEW327688 DOS327688 DYO327688 EIK327688 ESG327688 FCC327688 FLY327688 FVU327688 GFQ327688 GPM327688 GZI327688 HJE327688 HTA327688 ICW327688 IMS327688 IWO327688 JGK327688 JQG327688 KAC327688 KJY327688 KTU327688 LDQ327688 LNM327688 LXI327688 MHE327688 MRA327688 NAW327688 NKS327688 NUO327688 OEK327688 OOG327688 OYC327688 PHY327688 PRU327688 QBQ327688 QLM327688 QVI327688 RFE327688 RPA327688 RYW327688 SIS327688 SSO327688 TCK327688 TMG327688 TWC327688 UFY327688 UPU327688 UZQ327688 VJM327688 VTI327688 WDE327688 WNA327688 WWW327688 AP393122 KK393224 UG393224 AEC393224 ANY393224 AXU393224 BHQ393224 BRM393224 CBI393224 CLE393224 CVA393224 DEW393224 DOS393224 DYO393224 EIK393224 ESG393224 FCC393224 FLY393224 FVU393224 GFQ393224 GPM393224 GZI393224 HJE393224 HTA393224 ICW393224 IMS393224 IWO393224 JGK393224 JQG393224 KAC393224 KJY393224 KTU393224 LDQ393224 LNM393224 LXI393224 MHE393224 MRA393224 NAW393224 NKS393224 NUO393224 OEK393224 OOG393224 OYC393224 PHY393224 PRU393224 QBQ393224 QLM393224 QVI393224 RFE393224 RPA393224 RYW393224 SIS393224 SSO393224 TCK393224 TMG393224 TWC393224 UFY393224 UPU393224 UZQ393224 VJM393224 VTI393224 WDE393224 WNA393224 WWW393224 AP458658 KK458760 UG458760 AEC458760 ANY458760 AXU458760 BHQ458760 BRM458760 CBI458760 CLE458760 CVA458760 DEW458760 DOS458760 DYO458760 EIK458760 ESG458760 FCC458760 FLY458760 FVU458760 GFQ458760 GPM458760 GZI458760 HJE458760 HTA458760 ICW458760 IMS458760 IWO458760 JGK458760 JQG458760 KAC458760 KJY458760 KTU458760 LDQ458760 LNM458760 LXI458760 MHE458760 MRA458760 NAW458760 NKS458760 NUO458760 OEK458760 OOG458760 OYC458760 PHY458760 PRU458760 QBQ458760 QLM458760 QVI458760 RFE458760 RPA458760 RYW458760 SIS458760 SSO458760 TCK458760 TMG458760 TWC458760 UFY458760 UPU458760 UZQ458760 VJM458760 VTI458760 WDE458760 WNA458760 WWW458760 AP524194 KK524296 UG524296 AEC524296 ANY524296 AXU524296 BHQ524296 BRM524296 CBI524296 CLE524296 CVA524296 DEW524296 DOS524296 DYO524296 EIK524296 ESG524296 FCC524296 FLY524296 FVU524296 GFQ524296 GPM524296 GZI524296 HJE524296 HTA524296 ICW524296 IMS524296 IWO524296 JGK524296 JQG524296 KAC524296 KJY524296 KTU524296 LDQ524296 LNM524296 LXI524296 MHE524296 MRA524296 NAW524296 NKS524296 NUO524296 OEK524296 OOG524296 OYC524296 PHY524296 PRU524296 QBQ524296 QLM524296 QVI524296 RFE524296 RPA524296 RYW524296 SIS524296 SSO524296 TCK524296 TMG524296 TWC524296 UFY524296 UPU524296 UZQ524296 VJM524296 VTI524296 WDE524296 WNA524296 WWW524296 AP589730 KK589832 UG589832 AEC589832 ANY589832 AXU589832 BHQ589832 BRM589832 CBI589832 CLE589832 CVA589832 DEW589832 DOS589832 DYO589832 EIK589832 ESG589832 FCC589832 FLY589832 FVU589832 GFQ589832 GPM589832 GZI589832 HJE589832 HTA589832 ICW589832 IMS589832 IWO589832 JGK589832 JQG589832 KAC589832 KJY589832 KTU589832 LDQ589832 LNM589832 LXI589832 MHE589832 MRA589832 NAW589832 NKS589832 NUO589832 OEK589832 OOG589832 OYC589832 PHY589832 PRU589832 QBQ589832 QLM589832 QVI589832 RFE589832 RPA589832 RYW589832 SIS589832 SSO589832 TCK589832 TMG589832 TWC589832 UFY589832 UPU589832 UZQ589832 VJM589832 VTI589832 WDE589832 WNA589832 WWW589832 AP655266 KK655368 UG655368 AEC655368 ANY655368 AXU655368 BHQ655368 BRM655368 CBI655368 CLE655368 CVA655368 DEW655368 DOS655368 DYO655368 EIK655368 ESG655368 FCC655368 FLY655368 FVU655368 GFQ655368 GPM655368 GZI655368 HJE655368 HTA655368 ICW655368 IMS655368 IWO655368 JGK655368 JQG655368 KAC655368 KJY655368 KTU655368 LDQ655368 LNM655368 LXI655368 MHE655368 MRA655368 NAW655368 NKS655368 NUO655368 OEK655368 OOG655368 OYC655368 PHY655368 PRU655368 QBQ655368 QLM655368 QVI655368 RFE655368 RPA655368 RYW655368 SIS655368 SSO655368 TCK655368 TMG655368 TWC655368 UFY655368 UPU655368 UZQ655368 VJM655368 VTI655368 WDE655368 WNA655368 WWW655368 AP720802 KK720904 UG720904 AEC720904 ANY720904 AXU720904 BHQ720904 BRM720904 CBI720904 CLE720904 CVA720904 DEW720904 DOS720904 DYO720904 EIK720904 ESG720904 FCC720904 FLY720904 FVU720904 GFQ720904 GPM720904 GZI720904 HJE720904 HTA720904 ICW720904 IMS720904 IWO720904 JGK720904 JQG720904 KAC720904 KJY720904 KTU720904 LDQ720904 LNM720904 LXI720904 MHE720904 MRA720904 NAW720904 NKS720904 NUO720904 OEK720904 OOG720904 OYC720904 PHY720904 PRU720904 QBQ720904 QLM720904 QVI720904 RFE720904 RPA720904 RYW720904 SIS720904 SSO720904 TCK720904 TMG720904 TWC720904 UFY720904 UPU720904 UZQ720904 VJM720904 VTI720904 WDE720904 WNA720904 WWW720904 AP786338 KK786440 UG786440 AEC786440 ANY786440 AXU786440 BHQ786440 BRM786440 CBI786440 CLE786440 CVA786440 DEW786440 DOS786440 DYO786440 EIK786440 ESG786440 FCC786440 FLY786440 FVU786440 GFQ786440 GPM786440 GZI786440 HJE786440 HTA786440 ICW786440 IMS786440 IWO786440 JGK786440 JQG786440 KAC786440 KJY786440 KTU786440 LDQ786440 LNM786440 LXI786440 MHE786440 MRA786440 NAW786440 NKS786440 NUO786440 OEK786440 OOG786440 OYC786440 PHY786440 PRU786440 QBQ786440 QLM786440 QVI786440 RFE786440 RPA786440 RYW786440 SIS786440 SSO786440 TCK786440 TMG786440 TWC786440 UFY786440 UPU786440 UZQ786440 VJM786440 VTI786440 WDE786440 WNA786440 WWW786440 AP851874 KK851976 UG851976 AEC851976 ANY851976 AXU851976 BHQ851976 BRM851976 CBI851976 CLE851976 CVA851976 DEW851976 DOS851976 DYO851976 EIK851976 ESG851976 FCC851976 FLY851976 FVU851976 GFQ851976 GPM851976 GZI851976 HJE851976 HTA851976 ICW851976 IMS851976 IWO851976 JGK851976 JQG851976 KAC851976 KJY851976 KTU851976 LDQ851976 LNM851976 LXI851976 MHE851976 MRA851976 NAW851976 NKS851976 NUO851976 OEK851976 OOG851976 OYC851976 PHY851976 PRU851976 QBQ851976 QLM851976 QVI851976 RFE851976 RPA851976 RYW851976 SIS851976 SSO851976 TCK851976 TMG851976 TWC851976 UFY851976 UPU851976 UZQ851976 VJM851976 VTI851976 WDE851976 WNA851976 WWW851976 AP917410 KK917512 UG917512 AEC917512 ANY917512 AXU917512 BHQ917512 BRM917512 CBI917512 CLE917512 CVA917512 DEW917512 DOS917512 DYO917512 EIK917512 ESG917512 FCC917512 FLY917512 FVU917512 GFQ917512 GPM917512 GZI917512 HJE917512 HTA917512 ICW917512 IMS917512 IWO917512 JGK917512 JQG917512 KAC917512 KJY917512 KTU917512 LDQ917512 LNM917512 LXI917512 MHE917512 MRA917512 NAW917512 NKS917512 NUO917512 OEK917512 OOG917512 OYC917512 PHY917512 PRU917512 QBQ917512 QLM917512 QVI917512 RFE917512 RPA917512 RYW917512 SIS917512 SSO917512 TCK917512 TMG917512 TWC917512 UFY917512 UPU917512 UZQ917512 VJM917512 VTI917512 WDE917512 WNA917512 WWW917512 AP982946 KK983048 UG983048 AEC983048 ANY983048 AXU983048 BHQ983048 BRM983048 CBI983048 CLE983048 CVA983048 DEW983048 DOS983048 DYO983048 EIK983048 ESG983048 FCC983048 FLY983048 FVU983048 GFQ983048 GPM983048 GZI983048 HJE983048 HTA983048 ICW983048 IMS983048 IWO983048 JGK983048 JQG983048 KAC983048 KJY983048 KTU983048 LDQ983048 LNM983048 LXI983048 MHE983048 MRA983048 NAW983048 NKS983048 NUO983048 OEK983048 OOG983048 OYC983048 PHY983048 PRU983048 QBQ983048 QLM983048 QVI983048 RFE983048 RPA983048 RYW983048 SIS983048 SSO983048 TCK983048 TMG983048 TWC983048 UFY983048 UPU983048 UZQ983048 VJM983048 VTI983048 WDE983048 WNA983048 WWW983048 AD65442 JY65544 TU65544 ADQ65544 ANM65544 AXI65544 BHE65544 BRA65544 CAW65544 CKS65544 CUO65544 DEK65544 DOG65544 DYC65544 EHY65544 ERU65544 FBQ65544 FLM65544 FVI65544 GFE65544 GPA65544 GYW65544 HIS65544 HSO65544 ICK65544 IMG65544 IWC65544 JFY65544 JPU65544 JZQ65544 KJM65544 KTI65544 LDE65544 LNA65544 LWW65544 MGS65544 MQO65544 NAK65544 NKG65544 NUC65544 ODY65544 ONU65544 OXQ65544 PHM65544 PRI65544 QBE65544 QLA65544 QUW65544 RES65544 ROO65544 RYK65544 SIG65544 SSC65544 TBY65544 TLU65544 TVQ65544 UFM65544 UPI65544 UZE65544 VJA65544 VSW65544 WCS65544 WMO65544 WWK65544 AD130978 JY131080 TU131080 ADQ131080 ANM131080 AXI131080 BHE131080 BRA131080 CAW131080 CKS131080 CUO131080 DEK131080 DOG131080 DYC131080 EHY131080 ERU131080 FBQ131080 FLM131080 FVI131080 GFE131080 GPA131080 GYW131080 HIS131080 HSO131080 ICK131080 IMG131080 IWC131080 JFY131080 JPU131080 JZQ131080 KJM131080 KTI131080 LDE131080 LNA131080 LWW131080 MGS131080 MQO131080 NAK131080 NKG131080 NUC131080 ODY131080 ONU131080 OXQ131080 PHM131080 PRI131080 QBE131080 QLA131080 QUW131080 RES131080 ROO131080 RYK131080 SIG131080 SSC131080 TBY131080 TLU131080 TVQ131080 UFM131080 UPI131080 UZE131080 VJA131080 VSW131080 WCS131080 WMO131080 WWK131080 AD196514 JY196616 TU196616 ADQ196616 ANM196616 AXI196616 BHE196616 BRA196616 CAW196616 CKS196616 CUO196616 DEK196616 DOG196616 DYC196616 EHY196616 ERU196616 FBQ196616 FLM196616 FVI196616 GFE196616 GPA196616 GYW196616 HIS196616 HSO196616 ICK196616 IMG196616 IWC196616 JFY196616 JPU196616 JZQ196616 KJM196616 KTI196616 LDE196616 LNA196616 LWW196616 MGS196616 MQO196616 NAK196616 NKG196616 NUC196616 ODY196616 ONU196616 OXQ196616 PHM196616 PRI196616 QBE196616 QLA196616 QUW196616 RES196616 ROO196616 RYK196616 SIG196616 SSC196616 TBY196616 TLU196616 TVQ196616 UFM196616 UPI196616 UZE196616 VJA196616 VSW196616 WCS196616 WMO196616 WWK196616 AD262050 JY262152 TU262152 ADQ262152 ANM262152 AXI262152 BHE262152 BRA262152 CAW262152 CKS262152 CUO262152 DEK262152 DOG262152 DYC262152 EHY262152 ERU262152 FBQ262152 FLM262152 FVI262152 GFE262152 GPA262152 GYW262152 HIS262152 HSO262152 ICK262152 IMG262152 IWC262152 JFY262152 JPU262152 JZQ262152 KJM262152 KTI262152 LDE262152 LNA262152 LWW262152 MGS262152 MQO262152 NAK262152 NKG262152 NUC262152 ODY262152 ONU262152 OXQ262152 PHM262152 PRI262152 QBE262152 QLA262152 QUW262152 RES262152 ROO262152 RYK262152 SIG262152 SSC262152 TBY262152 TLU262152 TVQ262152 UFM262152 UPI262152 UZE262152 VJA262152 VSW262152 WCS262152 WMO262152 WWK262152 AD327586 JY327688 TU327688 ADQ327688 ANM327688 AXI327688 BHE327688 BRA327688 CAW327688 CKS327688 CUO327688 DEK327688 DOG327688 DYC327688 EHY327688 ERU327688 FBQ327688 FLM327688 FVI327688 GFE327688 GPA327688 GYW327688 HIS327688 HSO327688 ICK327688 IMG327688 IWC327688 JFY327688 JPU327688 JZQ327688 KJM327688 KTI327688 LDE327688 LNA327688 LWW327688 MGS327688 MQO327688 NAK327688 NKG327688 NUC327688 ODY327688 ONU327688 OXQ327688 PHM327688 PRI327688 QBE327688 QLA327688 QUW327688 RES327688 ROO327688 RYK327688 SIG327688 SSC327688 TBY327688 TLU327688 TVQ327688 UFM327688 UPI327688 UZE327688 VJA327688 VSW327688 WCS327688 WMO327688 WWK327688 AD393122 JY393224 TU393224 ADQ393224 ANM393224 AXI393224 BHE393224 BRA393224 CAW393224 CKS393224 CUO393224 DEK393224 DOG393224 DYC393224 EHY393224 ERU393224 FBQ393224 FLM393224 FVI393224 GFE393224 GPA393224 GYW393224 HIS393224 HSO393224 ICK393224 IMG393224 IWC393224 JFY393224 JPU393224 JZQ393224 KJM393224 KTI393224 LDE393224 LNA393224 LWW393224 MGS393224 MQO393224 NAK393224 NKG393224 NUC393224 ODY393224 ONU393224 OXQ393224 PHM393224 PRI393224 QBE393224 QLA393224 QUW393224 RES393224 ROO393224 RYK393224 SIG393224 SSC393224 TBY393224 TLU393224 TVQ393224 UFM393224 UPI393224 UZE393224 VJA393224 VSW393224 WCS393224 WMO393224 WWK393224 AD458658 JY458760 TU458760 ADQ458760 ANM458760 AXI458760 BHE458760 BRA458760 CAW458760 CKS458760 CUO458760 DEK458760 DOG458760 DYC458760 EHY458760 ERU458760 FBQ458760 FLM458760 FVI458760 GFE458760 GPA458760 GYW458760 HIS458760 HSO458760 ICK458760 IMG458760 IWC458760 JFY458760 JPU458760 JZQ458760 KJM458760 KTI458760 LDE458760 LNA458760 LWW458760 MGS458760 MQO458760 NAK458760 NKG458760 NUC458760 ODY458760 ONU458760 OXQ458760 PHM458760 PRI458760 QBE458760 QLA458760 QUW458760 RES458760 ROO458760 RYK458760 SIG458760 SSC458760 TBY458760 TLU458760 TVQ458760 UFM458760 UPI458760 UZE458760 VJA458760 VSW458760 WCS458760 WMO458760 WWK458760 AD524194 JY524296 TU524296 ADQ524296 ANM524296 AXI524296 BHE524296 BRA524296 CAW524296 CKS524296 CUO524296 DEK524296 DOG524296 DYC524296 EHY524296 ERU524296 FBQ524296 FLM524296 FVI524296 GFE524296 GPA524296 GYW524296 HIS524296 HSO524296 ICK524296 IMG524296 IWC524296 JFY524296 JPU524296 JZQ524296 KJM524296 KTI524296 LDE524296 LNA524296 LWW524296 MGS524296 MQO524296 NAK524296 NKG524296 NUC524296 ODY524296 ONU524296 OXQ524296 PHM524296 PRI524296 QBE524296 QLA524296 QUW524296 RES524296 ROO524296 RYK524296 SIG524296 SSC524296 TBY524296 TLU524296 TVQ524296 UFM524296 UPI524296 UZE524296 VJA524296 VSW524296 WCS524296 WMO524296 WWK524296 AD589730 JY589832 TU589832 ADQ589832 ANM589832 AXI589832 BHE589832 BRA589832 CAW589832 CKS589832 CUO589832 DEK589832 DOG589832 DYC589832 EHY589832 ERU589832 FBQ589832 FLM589832 FVI589832 GFE589832 GPA589832 GYW589832 HIS589832 HSO589832 ICK589832 IMG589832 IWC589832 JFY589832 JPU589832 JZQ589832 KJM589832 KTI589832 LDE589832 LNA589832 LWW589832 MGS589832 MQO589832 NAK589832 NKG589832 NUC589832 ODY589832 ONU589832 OXQ589832 PHM589832 PRI589832 QBE589832 QLA589832 QUW589832 RES589832 ROO589832 RYK589832 SIG589832 SSC589832 TBY589832 TLU589832 TVQ589832 UFM589832 UPI589832 UZE589832 VJA589832 VSW589832 WCS589832 WMO589832 WWK589832 AD655266 JY655368 TU655368 ADQ655368 ANM655368 AXI655368 BHE655368 BRA655368 CAW655368 CKS655368 CUO655368 DEK655368 DOG655368 DYC655368 EHY655368 ERU655368 FBQ655368 FLM655368 FVI655368 GFE655368 GPA655368 GYW655368 HIS655368 HSO655368 ICK655368 IMG655368 IWC655368 JFY655368 JPU655368 JZQ655368 KJM655368 KTI655368 LDE655368 LNA655368 LWW655368 MGS655368 MQO655368 NAK655368 NKG655368 NUC655368 ODY655368 ONU655368 OXQ655368 PHM655368 PRI655368 QBE655368 QLA655368 QUW655368 RES655368 ROO655368 RYK655368 SIG655368 SSC655368 TBY655368 TLU655368 TVQ655368 UFM655368 UPI655368 UZE655368 VJA655368 VSW655368 WCS655368 WMO655368 WWK655368 AD720802 JY720904 TU720904 ADQ720904 ANM720904 AXI720904 BHE720904 BRA720904 CAW720904 CKS720904 CUO720904 DEK720904 DOG720904 DYC720904 EHY720904 ERU720904 FBQ720904 FLM720904 FVI720904 GFE720904 GPA720904 GYW720904 HIS720904 HSO720904 ICK720904 IMG720904 IWC720904 JFY720904 JPU720904 JZQ720904 KJM720904 KTI720904 LDE720904 LNA720904 LWW720904 MGS720904 MQO720904 NAK720904 NKG720904 NUC720904 ODY720904 ONU720904 OXQ720904 PHM720904 PRI720904 QBE720904 QLA720904 QUW720904 RES720904 ROO720904 RYK720904 SIG720904 SSC720904 TBY720904 TLU720904 TVQ720904 UFM720904 UPI720904 UZE720904 VJA720904 VSW720904 WCS720904 WMO720904 WWK720904 AD786338 JY786440 TU786440 ADQ786440 ANM786440 AXI786440 BHE786440 BRA786440 CAW786440 CKS786440 CUO786440 DEK786440 DOG786440 DYC786440 EHY786440 ERU786440 FBQ786440 FLM786440 FVI786440 GFE786440 GPA786440 GYW786440 HIS786440 HSO786440 ICK786440 IMG786440 IWC786440 JFY786440 JPU786440 JZQ786440 KJM786440 KTI786440 LDE786440 LNA786440 LWW786440 MGS786440 MQO786440 NAK786440 NKG786440 NUC786440 ODY786440 ONU786440 OXQ786440 PHM786440 PRI786440 QBE786440 QLA786440 QUW786440 RES786440 ROO786440 RYK786440 SIG786440 SSC786440 TBY786440 TLU786440 TVQ786440 UFM786440 UPI786440 UZE786440 VJA786440 VSW786440 WCS786440 WMO786440 WWK786440 AD851874 JY851976 TU851976 ADQ851976 ANM851976 AXI851976 BHE851976 BRA851976 CAW851976 CKS851976 CUO851976 DEK851976 DOG851976 DYC851976 EHY851976 ERU851976 FBQ851976 FLM851976 FVI851976 GFE851976 GPA851976 GYW851976 HIS851976 HSO851976 ICK851976 IMG851976 IWC851976 JFY851976 JPU851976 JZQ851976 KJM851976 KTI851976 LDE851976 LNA851976 LWW851976 MGS851976 MQO851976 NAK851976 NKG851976 NUC851976 ODY851976 ONU851976 OXQ851976 PHM851976 PRI851976 QBE851976 QLA851976 QUW851976 RES851976 ROO851976 RYK851976 SIG851976 SSC851976 TBY851976 TLU851976 TVQ851976 UFM851976 UPI851976 UZE851976 VJA851976 VSW851976 WCS851976 WMO851976 WWK851976 AD917410 JY917512 TU917512 ADQ917512 ANM917512 AXI917512 BHE917512 BRA917512 CAW917512 CKS917512 CUO917512 DEK917512 DOG917512 DYC917512 EHY917512 ERU917512 FBQ917512 FLM917512 FVI917512 GFE917512 GPA917512 GYW917512 HIS917512 HSO917512 ICK917512 IMG917512 IWC917512 JFY917512 JPU917512 JZQ917512 KJM917512 KTI917512 LDE917512 LNA917512 LWW917512 MGS917512 MQO917512 NAK917512 NKG917512 NUC917512 ODY917512 ONU917512 OXQ917512 PHM917512 PRI917512 QBE917512 QLA917512 QUW917512 RES917512 ROO917512 RYK917512 SIG917512 SSC917512 TBY917512 TLU917512 TVQ917512 UFM917512 UPI917512 UZE917512 VJA917512 VSW917512 WCS917512 WMO917512 WWK917512 AD982946 JY983048 TU983048 ADQ983048 ANM983048 AXI983048 BHE983048 BRA983048 CAW983048 CKS983048 CUO983048 DEK983048 DOG983048 DYC983048 EHY983048 ERU983048 FBQ983048 FLM983048 FVI983048 GFE983048 GPA983048 GYW983048 HIS983048 HSO983048 ICK983048 IMG983048 IWC983048 JFY983048 JPU983048 JZQ983048 KJM983048 KTI983048 LDE983048 LNA983048 LWW983048 MGS983048 MQO983048 NAK983048 NKG983048 NUC983048 ODY983048 ONU983048 OXQ983048 PHM983048 PRI983048 QBE983048 QLA983048 QUW983048 RES983048 ROO983048 RYK983048 SIG983048 SSC983048 TBY983048 TLU983048 TVQ983048 UFM983048 UPI983048 UZE983048 VJA983048 VSW983048 WCS983048 WMO983048 WWK983048 AH65442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AH130978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AH196514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AH262050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AH327586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AH393122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AH458658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AH524194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AH589730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AH655266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AH720802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AH786338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AH851874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AH917410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AH982946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AL65479 KG65581 UC65581 ADY65581 ANU65581 AXQ65581 BHM65581 BRI65581 CBE65581 CLA65581 CUW65581 DES65581 DOO65581 DYK65581 EIG65581 ESC65581 FBY65581 FLU65581 FVQ65581 GFM65581 GPI65581 GZE65581 HJA65581 HSW65581 ICS65581 IMO65581 IWK65581 JGG65581 JQC65581 JZY65581 KJU65581 KTQ65581 LDM65581 LNI65581 LXE65581 MHA65581 MQW65581 NAS65581 NKO65581 NUK65581 OEG65581 OOC65581 OXY65581 PHU65581 PRQ65581 QBM65581 QLI65581 QVE65581 RFA65581 ROW65581 RYS65581 SIO65581 SSK65581 TCG65581 TMC65581 TVY65581 UFU65581 UPQ65581 UZM65581 VJI65581 VTE65581 WDA65581 WMW65581 WWS65581 AL131015 KG131117 UC131117 ADY131117 ANU131117 AXQ131117 BHM131117 BRI131117 CBE131117 CLA131117 CUW131117 DES131117 DOO131117 DYK131117 EIG131117 ESC131117 FBY131117 FLU131117 FVQ131117 GFM131117 GPI131117 GZE131117 HJA131117 HSW131117 ICS131117 IMO131117 IWK131117 JGG131117 JQC131117 JZY131117 KJU131117 KTQ131117 LDM131117 LNI131117 LXE131117 MHA131117 MQW131117 NAS131117 NKO131117 NUK131117 OEG131117 OOC131117 OXY131117 PHU131117 PRQ131117 QBM131117 QLI131117 QVE131117 RFA131117 ROW131117 RYS131117 SIO131117 SSK131117 TCG131117 TMC131117 TVY131117 UFU131117 UPQ131117 UZM131117 VJI131117 VTE131117 WDA131117 WMW131117 WWS131117 AL196551 KG196653 UC196653 ADY196653 ANU196653 AXQ196653 BHM196653 BRI196653 CBE196653 CLA196653 CUW196653 DES196653 DOO196653 DYK196653 EIG196653 ESC196653 FBY196653 FLU196653 FVQ196653 GFM196653 GPI196653 GZE196653 HJA196653 HSW196653 ICS196653 IMO196653 IWK196653 JGG196653 JQC196653 JZY196653 KJU196653 KTQ196653 LDM196653 LNI196653 LXE196653 MHA196653 MQW196653 NAS196653 NKO196653 NUK196653 OEG196653 OOC196653 OXY196653 PHU196653 PRQ196653 QBM196653 QLI196653 QVE196653 RFA196653 ROW196653 RYS196653 SIO196653 SSK196653 TCG196653 TMC196653 TVY196653 UFU196653 UPQ196653 UZM196653 VJI196653 VTE196653 WDA196653 WMW196653 WWS196653 AL262087 KG262189 UC262189 ADY262189 ANU262189 AXQ262189 BHM262189 BRI262189 CBE262189 CLA262189 CUW262189 DES262189 DOO262189 DYK262189 EIG262189 ESC262189 FBY262189 FLU262189 FVQ262189 GFM262189 GPI262189 GZE262189 HJA262189 HSW262189 ICS262189 IMO262189 IWK262189 JGG262189 JQC262189 JZY262189 KJU262189 KTQ262189 LDM262189 LNI262189 LXE262189 MHA262189 MQW262189 NAS262189 NKO262189 NUK262189 OEG262189 OOC262189 OXY262189 PHU262189 PRQ262189 QBM262189 QLI262189 QVE262189 RFA262189 ROW262189 RYS262189 SIO262189 SSK262189 TCG262189 TMC262189 TVY262189 UFU262189 UPQ262189 UZM262189 VJI262189 VTE262189 WDA262189 WMW262189 WWS262189 AL327623 KG327725 UC327725 ADY327725 ANU327725 AXQ327725 BHM327725 BRI327725 CBE327725 CLA327725 CUW327725 DES327725 DOO327725 DYK327725 EIG327725 ESC327725 FBY327725 FLU327725 FVQ327725 GFM327725 GPI327725 GZE327725 HJA327725 HSW327725 ICS327725 IMO327725 IWK327725 JGG327725 JQC327725 JZY327725 KJU327725 KTQ327725 LDM327725 LNI327725 LXE327725 MHA327725 MQW327725 NAS327725 NKO327725 NUK327725 OEG327725 OOC327725 OXY327725 PHU327725 PRQ327725 QBM327725 QLI327725 QVE327725 RFA327725 ROW327725 RYS327725 SIO327725 SSK327725 TCG327725 TMC327725 TVY327725 UFU327725 UPQ327725 UZM327725 VJI327725 VTE327725 WDA327725 WMW327725 WWS327725 AL393159 KG393261 UC393261 ADY393261 ANU393261 AXQ393261 BHM393261 BRI393261 CBE393261 CLA393261 CUW393261 DES393261 DOO393261 DYK393261 EIG393261 ESC393261 FBY393261 FLU393261 FVQ393261 GFM393261 GPI393261 GZE393261 HJA393261 HSW393261 ICS393261 IMO393261 IWK393261 JGG393261 JQC393261 JZY393261 KJU393261 KTQ393261 LDM393261 LNI393261 LXE393261 MHA393261 MQW393261 NAS393261 NKO393261 NUK393261 OEG393261 OOC393261 OXY393261 PHU393261 PRQ393261 QBM393261 QLI393261 QVE393261 RFA393261 ROW393261 RYS393261 SIO393261 SSK393261 TCG393261 TMC393261 TVY393261 UFU393261 UPQ393261 UZM393261 VJI393261 VTE393261 WDA393261 WMW393261 WWS393261 AL458695 KG458797 UC458797 ADY458797 ANU458797 AXQ458797 BHM458797 BRI458797 CBE458797 CLA458797 CUW458797 DES458797 DOO458797 DYK458797 EIG458797 ESC458797 FBY458797 FLU458797 FVQ458797 GFM458797 GPI458797 GZE458797 HJA458797 HSW458797 ICS458797 IMO458797 IWK458797 JGG458797 JQC458797 JZY458797 KJU458797 KTQ458797 LDM458797 LNI458797 LXE458797 MHA458797 MQW458797 NAS458797 NKO458797 NUK458797 OEG458797 OOC458797 OXY458797 PHU458797 PRQ458797 QBM458797 QLI458797 QVE458797 RFA458797 ROW458797 RYS458797 SIO458797 SSK458797 TCG458797 TMC458797 TVY458797 UFU458797 UPQ458797 UZM458797 VJI458797 VTE458797 WDA458797 WMW458797 WWS458797 AL524231 KG524333 UC524333 ADY524333 ANU524333 AXQ524333 BHM524333 BRI524333 CBE524333 CLA524333 CUW524333 DES524333 DOO524333 DYK524333 EIG524333 ESC524333 FBY524333 FLU524333 FVQ524333 GFM524333 GPI524333 GZE524333 HJA524333 HSW524333 ICS524333 IMO524333 IWK524333 JGG524333 JQC524333 JZY524333 KJU524333 KTQ524333 LDM524333 LNI524333 LXE524333 MHA524333 MQW524333 NAS524333 NKO524333 NUK524333 OEG524333 OOC524333 OXY524333 PHU524333 PRQ524333 QBM524333 QLI524333 QVE524333 RFA524333 ROW524333 RYS524333 SIO524333 SSK524333 TCG524333 TMC524333 TVY524333 UFU524333 UPQ524333 UZM524333 VJI524333 VTE524333 WDA524333 WMW524333 WWS524333 AL589767 KG589869 UC589869 ADY589869 ANU589869 AXQ589869 BHM589869 BRI589869 CBE589869 CLA589869 CUW589869 DES589869 DOO589869 DYK589869 EIG589869 ESC589869 FBY589869 FLU589869 FVQ589869 GFM589869 GPI589869 GZE589869 HJA589869 HSW589869 ICS589869 IMO589869 IWK589869 JGG589869 JQC589869 JZY589869 KJU589869 KTQ589869 LDM589869 LNI589869 LXE589869 MHA589869 MQW589869 NAS589869 NKO589869 NUK589869 OEG589869 OOC589869 OXY589869 PHU589869 PRQ589869 QBM589869 QLI589869 QVE589869 RFA589869 ROW589869 RYS589869 SIO589869 SSK589869 TCG589869 TMC589869 TVY589869 UFU589869 UPQ589869 UZM589869 VJI589869 VTE589869 WDA589869 WMW589869 WWS589869 AL655303 KG655405 UC655405 ADY655405 ANU655405 AXQ655405 BHM655405 BRI655405 CBE655405 CLA655405 CUW655405 DES655405 DOO655405 DYK655405 EIG655405 ESC655405 FBY655405 FLU655405 FVQ655405 GFM655405 GPI655405 GZE655405 HJA655405 HSW655405 ICS655405 IMO655405 IWK655405 JGG655405 JQC655405 JZY655405 KJU655405 KTQ655405 LDM655405 LNI655405 LXE655405 MHA655405 MQW655405 NAS655405 NKO655405 NUK655405 OEG655405 OOC655405 OXY655405 PHU655405 PRQ655405 QBM655405 QLI655405 QVE655405 RFA655405 ROW655405 RYS655405 SIO655405 SSK655405 TCG655405 TMC655405 TVY655405 UFU655405 UPQ655405 UZM655405 VJI655405 VTE655405 WDA655405 WMW655405 WWS655405 AL720839 KG720941 UC720941 ADY720941 ANU720941 AXQ720941 BHM720941 BRI720941 CBE720941 CLA720941 CUW720941 DES720941 DOO720941 DYK720941 EIG720941 ESC720941 FBY720941 FLU720941 FVQ720941 GFM720941 GPI720941 GZE720941 HJA720941 HSW720941 ICS720941 IMO720941 IWK720941 JGG720941 JQC720941 JZY720941 KJU720941 KTQ720941 LDM720941 LNI720941 LXE720941 MHA720941 MQW720941 NAS720941 NKO720941 NUK720941 OEG720941 OOC720941 OXY720941 PHU720941 PRQ720941 QBM720941 QLI720941 QVE720941 RFA720941 ROW720941 RYS720941 SIO720941 SSK720941 TCG720941 TMC720941 TVY720941 UFU720941 UPQ720941 UZM720941 VJI720941 VTE720941 WDA720941 WMW720941 WWS720941 AL786375 KG786477 UC786477 ADY786477 ANU786477 AXQ786477 BHM786477 BRI786477 CBE786477 CLA786477 CUW786477 DES786477 DOO786477 DYK786477 EIG786477 ESC786477 FBY786477 FLU786477 FVQ786477 GFM786477 GPI786477 GZE786477 HJA786477 HSW786477 ICS786477 IMO786477 IWK786477 JGG786477 JQC786477 JZY786477 KJU786477 KTQ786477 LDM786477 LNI786477 LXE786477 MHA786477 MQW786477 NAS786477 NKO786477 NUK786477 OEG786477 OOC786477 OXY786477 PHU786477 PRQ786477 QBM786477 QLI786477 QVE786477 RFA786477 ROW786477 RYS786477 SIO786477 SSK786477 TCG786477 TMC786477 TVY786477 UFU786477 UPQ786477 UZM786477 VJI786477 VTE786477 WDA786477 WMW786477 WWS786477 AL851911 KG852013 UC852013 ADY852013 ANU852013 AXQ852013 BHM852013 BRI852013 CBE852013 CLA852013 CUW852013 DES852013 DOO852013 DYK852013 EIG852013 ESC852013 FBY852013 FLU852013 FVQ852013 GFM852013 GPI852013 GZE852013 HJA852013 HSW852013 ICS852013 IMO852013 IWK852013 JGG852013 JQC852013 JZY852013 KJU852013 KTQ852013 LDM852013 LNI852013 LXE852013 MHA852013 MQW852013 NAS852013 NKO852013 NUK852013 OEG852013 OOC852013 OXY852013 PHU852013 PRQ852013 QBM852013 QLI852013 QVE852013 RFA852013 ROW852013 RYS852013 SIO852013 SSK852013 TCG852013 TMC852013 TVY852013 UFU852013 UPQ852013 UZM852013 VJI852013 VTE852013 WDA852013 WMW852013 WWS852013 AL917447 KG917549 UC917549 ADY917549 ANU917549 AXQ917549 BHM917549 BRI917549 CBE917549 CLA917549 CUW917549 DES917549 DOO917549 DYK917549 EIG917549 ESC917549 FBY917549 FLU917549 FVQ917549 GFM917549 GPI917549 GZE917549 HJA917549 HSW917549 ICS917549 IMO917549 IWK917549 JGG917549 JQC917549 JZY917549 KJU917549 KTQ917549 LDM917549 LNI917549 LXE917549 MHA917549 MQW917549 NAS917549 NKO917549 NUK917549 OEG917549 OOC917549 OXY917549 PHU917549 PRQ917549 QBM917549 QLI917549 QVE917549 RFA917549 ROW917549 RYS917549 SIO917549 SSK917549 TCG917549 TMC917549 TVY917549 UFU917549 UPQ917549 UZM917549 VJI917549 VTE917549 WDA917549 WMW917549 WWS917549 AL982983 KG983085 UC983085 ADY983085 ANU983085 AXQ983085 BHM983085 BRI983085 CBE983085 CLA983085 CUW983085 DES983085 DOO983085 DYK983085 EIG983085 ESC983085 FBY983085 FLU983085 FVQ983085 GFM983085 GPI983085 GZE983085 HJA983085 HSW983085 ICS983085 IMO983085 IWK983085 JGG983085 JQC983085 JZY983085 KJU983085 KTQ983085 LDM983085 LNI983085 LXE983085 MHA983085 MQW983085 NAS983085 NKO983085 NUK983085 OEG983085 OOC983085 OXY983085 PHU983085 PRQ983085 QBM983085 QLI983085 QVE983085 RFA983085 ROW983085 RYS983085 SIO983085 SSK983085 TCG983085 TMC983085 TVY983085 UFU983085 UPQ983085 UZM983085 VJI983085 VTE983085 WDA983085 WMW983085 WWS983085 KG1 UC1 ADY1 ANU1 AXQ1 BHM1 BRI1 CBE1 CLA1 CUW1 DES1 DOO1 DYK1 EIG1 ESC1 FBY1 FLU1 FVQ1 GFM1 GPI1 GZE1 HJA1 HSW1 ICS1 IMO1 IWK1 JGG1 JQC1 JZY1 KJU1 KTQ1 LDM1 LNI1 LXE1 MHA1 MQW1 NAS1 NKO1 NUK1 OEG1 OOC1 OXY1 PHU1 PRQ1 QBM1 QLI1 QVE1 RFA1 ROW1 RYS1 SIO1 SSK1 TCG1 TMC1 TVY1 UFU1 UPQ1 UZM1 VJI1 VTE1 WDA1 WMW1 WWS1 AL65377 KG65479 UC65479 ADY65479 ANU65479 AXQ65479 BHM65479 BRI65479 CBE65479 CLA65479 CUW65479 DES65479 DOO65479 DYK65479 EIG65479 ESC65479 FBY65479 FLU65479 FVQ65479 GFM65479 GPI65479 GZE65479 HJA65479 HSW65479 ICS65479 IMO65479 IWK65479 JGG65479 JQC65479 JZY65479 KJU65479 KTQ65479 LDM65479 LNI65479 LXE65479 MHA65479 MQW65479 NAS65479 NKO65479 NUK65479 OEG65479 OOC65479 OXY65479 PHU65479 PRQ65479 QBM65479 QLI65479 QVE65479 RFA65479 ROW65479 RYS65479 SIO65479 SSK65479 TCG65479 TMC65479 TVY65479 UFU65479 UPQ65479 UZM65479 VJI65479 VTE65479 WDA65479 WMW65479 WWS65479 AL130913 KG131015 UC131015 ADY131015 ANU131015 AXQ131015 BHM131015 BRI131015 CBE131015 CLA131015 CUW131015 DES131015 DOO131015 DYK131015 EIG131015 ESC131015 FBY131015 FLU131015 FVQ131015 GFM131015 GPI131015 GZE131015 HJA131015 HSW131015 ICS131015 IMO131015 IWK131015 JGG131015 JQC131015 JZY131015 KJU131015 KTQ131015 LDM131015 LNI131015 LXE131015 MHA131015 MQW131015 NAS131015 NKO131015 NUK131015 OEG131015 OOC131015 OXY131015 PHU131015 PRQ131015 QBM131015 QLI131015 QVE131015 RFA131015 ROW131015 RYS131015 SIO131015 SSK131015 TCG131015 TMC131015 TVY131015 UFU131015 UPQ131015 UZM131015 VJI131015 VTE131015 WDA131015 WMW131015 WWS131015 AL196449 KG196551 UC196551 ADY196551 ANU196551 AXQ196551 BHM196551 BRI196551 CBE196551 CLA196551 CUW196551 DES196551 DOO196551 DYK196551 EIG196551 ESC196551 FBY196551 FLU196551 FVQ196551 GFM196551 GPI196551 GZE196551 HJA196551 HSW196551 ICS196551 IMO196551 IWK196551 JGG196551 JQC196551 JZY196551 KJU196551 KTQ196551 LDM196551 LNI196551 LXE196551 MHA196551 MQW196551 NAS196551 NKO196551 NUK196551 OEG196551 OOC196551 OXY196551 PHU196551 PRQ196551 QBM196551 QLI196551 QVE196551 RFA196551 ROW196551 RYS196551 SIO196551 SSK196551 TCG196551 TMC196551 TVY196551 UFU196551 UPQ196551 UZM196551 VJI196551 VTE196551 WDA196551 WMW196551 WWS196551 AL261985 KG262087 UC262087 ADY262087 ANU262087 AXQ262087 BHM262087 BRI262087 CBE262087 CLA262087 CUW262087 DES262087 DOO262087 DYK262087 EIG262087 ESC262087 FBY262087 FLU262087 FVQ262087 GFM262087 GPI262087 GZE262087 HJA262087 HSW262087 ICS262087 IMO262087 IWK262087 JGG262087 JQC262087 JZY262087 KJU262087 KTQ262087 LDM262087 LNI262087 LXE262087 MHA262087 MQW262087 NAS262087 NKO262087 NUK262087 OEG262087 OOC262087 OXY262087 PHU262087 PRQ262087 QBM262087 QLI262087 QVE262087 RFA262087 ROW262087 RYS262087 SIO262087 SSK262087 TCG262087 TMC262087 TVY262087 UFU262087 UPQ262087 UZM262087 VJI262087 VTE262087 WDA262087 WMW262087 WWS262087 AL327521 KG327623 UC327623 ADY327623 ANU327623 AXQ327623 BHM327623 BRI327623 CBE327623 CLA327623 CUW327623 DES327623 DOO327623 DYK327623 EIG327623 ESC327623 FBY327623 FLU327623 FVQ327623 GFM327623 GPI327623 GZE327623 HJA327623 HSW327623 ICS327623 IMO327623 IWK327623 JGG327623 JQC327623 JZY327623 KJU327623 KTQ327623 LDM327623 LNI327623 LXE327623 MHA327623 MQW327623 NAS327623 NKO327623 NUK327623 OEG327623 OOC327623 OXY327623 PHU327623 PRQ327623 QBM327623 QLI327623 QVE327623 RFA327623 ROW327623 RYS327623 SIO327623 SSK327623 TCG327623 TMC327623 TVY327623 UFU327623 UPQ327623 UZM327623 VJI327623 VTE327623 WDA327623 WMW327623 WWS327623 AL393057 KG393159 UC393159 ADY393159 ANU393159 AXQ393159 BHM393159 BRI393159 CBE393159 CLA393159 CUW393159 DES393159 DOO393159 DYK393159 EIG393159 ESC393159 FBY393159 FLU393159 FVQ393159 GFM393159 GPI393159 GZE393159 HJA393159 HSW393159 ICS393159 IMO393159 IWK393159 JGG393159 JQC393159 JZY393159 KJU393159 KTQ393159 LDM393159 LNI393159 LXE393159 MHA393159 MQW393159 NAS393159 NKO393159 NUK393159 OEG393159 OOC393159 OXY393159 PHU393159 PRQ393159 QBM393159 QLI393159 QVE393159 RFA393159 ROW393159 RYS393159 SIO393159 SSK393159 TCG393159 TMC393159 TVY393159 UFU393159 UPQ393159 UZM393159 VJI393159 VTE393159 WDA393159 WMW393159 WWS393159 AL458593 KG458695 UC458695 ADY458695 ANU458695 AXQ458695 BHM458695 BRI458695 CBE458695 CLA458695 CUW458695 DES458695 DOO458695 DYK458695 EIG458695 ESC458695 FBY458695 FLU458695 FVQ458695 GFM458695 GPI458695 GZE458695 HJA458695 HSW458695 ICS458695 IMO458695 IWK458695 JGG458695 JQC458695 JZY458695 KJU458695 KTQ458695 LDM458695 LNI458695 LXE458695 MHA458695 MQW458695 NAS458695 NKO458695 NUK458695 OEG458695 OOC458695 OXY458695 PHU458695 PRQ458695 QBM458695 QLI458695 QVE458695 RFA458695 ROW458695 RYS458695 SIO458695 SSK458695 TCG458695 TMC458695 TVY458695 UFU458695 UPQ458695 UZM458695 VJI458695 VTE458695 WDA458695 WMW458695 WWS458695 AL524129 KG524231 UC524231 ADY524231 ANU524231 AXQ524231 BHM524231 BRI524231 CBE524231 CLA524231 CUW524231 DES524231 DOO524231 DYK524231 EIG524231 ESC524231 FBY524231 FLU524231 FVQ524231 GFM524231 GPI524231 GZE524231 HJA524231 HSW524231 ICS524231 IMO524231 IWK524231 JGG524231 JQC524231 JZY524231 KJU524231 KTQ524231 LDM524231 LNI524231 LXE524231 MHA524231 MQW524231 NAS524231 NKO524231 NUK524231 OEG524231 OOC524231 OXY524231 PHU524231 PRQ524231 QBM524231 QLI524231 QVE524231 RFA524231 ROW524231 RYS524231 SIO524231 SSK524231 TCG524231 TMC524231 TVY524231 UFU524231 UPQ524231 UZM524231 VJI524231 VTE524231 WDA524231 WMW524231 WWS524231 AL589665 KG589767 UC589767 ADY589767 ANU589767 AXQ589767 BHM589767 BRI589767 CBE589767 CLA589767 CUW589767 DES589767 DOO589767 DYK589767 EIG589767 ESC589767 FBY589767 FLU589767 FVQ589767 GFM589767 GPI589767 GZE589767 HJA589767 HSW589767 ICS589767 IMO589767 IWK589767 JGG589767 JQC589767 JZY589767 KJU589767 KTQ589767 LDM589767 LNI589767 LXE589767 MHA589767 MQW589767 NAS589767 NKO589767 NUK589767 OEG589767 OOC589767 OXY589767 PHU589767 PRQ589767 QBM589767 QLI589767 QVE589767 RFA589767 ROW589767 RYS589767 SIO589767 SSK589767 TCG589767 TMC589767 TVY589767 UFU589767 UPQ589767 UZM589767 VJI589767 VTE589767 WDA589767 WMW589767 WWS589767 AL655201 KG655303 UC655303 ADY655303 ANU655303 AXQ655303 BHM655303 BRI655303 CBE655303 CLA655303 CUW655303 DES655303 DOO655303 DYK655303 EIG655303 ESC655303 FBY655303 FLU655303 FVQ655303 GFM655303 GPI655303 GZE655303 HJA655303 HSW655303 ICS655303 IMO655303 IWK655303 JGG655303 JQC655303 JZY655303 KJU655303 KTQ655303 LDM655303 LNI655303 LXE655303 MHA655303 MQW655303 NAS655303 NKO655303 NUK655303 OEG655303 OOC655303 OXY655303 PHU655303 PRQ655303 QBM655303 QLI655303 QVE655303 RFA655303 ROW655303 RYS655303 SIO655303 SSK655303 TCG655303 TMC655303 TVY655303 UFU655303 UPQ655303 UZM655303 VJI655303 VTE655303 WDA655303 WMW655303 WWS655303 AL720737 KG720839 UC720839 ADY720839 ANU720839 AXQ720839 BHM720839 BRI720839 CBE720839 CLA720839 CUW720839 DES720839 DOO720839 DYK720839 EIG720839 ESC720839 FBY720839 FLU720839 FVQ720839 GFM720839 GPI720839 GZE720839 HJA720839 HSW720839 ICS720839 IMO720839 IWK720839 JGG720839 JQC720839 JZY720839 KJU720839 KTQ720839 LDM720839 LNI720839 LXE720839 MHA720839 MQW720839 NAS720839 NKO720839 NUK720839 OEG720839 OOC720839 OXY720839 PHU720839 PRQ720839 QBM720839 QLI720839 QVE720839 RFA720839 ROW720839 RYS720839 SIO720839 SSK720839 TCG720839 TMC720839 TVY720839 UFU720839 UPQ720839 UZM720839 VJI720839 VTE720839 WDA720839 WMW720839 WWS720839 AL786273 KG786375 UC786375 ADY786375 ANU786375 AXQ786375 BHM786375 BRI786375 CBE786375 CLA786375 CUW786375 DES786375 DOO786375 DYK786375 EIG786375 ESC786375 FBY786375 FLU786375 FVQ786375 GFM786375 GPI786375 GZE786375 HJA786375 HSW786375 ICS786375 IMO786375 IWK786375 JGG786375 JQC786375 JZY786375 KJU786375 KTQ786375 LDM786375 LNI786375 LXE786375 MHA786375 MQW786375 NAS786375 NKO786375 NUK786375 OEG786375 OOC786375 OXY786375 PHU786375 PRQ786375 QBM786375 QLI786375 QVE786375 RFA786375 ROW786375 RYS786375 SIO786375 SSK786375 TCG786375 TMC786375 TVY786375 UFU786375 UPQ786375 UZM786375 VJI786375 VTE786375 WDA786375 WMW786375 WWS786375 AL851809 KG851911 UC851911 ADY851911 ANU851911 AXQ851911 BHM851911 BRI851911 CBE851911 CLA851911 CUW851911 DES851911 DOO851911 DYK851911 EIG851911 ESC851911 FBY851911 FLU851911 FVQ851911 GFM851911 GPI851911 GZE851911 HJA851911 HSW851911 ICS851911 IMO851911 IWK851911 JGG851911 JQC851911 JZY851911 KJU851911 KTQ851911 LDM851911 LNI851911 LXE851911 MHA851911 MQW851911 NAS851911 NKO851911 NUK851911 OEG851911 OOC851911 OXY851911 PHU851911 PRQ851911 QBM851911 QLI851911 QVE851911 RFA851911 ROW851911 RYS851911 SIO851911 SSK851911 TCG851911 TMC851911 TVY851911 UFU851911 UPQ851911 UZM851911 VJI851911 VTE851911 WDA851911 WMW851911 WWS851911 AL917345 KG917447 UC917447 ADY917447 ANU917447 AXQ917447 BHM917447 BRI917447 CBE917447 CLA917447 CUW917447 DES917447 DOO917447 DYK917447 EIG917447 ESC917447 FBY917447 FLU917447 FVQ917447 GFM917447 GPI917447 GZE917447 HJA917447 HSW917447 ICS917447 IMO917447 IWK917447 JGG917447 JQC917447 JZY917447 KJU917447 KTQ917447 LDM917447 LNI917447 LXE917447 MHA917447 MQW917447 NAS917447 NKO917447 NUK917447 OEG917447 OOC917447 OXY917447 PHU917447 PRQ917447 QBM917447 QLI917447 QVE917447 RFA917447 ROW917447 RYS917447 SIO917447 SSK917447 TCG917447 TMC917447 TVY917447 UFU917447 UPQ917447 UZM917447 VJI917447 VTE917447 WDA917447 WMW917447 WWS917447 AL982881 KG982983 UC982983 ADY982983 ANU982983 AXQ982983 BHM982983 BRI982983 CBE982983 CLA982983 CUW982983 DES982983 DOO982983 DYK982983 EIG982983 ESC982983 FBY982983 FLU982983 FVQ982983 GFM982983 GPI982983 GZE982983 HJA982983 HSW982983 ICS982983 IMO982983 IWK982983 JGG982983 JQC982983 JZY982983 KJU982983 KTQ982983 LDM982983 LNI982983 LXE982983 MHA982983 MQW982983 NAS982983 NKO982983 NUK982983 OEG982983 OOC982983 OXY982983 PHU982983 PRQ982983 QBM982983 QLI982983 QVE982983 RFA982983 ROW982983 RYS982983 SIO982983 SSK982983 TCG982983 TMC982983 TVY982983 UFU982983 UPQ982983 UZM982983 VJI982983 VTE982983 WDA982983 WMW982983 WWS982983 AP65479 KK65581 UG65581 AEC65581 ANY65581 AXU65581 BHQ65581 BRM65581 CBI65581 CLE65581 CVA65581 DEW65581 DOS65581 DYO65581 EIK65581 ESG65581 FCC65581 FLY65581 FVU65581 GFQ65581 GPM65581 GZI65581 HJE65581 HTA65581 ICW65581 IMS65581 IWO65581 JGK65581 JQG65581 KAC65581 KJY65581 KTU65581 LDQ65581 LNM65581 LXI65581 MHE65581 MRA65581 NAW65581 NKS65581 NUO65581 OEK65581 OOG65581 OYC65581 PHY65581 PRU65581 QBQ65581 QLM65581 QVI65581 RFE65581 RPA65581 RYW65581 SIS65581 SSO65581 TCK65581 TMG65581 TWC65581 UFY65581 UPU65581 UZQ65581 VJM65581 VTI65581 WDE65581 WNA65581 WWW65581 AP131015 KK131117 UG131117 AEC131117 ANY131117 AXU131117 BHQ131117 BRM131117 CBI131117 CLE131117 CVA131117 DEW131117 DOS131117 DYO131117 EIK131117 ESG131117 FCC131117 FLY131117 FVU131117 GFQ131117 GPM131117 GZI131117 HJE131117 HTA131117 ICW131117 IMS131117 IWO131117 JGK131117 JQG131117 KAC131117 KJY131117 KTU131117 LDQ131117 LNM131117 LXI131117 MHE131117 MRA131117 NAW131117 NKS131117 NUO131117 OEK131117 OOG131117 OYC131117 PHY131117 PRU131117 QBQ131117 QLM131117 QVI131117 RFE131117 RPA131117 RYW131117 SIS131117 SSO131117 TCK131117 TMG131117 TWC131117 UFY131117 UPU131117 UZQ131117 VJM131117 VTI131117 WDE131117 WNA131117 WWW131117 AP196551 KK196653 UG196653 AEC196653 ANY196653 AXU196653 BHQ196653 BRM196653 CBI196653 CLE196653 CVA196653 DEW196653 DOS196653 DYO196653 EIK196653 ESG196653 FCC196653 FLY196653 FVU196653 GFQ196653 GPM196653 GZI196653 HJE196653 HTA196653 ICW196653 IMS196653 IWO196653 JGK196653 JQG196653 KAC196653 KJY196653 KTU196653 LDQ196653 LNM196653 LXI196653 MHE196653 MRA196653 NAW196653 NKS196653 NUO196653 OEK196653 OOG196653 OYC196653 PHY196653 PRU196653 QBQ196653 QLM196653 QVI196653 RFE196653 RPA196653 RYW196653 SIS196653 SSO196653 TCK196653 TMG196653 TWC196653 UFY196653 UPU196653 UZQ196653 VJM196653 VTI196653 WDE196653 WNA196653 WWW196653 AP262087 KK262189 UG262189 AEC262189 ANY262189 AXU262189 BHQ262189 BRM262189 CBI262189 CLE262189 CVA262189 DEW262189 DOS262189 DYO262189 EIK262189 ESG262189 FCC262189 FLY262189 FVU262189 GFQ262189 GPM262189 GZI262189 HJE262189 HTA262189 ICW262189 IMS262189 IWO262189 JGK262189 JQG262189 KAC262189 KJY262189 KTU262189 LDQ262189 LNM262189 LXI262189 MHE262189 MRA262189 NAW262189 NKS262189 NUO262189 OEK262189 OOG262189 OYC262189 PHY262189 PRU262189 QBQ262189 QLM262189 QVI262189 RFE262189 RPA262189 RYW262189 SIS262189 SSO262189 TCK262189 TMG262189 TWC262189 UFY262189 UPU262189 UZQ262189 VJM262189 VTI262189 WDE262189 WNA262189 WWW262189 AP327623 KK327725 UG327725 AEC327725 ANY327725 AXU327725 BHQ327725 BRM327725 CBI327725 CLE327725 CVA327725 DEW327725 DOS327725 DYO327725 EIK327725 ESG327725 FCC327725 FLY327725 FVU327725 GFQ327725 GPM327725 GZI327725 HJE327725 HTA327725 ICW327725 IMS327725 IWO327725 JGK327725 JQG327725 KAC327725 KJY327725 KTU327725 LDQ327725 LNM327725 LXI327725 MHE327725 MRA327725 NAW327725 NKS327725 NUO327725 OEK327725 OOG327725 OYC327725 PHY327725 PRU327725 QBQ327725 QLM327725 QVI327725 RFE327725 RPA327725 RYW327725 SIS327725 SSO327725 TCK327725 TMG327725 TWC327725 UFY327725 UPU327725 UZQ327725 VJM327725 VTI327725 WDE327725 WNA327725 WWW327725 AP393159 KK393261 UG393261 AEC393261 ANY393261 AXU393261 BHQ393261 BRM393261 CBI393261 CLE393261 CVA393261 DEW393261 DOS393261 DYO393261 EIK393261 ESG393261 FCC393261 FLY393261 FVU393261 GFQ393261 GPM393261 GZI393261 HJE393261 HTA393261 ICW393261 IMS393261 IWO393261 JGK393261 JQG393261 KAC393261 KJY393261 KTU393261 LDQ393261 LNM393261 LXI393261 MHE393261 MRA393261 NAW393261 NKS393261 NUO393261 OEK393261 OOG393261 OYC393261 PHY393261 PRU393261 QBQ393261 QLM393261 QVI393261 RFE393261 RPA393261 RYW393261 SIS393261 SSO393261 TCK393261 TMG393261 TWC393261 UFY393261 UPU393261 UZQ393261 VJM393261 VTI393261 WDE393261 WNA393261 WWW393261 AP458695 KK458797 UG458797 AEC458797 ANY458797 AXU458797 BHQ458797 BRM458797 CBI458797 CLE458797 CVA458797 DEW458797 DOS458797 DYO458797 EIK458797 ESG458797 FCC458797 FLY458797 FVU458797 GFQ458797 GPM458797 GZI458797 HJE458797 HTA458797 ICW458797 IMS458797 IWO458797 JGK458797 JQG458797 KAC458797 KJY458797 KTU458797 LDQ458797 LNM458797 LXI458797 MHE458797 MRA458797 NAW458797 NKS458797 NUO458797 OEK458797 OOG458797 OYC458797 PHY458797 PRU458797 QBQ458797 QLM458797 QVI458797 RFE458797 RPA458797 RYW458797 SIS458797 SSO458797 TCK458797 TMG458797 TWC458797 UFY458797 UPU458797 UZQ458797 VJM458797 VTI458797 WDE458797 WNA458797 WWW458797 AP524231 KK524333 UG524333 AEC524333 ANY524333 AXU524333 BHQ524333 BRM524333 CBI524333 CLE524333 CVA524333 DEW524333 DOS524333 DYO524333 EIK524333 ESG524333 FCC524333 FLY524333 FVU524333 GFQ524333 GPM524333 GZI524333 HJE524333 HTA524333 ICW524333 IMS524333 IWO524333 JGK524333 JQG524333 KAC524333 KJY524333 KTU524333 LDQ524333 LNM524333 LXI524333 MHE524333 MRA524333 NAW524333 NKS524333 NUO524333 OEK524333 OOG524333 OYC524333 PHY524333 PRU524333 QBQ524333 QLM524333 QVI524333 RFE524333 RPA524333 RYW524333 SIS524333 SSO524333 TCK524333 TMG524333 TWC524333 UFY524333 UPU524333 UZQ524333 VJM524333 VTI524333 WDE524333 WNA524333 WWW524333 AP589767 KK589869 UG589869 AEC589869 ANY589869 AXU589869 BHQ589869 BRM589869 CBI589869 CLE589869 CVA589869 DEW589869 DOS589869 DYO589869 EIK589869 ESG589869 FCC589869 FLY589869 FVU589869 GFQ589869 GPM589869 GZI589869 HJE589869 HTA589869 ICW589869 IMS589869 IWO589869 JGK589869 JQG589869 KAC589869 KJY589869 KTU589869 LDQ589869 LNM589869 LXI589869 MHE589869 MRA589869 NAW589869 NKS589869 NUO589869 OEK589869 OOG589869 OYC589869 PHY589869 PRU589869 QBQ589869 QLM589869 QVI589869 RFE589869 RPA589869 RYW589869 SIS589869 SSO589869 TCK589869 TMG589869 TWC589869 UFY589869 UPU589869 UZQ589869 VJM589869 VTI589869 WDE589869 WNA589869 WWW589869 AP655303 KK655405 UG655405 AEC655405 ANY655405 AXU655405 BHQ655405 BRM655405 CBI655405 CLE655405 CVA655405 DEW655405 DOS655405 DYO655405 EIK655405 ESG655405 FCC655405 FLY655405 FVU655405 GFQ655405 GPM655405 GZI655405 HJE655405 HTA655405 ICW655405 IMS655405 IWO655405 JGK655405 JQG655405 KAC655405 KJY655405 KTU655405 LDQ655405 LNM655405 LXI655405 MHE655405 MRA655405 NAW655405 NKS655405 NUO655405 OEK655405 OOG655405 OYC655405 PHY655405 PRU655405 QBQ655405 QLM655405 QVI655405 RFE655405 RPA655405 RYW655405 SIS655405 SSO655405 TCK655405 TMG655405 TWC655405 UFY655405 UPU655405 UZQ655405 VJM655405 VTI655405 WDE655405 WNA655405 WWW655405 AP720839 KK720941 UG720941 AEC720941 ANY720941 AXU720941 BHQ720941 BRM720941 CBI720941 CLE720941 CVA720941 DEW720941 DOS720941 DYO720941 EIK720941 ESG720941 FCC720941 FLY720941 FVU720941 GFQ720941 GPM720941 GZI720941 HJE720941 HTA720941 ICW720941 IMS720941 IWO720941 JGK720941 JQG720941 KAC720941 KJY720941 KTU720941 LDQ720941 LNM720941 LXI720941 MHE720941 MRA720941 NAW720941 NKS720941 NUO720941 OEK720941 OOG720941 OYC720941 PHY720941 PRU720941 QBQ720941 QLM720941 QVI720941 RFE720941 RPA720941 RYW720941 SIS720941 SSO720941 TCK720941 TMG720941 TWC720941 UFY720941 UPU720941 UZQ720941 VJM720941 VTI720941 WDE720941 WNA720941 WWW720941 AP786375 KK786477 UG786477 AEC786477 ANY786477 AXU786477 BHQ786477 BRM786477 CBI786477 CLE786477 CVA786477 DEW786477 DOS786477 DYO786477 EIK786477 ESG786477 FCC786477 FLY786477 FVU786477 GFQ786477 GPM786477 GZI786477 HJE786477 HTA786477 ICW786477 IMS786477 IWO786477 JGK786477 JQG786477 KAC786477 KJY786477 KTU786477 LDQ786477 LNM786477 LXI786477 MHE786477 MRA786477 NAW786477 NKS786477 NUO786477 OEK786477 OOG786477 OYC786477 PHY786477 PRU786477 QBQ786477 QLM786477 QVI786477 RFE786477 RPA786477 RYW786477 SIS786477 SSO786477 TCK786477 TMG786477 TWC786477 UFY786477 UPU786477 UZQ786477 VJM786477 VTI786477 WDE786477 WNA786477 WWW786477 AP851911 KK852013 UG852013 AEC852013 ANY852013 AXU852013 BHQ852013 BRM852013 CBI852013 CLE852013 CVA852013 DEW852013 DOS852013 DYO852013 EIK852013 ESG852013 FCC852013 FLY852013 FVU852013 GFQ852013 GPM852013 GZI852013 HJE852013 HTA852013 ICW852013 IMS852013 IWO852013 JGK852013 JQG852013 KAC852013 KJY852013 KTU852013 LDQ852013 LNM852013 LXI852013 MHE852013 MRA852013 NAW852013 NKS852013 NUO852013 OEK852013 OOG852013 OYC852013 PHY852013 PRU852013 QBQ852013 QLM852013 QVI852013 RFE852013 RPA852013 RYW852013 SIS852013 SSO852013 TCK852013 TMG852013 TWC852013 UFY852013 UPU852013 UZQ852013 VJM852013 VTI852013 WDE852013 WNA852013 WWW852013 AP917447 KK917549 UG917549 AEC917549 ANY917549 AXU917549 BHQ917549 BRM917549 CBI917549 CLE917549 CVA917549 DEW917549 DOS917549 DYO917549 EIK917549 ESG917549 FCC917549 FLY917549 FVU917549 GFQ917549 GPM917549 GZI917549 HJE917549 HTA917549 ICW917549 IMS917549 IWO917549 JGK917549 JQG917549 KAC917549 KJY917549 KTU917549 LDQ917549 LNM917549 LXI917549 MHE917549 MRA917549 NAW917549 NKS917549 NUO917549 OEK917549 OOG917549 OYC917549 PHY917549 PRU917549 QBQ917549 QLM917549 QVI917549 RFE917549 RPA917549 RYW917549 SIS917549 SSO917549 TCK917549 TMG917549 TWC917549 UFY917549 UPU917549 UZQ917549 VJM917549 VTI917549 WDE917549 WNA917549 WWW917549 AP982983 KK983085 UG983085 AEC983085 ANY983085 AXU983085 BHQ983085 BRM983085 CBI983085 CLE983085 CVA983085 DEW983085 DOS983085 DYO983085 EIK983085 ESG983085 FCC983085 FLY983085 FVU983085 GFQ983085 GPM983085 GZI983085 HJE983085 HTA983085 ICW983085 IMS983085 IWO983085 JGK983085 JQG983085 KAC983085 KJY983085 KTU983085 LDQ983085 LNM983085 LXI983085 MHE983085 MRA983085 NAW983085 NKS983085 NUO983085 OEK983085 OOG983085 OYC983085 PHY983085 PRU983085 QBQ983085 QLM983085 QVI983085 RFE983085 RPA983085 RYW983085 SIS983085 SSO983085 TCK983085 TMG983085 TWC983085 UFY983085 UPU983085 UZQ983085 VJM983085 VTI983085 WDE983085 WNA983085 WWW983085 AC65519 JX65621 TT65621 ADP65621 ANL65621 AXH65621 BHD65621 BQZ65621 CAV65621 CKR65621 CUN65621 DEJ65621 DOF65621 DYB65621 EHX65621 ERT65621 FBP65621 FLL65621 FVH65621 GFD65621 GOZ65621 GYV65621 HIR65621 HSN65621 ICJ65621 IMF65621 IWB65621 JFX65621 JPT65621 JZP65621 KJL65621 KTH65621 LDD65621 LMZ65621 LWV65621 MGR65621 MQN65621 NAJ65621 NKF65621 NUB65621 ODX65621 ONT65621 OXP65621 PHL65621 PRH65621 QBD65621 QKZ65621 QUV65621 RER65621 RON65621 RYJ65621 SIF65621 SSB65621 TBX65621 TLT65621 TVP65621 UFL65621 UPH65621 UZD65621 VIZ65621 VSV65621 WCR65621 WMN65621 WWJ65621 AC131055 JX131157 TT131157 ADP131157 ANL131157 AXH131157 BHD131157 BQZ131157 CAV131157 CKR131157 CUN131157 DEJ131157 DOF131157 DYB131157 EHX131157 ERT131157 FBP131157 FLL131157 FVH131157 GFD131157 GOZ131157 GYV131157 HIR131157 HSN131157 ICJ131157 IMF131157 IWB131157 JFX131157 JPT131157 JZP131157 KJL131157 KTH131157 LDD131157 LMZ131157 LWV131157 MGR131157 MQN131157 NAJ131157 NKF131157 NUB131157 ODX131157 ONT131157 OXP131157 PHL131157 PRH131157 QBD131157 QKZ131157 QUV131157 RER131157 RON131157 RYJ131157 SIF131157 SSB131157 TBX131157 TLT131157 TVP131157 UFL131157 UPH131157 UZD131157 VIZ131157 VSV131157 WCR131157 WMN131157 WWJ131157 AC196591 JX196693 TT196693 ADP196693 ANL196693 AXH196693 BHD196693 BQZ196693 CAV196693 CKR196693 CUN196693 DEJ196693 DOF196693 DYB196693 EHX196693 ERT196693 FBP196693 FLL196693 FVH196693 GFD196693 GOZ196693 GYV196693 HIR196693 HSN196693 ICJ196693 IMF196693 IWB196693 JFX196693 JPT196693 JZP196693 KJL196693 KTH196693 LDD196693 LMZ196693 LWV196693 MGR196693 MQN196693 NAJ196693 NKF196693 NUB196693 ODX196693 ONT196693 OXP196693 PHL196693 PRH196693 QBD196693 QKZ196693 QUV196693 RER196693 RON196693 RYJ196693 SIF196693 SSB196693 TBX196693 TLT196693 TVP196693 UFL196693 UPH196693 UZD196693 VIZ196693 VSV196693 WCR196693 WMN196693 WWJ196693 AC262127 JX262229 TT262229 ADP262229 ANL262229 AXH262229 BHD262229 BQZ262229 CAV262229 CKR262229 CUN262229 DEJ262229 DOF262229 DYB262229 EHX262229 ERT262229 FBP262229 FLL262229 FVH262229 GFD262229 GOZ262229 GYV262229 HIR262229 HSN262229 ICJ262229 IMF262229 IWB262229 JFX262229 JPT262229 JZP262229 KJL262229 KTH262229 LDD262229 LMZ262229 LWV262229 MGR262229 MQN262229 NAJ262229 NKF262229 NUB262229 ODX262229 ONT262229 OXP262229 PHL262229 PRH262229 QBD262229 QKZ262229 QUV262229 RER262229 RON262229 RYJ262229 SIF262229 SSB262229 TBX262229 TLT262229 TVP262229 UFL262229 UPH262229 UZD262229 VIZ262229 VSV262229 WCR262229 WMN262229 WWJ262229 AC327663 JX327765 TT327765 ADP327765 ANL327765 AXH327765 BHD327765 BQZ327765 CAV327765 CKR327765 CUN327765 DEJ327765 DOF327765 DYB327765 EHX327765 ERT327765 FBP327765 FLL327765 FVH327765 GFD327765 GOZ327765 GYV327765 HIR327765 HSN327765 ICJ327765 IMF327765 IWB327765 JFX327765 JPT327765 JZP327765 KJL327765 KTH327765 LDD327765 LMZ327765 LWV327765 MGR327765 MQN327765 NAJ327765 NKF327765 NUB327765 ODX327765 ONT327765 OXP327765 PHL327765 PRH327765 QBD327765 QKZ327765 QUV327765 RER327765 RON327765 RYJ327765 SIF327765 SSB327765 TBX327765 TLT327765 TVP327765 UFL327765 UPH327765 UZD327765 VIZ327765 VSV327765 WCR327765 WMN327765 WWJ327765 AC393199 JX393301 TT393301 ADP393301 ANL393301 AXH393301 BHD393301 BQZ393301 CAV393301 CKR393301 CUN393301 DEJ393301 DOF393301 DYB393301 EHX393301 ERT393301 FBP393301 FLL393301 FVH393301 GFD393301 GOZ393301 GYV393301 HIR393301 HSN393301 ICJ393301 IMF393301 IWB393301 JFX393301 JPT393301 JZP393301 KJL393301 KTH393301 LDD393301 LMZ393301 LWV393301 MGR393301 MQN393301 NAJ393301 NKF393301 NUB393301 ODX393301 ONT393301 OXP393301 PHL393301 PRH393301 QBD393301 QKZ393301 QUV393301 RER393301 RON393301 RYJ393301 SIF393301 SSB393301 TBX393301 TLT393301 TVP393301 UFL393301 UPH393301 UZD393301 VIZ393301 VSV393301 WCR393301 WMN393301 WWJ393301 AC458735 JX458837 TT458837 ADP458837 ANL458837 AXH458837 BHD458837 BQZ458837 CAV458837 CKR458837 CUN458837 DEJ458837 DOF458837 DYB458837 EHX458837 ERT458837 FBP458837 FLL458837 FVH458837 GFD458837 GOZ458837 GYV458837 HIR458837 HSN458837 ICJ458837 IMF458837 IWB458837 JFX458837 JPT458837 JZP458837 KJL458837 KTH458837 LDD458837 LMZ458837 LWV458837 MGR458837 MQN458837 NAJ458837 NKF458837 NUB458837 ODX458837 ONT458837 OXP458837 PHL458837 PRH458837 QBD458837 QKZ458837 QUV458837 RER458837 RON458837 RYJ458837 SIF458837 SSB458837 TBX458837 TLT458837 TVP458837 UFL458837 UPH458837 UZD458837 VIZ458837 VSV458837 WCR458837 WMN458837 WWJ458837 AC524271 JX524373 TT524373 ADP524373 ANL524373 AXH524373 BHD524373 BQZ524373 CAV524373 CKR524373 CUN524373 DEJ524373 DOF524373 DYB524373 EHX524373 ERT524373 FBP524373 FLL524373 FVH524373 GFD524373 GOZ524373 GYV524373 HIR524373 HSN524373 ICJ524373 IMF524373 IWB524373 JFX524373 JPT524373 JZP524373 KJL524373 KTH524373 LDD524373 LMZ524373 LWV524373 MGR524373 MQN524373 NAJ524373 NKF524373 NUB524373 ODX524373 ONT524373 OXP524373 PHL524373 PRH524373 QBD524373 QKZ524373 QUV524373 RER524373 RON524373 RYJ524373 SIF524373 SSB524373 TBX524373 TLT524373 TVP524373 UFL524373 UPH524373 UZD524373 VIZ524373 VSV524373 WCR524373 WMN524373 WWJ524373 AC589807 JX589909 TT589909 ADP589909 ANL589909 AXH589909 BHD589909 BQZ589909 CAV589909 CKR589909 CUN589909 DEJ589909 DOF589909 DYB589909 EHX589909 ERT589909 FBP589909 FLL589909 FVH589909 GFD589909 GOZ589909 GYV589909 HIR589909 HSN589909 ICJ589909 IMF589909 IWB589909 JFX589909 JPT589909 JZP589909 KJL589909 KTH589909 LDD589909 LMZ589909 LWV589909 MGR589909 MQN589909 NAJ589909 NKF589909 NUB589909 ODX589909 ONT589909 OXP589909 PHL589909 PRH589909 QBD589909 QKZ589909 QUV589909 RER589909 RON589909 RYJ589909 SIF589909 SSB589909 TBX589909 TLT589909 TVP589909 UFL589909 UPH589909 UZD589909 VIZ589909 VSV589909 WCR589909 WMN589909 WWJ589909 AC655343 JX655445 TT655445 ADP655445 ANL655445 AXH655445 BHD655445 BQZ655445 CAV655445 CKR655445 CUN655445 DEJ655445 DOF655445 DYB655445 EHX655445 ERT655445 FBP655445 FLL655445 FVH655445 GFD655445 GOZ655445 GYV655445 HIR655445 HSN655445 ICJ655445 IMF655445 IWB655445 JFX655445 JPT655445 JZP655445 KJL655445 KTH655445 LDD655445 LMZ655445 LWV655445 MGR655445 MQN655445 NAJ655445 NKF655445 NUB655445 ODX655445 ONT655445 OXP655445 PHL655445 PRH655445 QBD655445 QKZ655445 QUV655445 RER655445 RON655445 RYJ655445 SIF655445 SSB655445 TBX655445 TLT655445 TVP655445 UFL655445 UPH655445 UZD655445 VIZ655445 VSV655445 WCR655445 WMN655445 WWJ655445 AC720879 JX720981 TT720981 ADP720981 ANL720981 AXH720981 BHD720981 BQZ720981 CAV720981 CKR720981 CUN720981 DEJ720981 DOF720981 DYB720981 EHX720981 ERT720981 FBP720981 FLL720981 FVH720981 GFD720981 GOZ720981 GYV720981 HIR720981 HSN720981 ICJ720981 IMF720981 IWB720981 JFX720981 JPT720981 JZP720981 KJL720981 KTH720981 LDD720981 LMZ720981 LWV720981 MGR720981 MQN720981 NAJ720981 NKF720981 NUB720981 ODX720981 ONT720981 OXP720981 PHL720981 PRH720981 QBD720981 QKZ720981 QUV720981 RER720981 RON720981 RYJ720981 SIF720981 SSB720981 TBX720981 TLT720981 TVP720981 UFL720981 UPH720981 UZD720981 VIZ720981 VSV720981 WCR720981 WMN720981 WWJ720981 AC786415 JX786517 TT786517 ADP786517 ANL786517 AXH786517 BHD786517 BQZ786517 CAV786517 CKR786517 CUN786517 DEJ786517 DOF786517 DYB786517 EHX786517 ERT786517 FBP786517 FLL786517 FVH786517 GFD786517 GOZ786517 GYV786517 HIR786517 HSN786517 ICJ786517 IMF786517 IWB786517 JFX786517 JPT786517 JZP786517 KJL786517 KTH786517 LDD786517 LMZ786517 LWV786517 MGR786517 MQN786517 NAJ786517 NKF786517 NUB786517 ODX786517 ONT786517 OXP786517 PHL786517 PRH786517 QBD786517 QKZ786517 QUV786517 RER786517 RON786517 RYJ786517 SIF786517 SSB786517 TBX786517 TLT786517 TVP786517 UFL786517 UPH786517 UZD786517 VIZ786517 VSV786517 WCR786517 WMN786517 WWJ786517 AC851951 JX852053 TT852053 ADP852053 ANL852053 AXH852053 BHD852053 BQZ852053 CAV852053 CKR852053 CUN852053 DEJ852053 DOF852053 DYB852053 EHX852053 ERT852053 FBP852053 FLL852053 FVH852053 GFD852053 GOZ852053 GYV852053 HIR852053 HSN852053 ICJ852053 IMF852053 IWB852053 JFX852053 JPT852053 JZP852053 KJL852053 KTH852053 LDD852053 LMZ852053 LWV852053 MGR852053 MQN852053 NAJ852053 NKF852053 NUB852053 ODX852053 ONT852053 OXP852053 PHL852053 PRH852053 QBD852053 QKZ852053 QUV852053 RER852053 RON852053 RYJ852053 SIF852053 SSB852053 TBX852053 TLT852053 TVP852053 UFL852053 UPH852053 UZD852053 VIZ852053 VSV852053 WCR852053 WMN852053 WWJ852053 AC917487 JX917589 TT917589 ADP917589 ANL917589 AXH917589 BHD917589 BQZ917589 CAV917589 CKR917589 CUN917589 DEJ917589 DOF917589 DYB917589 EHX917589 ERT917589 FBP917589 FLL917589 FVH917589 GFD917589 GOZ917589 GYV917589 HIR917589 HSN917589 ICJ917589 IMF917589 IWB917589 JFX917589 JPT917589 JZP917589 KJL917589 KTH917589 LDD917589 LMZ917589 LWV917589 MGR917589 MQN917589 NAJ917589 NKF917589 NUB917589 ODX917589 ONT917589 OXP917589 PHL917589 PRH917589 QBD917589 QKZ917589 QUV917589 RER917589 RON917589 RYJ917589 SIF917589 SSB917589 TBX917589 TLT917589 TVP917589 UFL917589 UPH917589 UZD917589 VIZ917589 VSV917589 WCR917589 WMN917589 WWJ917589 AC983023 JX983125 TT983125 ADP983125 ANL983125 AXH983125 BHD983125 BQZ983125 CAV983125 CKR983125 CUN983125 DEJ983125 DOF983125 DYB983125 EHX983125 ERT983125 FBP983125 FLL983125 FVH983125 GFD983125 GOZ983125 GYV983125 HIR983125 HSN983125 ICJ983125 IMF983125 IWB983125 JFX983125 JPT983125 JZP983125 KJL983125 KTH983125 LDD983125 LMZ983125 LWV983125 MGR983125 MQN983125 NAJ983125 NKF983125 NUB983125 ODX983125 ONT983125 OXP983125 PHL983125 PRH983125 QBD983125 QKZ983125 QUV983125 RER983125 RON983125 RYJ983125 SIF983125 SSB983125 TBX983125 TLT983125 TVP983125 UFL983125 UPH983125 UZD983125 VIZ983125 VSV983125 WCR983125 WMN983125 WWJ983125 Y65519 JT65621 TP65621 ADL65621 ANH65621 AXD65621 BGZ65621 BQV65621 CAR65621 CKN65621 CUJ65621 DEF65621 DOB65621 DXX65621 EHT65621 ERP65621 FBL65621 FLH65621 FVD65621 GEZ65621 GOV65621 GYR65621 HIN65621 HSJ65621 ICF65621 IMB65621 IVX65621 JFT65621 JPP65621 JZL65621 KJH65621 KTD65621 LCZ65621 LMV65621 LWR65621 MGN65621 MQJ65621 NAF65621 NKB65621 NTX65621 ODT65621 ONP65621 OXL65621 PHH65621 PRD65621 QAZ65621 QKV65621 QUR65621 REN65621 ROJ65621 RYF65621 SIB65621 SRX65621 TBT65621 TLP65621 TVL65621 UFH65621 UPD65621 UYZ65621 VIV65621 VSR65621 WCN65621 WMJ65621 WWF65621 Y131055 JT131157 TP131157 ADL131157 ANH131157 AXD131157 BGZ131157 BQV131157 CAR131157 CKN131157 CUJ131157 DEF131157 DOB131157 DXX131157 EHT131157 ERP131157 FBL131157 FLH131157 FVD131157 GEZ131157 GOV131157 GYR131157 HIN131157 HSJ131157 ICF131157 IMB131157 IVX131157 JFT131157 JPP131157 JZL131157 KJH131157 KTD131157 LCZ131157 LMV131157 LWR131157 MGN131157 MQJ131157 NAF131157 NKB131157 NTX131157 ODT131157 ONP131157 OXL131157 PHH131157 PRD131157 QAZ131157 QKV131157 QUR131157 REN131157 ROJ131157 RYF131157 SIB131157 SRX131157 TBT131157 TLP131157 TVL131157 UFH131157 UPD131157 UYZ131157 VIV131157 VSR131157 WCN131157 WMJ131157 WWF131157 Y196591 JT196693 TP196693 ADL196693 ANH196693 AXD196693 BGZ196693 BQV196693 CAR196693 CKN196693 CUJ196693 DEF196693 DOB196693 DXX196693 EHT196693 ERP196693 FBL196693 FLH196693 FVD196693 GEZ196693 GOV196693 GYR196693 HIN196693 HSJ196693 ICF196693 IMB196693 IVX196693 JFT196693 JPP196693 JZL196693 KJH196693 KTD196693 LCZ196693 LMV196693 LWR196693 MGN196693 MQJ196693 NAF196693 NKB196693 NTX196693 ODT196693 ONP196693 OXL196693 PHH196693 PRD196693 QAZ196693 QKV196693 QUR196693 REN196693 ROJ196693 RYF196693 SIB196693 SRX196693 TBT196693 TLP196693 TVL196693 UFH196693 UPD196693 UYZ196693 VIV196693 VSR196693 WCN196693 WMJ196693 WWF196693 Y262127 JT262229 TP262229 ADL262229 ANH262229 AXD262229 BGZ262229 BQV262229 CAR262229 CKN262229 CUJ262229 DEF262229 DOB262229 DXX262229 EHT262229 ERP262229 FBL262229 FLH262229 FVD262229 GEZ262229 GOV262229 GYR262229 HIN262229 HSJ262229 ICF262229 IMB262229 IVX262229 JFT262229 JPP262229 JZL262229 KJH262229 KTD262229 LCZ262229 LMV262229 LWR262229 MGN262229 MQJ262229 NAF262229 NKB262229 NTX262229 ODT262229 ONP262229 OXL262229 PHH262229 PRD262229 QAZ262229 QKV262229 QUR262229 REN262229 ROJ262229 RYF262229 SIB262229 SRX262229 TBT262229 TLP262229 TVL262229 UFH262229 UPD262229 UYZ262229 VIV262229 VSR262229 WCN262229 WMJ262229 WWF262229 Y327663 JT327765 TP327765 ADL327765 ANH327765 AXD327765 BGZ327765 BQV327765 CAR327765 CKN327765 CUJ327765 DEF327765 DOB327765 DXX327765 EHT327765 ERP327765 FBL327765 FLH327765 FVD327765 GEZ327765 GOV327765 GYR327765 HIN327765 HSJ327765 ICF327765 IMB327765 IVX327765 JFT327765 JPP327765 JZL327765 KJH327765 KTD327765 LCZ327765 LMV327765 LWR327765 MGN327765 MQJ327765 NAF327765 NKB327765 NTX327765 ODT327765 ONP327765 OXL327765 PHH327765 PRD327765 QAZ327765 QKV327765 QUR327765 REN327765 ROJ327765 RYF327765 SIB327765 SRX327765 TBT327765 TLP327765 TVL327765 UFH327765 UPD327765 UYZ327765 VIV327765 VSR327765 WCN327765 WMJ327765 WWF327765 Y393199 JT393301 TP393301 ADL393301 ANH393301 AXD393301 BGZ393301 BQV393301 CAR393301 CKN393301 CUJ393301 DEF393301 DOB393301 DXX393301 EHT393301 ERP393301 FBL393301 FLH393301 FVD393301 GEZ393301 GOV393301 GYR393301 HIN393301 HSJ393301 ICF393301 IMB393301 IVX393301 JFT393301 JPP393301 JZL393301 KJH393301 KTD393301 LCZ393301 LMV393301 LWR393301 MGN393301 MQJ393301 NAF393301 NKB393301 NTX393301 ODT393301 ONP393301 OXL393301 PHH393301 PRD393301 QAZ393301 QKV393301 QUR393301 REN393301 ROJ393301 RYF393301 SIB393301 SRX393301 TBT393301 TLP393301 TVL393301 UFH393301 UPD393301 UYZ393301 VIV393301 VSR393301 WCN393301 WMJ393301 WWF393301 Y458735 JT458837 TP458837 ADL458837 ANH458837 AXD458837 BGZ458837 BQV458837 CAR458837 CKN458837 CUJ458837 DEF458837 DOB458837 DXX458837 EHT458837 ERP458837 FBL458837 FLH458837 FVD458837 GEZ458837 GOV458837 GYR458837 HIN458837 HSJ458837 ICF458837 IMB458837 IVX458837 JFT458837 JPP458837 JZL458837 KJH458837 KTD458837 LCZ458837 LMV458837 LWR458837 MGN458837 MQJ458837 NAF458837 NKB458837 NTX458837 ODT458837 ONP458837 OXL458837 PHH458837 PRD458837 QAZ458837 QKV458837 QUR458837 REN458837 ROJ458837 RYF458837 SIB458837 SRX458837 TBT458837 TLP458837 TVL458837 UFH458837 UPD458837 UYZ458837 VIV458837 VSR458837 WCN458837 WMJ458837 WWF458837 Y524271 JT524373 TP524373 ADL524373 ANH524373 AXD524373 BGZ524373 BQV524373 CAR524373 CKN524373 CUJ524373 DEF524373 DOB524373 DXX524373 EHT524373 ERP524373 FBL524373 FLH524373 FVD524373 GEZ524373 GOV524373 GYR524373 HIN524373 HSJ524373 ICF524373 IMB524373 IVX524373 JFT524373 JPP524373 JZL524373 KJH524373 KTD524373 LCZ524373 LMV524373 LWR524373 MGN524373 MQJ524373 NAF524373 NKB524373 NTX524373 ODT524373 ONP524373 OXL524373 PHH524373 PRD524373 QAZ524373 QKV524373 QUR524373 REN524373 ROJ524373 RYF524373 SIB524373 SRX524373 TBT524373 TLP524373 TVL524373 UFH524373 UPD524373 UYZ524373 VIV524373 VSR524373 WCN524373 WMJ524373 WWF524373 Y589807 JT589909 TP589909 ADL589909 ANH589909 AXD589909 BGZ589909 BQV589909 CAR589909 CKN589909 CUJ589909 DEF589909 DOB589909 DXX589909 EHT589909 ERP589909 FBL589909 FLH589909 FVD589909 GEZ589909 GOV589909 GYR589909 HIN589909 HSJ589909 ICF589909 IMB589909 IVX589909 JFT589909 JPP589909 JZL589909 KJH589909 KTD589909 LCZ589909 LMV589909 LWR589909 MGN589909 MQJ589909 NAF589909 NKB589909 NTX589909 ODT589909 ONP589909 OXL589909 PHH589909 PRD589909 QAZ589909 QKV589909 QUR589909 REN589909 ROJ589909 RYF589909 SIB589909 SRX589909 TBT589909 TLP589909 TVL589909 UFH589909 UPD589909 UYZ589909 VIV589909 VSR589909 WCN589909 WMJ589909 WWF589909 Y655343 JT655445 TP655445 ADL655445 ANH655445 AXD655445 BGZ655445 BQV655445 CAR655445 CKN655445 CUJ655445 DEF655445 DOB655445 DXX655445 EHT655445 ERP655445 FBL655445 FLH655445 FVD655445 GEZ655445 GOV655445 GYR655445 HIN655445 HSJ655445 ICF655445 IMB655445 IVX655445 JFT655445 JPP655445 JZL655445 KJH655445 KTD655445 LCZ655445 LMV655445 LWR655445 MGN655445 MQJ655445 NAF655445 NKB655445 NTX655445 ODT655445 ONP655445 OXL655445 PHH655445 PRD655445 QAZ655445 QKV655445 QUR655445 REN655445 ROJ655445 RYF655445 SIB655445 SRX655445 TBT655445 TLP655445 TVL655445 UFH655445 UPD655445 UYZ655445 VIV655445 VSR655445 WCN655445 WMJ655445 WWF655445 Y720879 JT720981 TP720981 ADL720981 ANH720981 AXD720981 BGZ720981 BQV720981 CAR720981 CKN720981 CUJ720981 DEF720981 DOB720981 DXX720981 EHT720981 ERP720981 FBL720981 FLH720981 FVD720981 GEZ720981 GOV720981 GYR720981 HIN720981 HSJ720981 ICF720981 IMB720981 IVX720981 JFT720981 JPP720981 JZL720981 KJH720981 KTD720981 LCZ720981 LMV720981 LWR720981 MGN720981 MQJ720981 NAF720981 NKB720981 NTX720981 ODT720981 ONP720981 OXL720981 PHH720981 PRD720981 QAZ720981 QKV720981 QUR720981 REN720981 ROJ720981 RYF720981 SIB720981 SRX720981 TBT720981 TLP720981 TVL720981 UFH720981 UPD720981 UYZ720981 VIV720981 VSR720981 WCN720981 WMJ720981 WWF720981 Y786415 JT786517 TP786517 ADL786517 ANH786517 AXD786517 BGZ786517 BQV786517 CAR786517 CKN786517 CUJ786517 DEF786517 DOB786517 DXX786517 EHT786517 ERP786517 FBL786517 FLH786517 FVD786517 GEZ786517 GOV786517 GYR786517 HIN786517 HSJ786517 ICF786517 IMB786517 IVX786517 JFT786517 JPP786517 JZL786517 KJH786517 KTD786517 LCZ786517 LMV786517 LWR786517 MGN786517 MQJ786517 NAF786517 NKB786517 NTX786517 ODT786517 ONP786517 OXL786517 PHH786517 PRD786517 QAZ786517 QKV786517 QUR786517 REN786517 ROJ786517 RYF786517 SIB786517 SRX786517 TBT786517 TLP786517 TVL786517 UFH786517 UPD786517 UYZ786517 VIV786517 VSR786517 WCN786517 WMJ786517 WWF786517 Y851951 JT852053 TP852053 ADL852053 ANH852053 AXD852053 BGZ852053 BQV852053 CAR852053 CKN852053 CUJ852053 DEF852053 DOB852053 DXX852053 EHT852053 ERP852053 FBL852053 FLH852053 FVD852053 GEZ852053 GOV852053 GYR852053 HIN852053 HSJ852053 ICF852053 IMB852053 IVX852053 JFT852053 JPP852053 JZL852053 KJH852053 KTD852053 LCZ852053 LMV852053 LWR852053 MGN852053 MQJ852053 NAF852053 NKB852053 NTX852053 ODT852053 ONP852053 OXL852053 PHH852053 PRD852053 QAZ852053 QKV852053 QUR852053 REN852053 ROJ852053 RYF852053 SIB852053 SRX852053 TBT852053 TLP852053 TVL852053 UFH852053 UPD852053 UYZ852053 VIV852053 VSR852053 WCN852053 WMJ852053 WWF852053 Y917487 JT917589 TP917589 ADL917589 ANH917589 AXD917589 BGZ917589 BQV917589 CAR917589 CKN917589 CUJ917589 DEF917589 DOB917589 DXX917589 EHT917589 ERP917589 FBL917589 FLH917589 FVD917589 GEZ917589 GOV917589 GYR917589 HIN917589 HSJ917589 ICF917589 IMB917589 IVX917589 JFT917589 JPP917589 JZL917589 KJH917589 KTD917589 LCZ917589 LMV917589 LWR917589 MGN917589 MQJ917589 NAF917589 NKB917589 NTX917589 ODT917589 ONP917589 OXL917589 PHH917589 PRD917589 QAZ917589 QKV917589 QUR917589 REN917589 ROJ917589 RYF917589 SIB917589 SRX917589 TBT917589 TLP917589 TVL917589 UFH917589 UPD917589 UYZ917589 VIV917589 VSR917589 WCN917589 WMJ917589 WWF917589 Y983023 JT983125 TP983125 ADL983125 ANH983125 AXD983125 BGZ983125 BQV983125 CAR983125 CKN983125 CUJ983125 DEF983125 DOB983125 DXX983125 EHT983125 ERP983125 FBL983125 FLH983125 FVD983125 GEZ983125 GOV983125 GYR983125 HIN983125 HSJ983125 ICF983125 IMB983125 IVX983125 JFT983125 JPP983125 JZL983125 KJH983125 KTD983125 LCZ983125 LMV983125 LWR983125 MGN983125 MQJ983125 NAF983125 NKB983125 NTX983125 ODT983125 ONP983125 OXL983125 PHH983125 PRD983125 QAZ983125 QKV983125 QUR983125 REN983125 ROJ983125 RYF983125 SIB983125 SRX983125 TBT983125 TLP983125 TVL983125 UFH983125 UPD983125 UYZ983125 VIV983125 VSR983125 WCN983125 WMJ983125 WWF983125 AG65519 KB65621 TX65621 ADT65621 ANP65621 AXL65621 BHH65621 BRD65621 CAZ65621 CKV65621 CUR65621 DEN65621 DOJ65621 DYF65621 EIB65621 ERX65621 FBT65621 FLP65621 FVL65621 GFH65621 GPD65621 GYZ65621 HIV65621 HSR65621 ICN65621 IMJ65621 IWF65621 JGB65621 JPX65621 JZT65621 KJP65621 KTL65621 LDH65621 LND65621 LWZ65621 MGV65621 MQR65621 NAN65621 NKJ65621 NUF65621 OEB65621 ONX65621 OXT65621 PHP65621 PRL65621 QBH65621 QLD65621 QUZ65621 REV65621 ROR65621 RYN65621 SIJ65621 SSF65621 TCB65621 TLX65621 TVT65621 UFP65621 UPL65621 UZH65621 VJD65621 VSZ65621 WCV65621 WMR65621 WWN65621 AG131055 KB131157 TX131157 ADT131157 ANP131157 AXL131157 BHH131157 BRD131157 CAZ131157 CKV131157 CUR131157 DEN131157 DOJ131157 DYF131157 EIB131157 ERX131157 FBT131157 FLP131157 FVL131157 GFH131157 GPD131157 GYZ131157 HIV131157 HSR131157 ICN131157 IMJ131157 IWF131157 JGB131157 JPX131157 JZT131157 KJP131157 KTL131157 LDH131157 LND131157 LWZ131157 MGV131157 MQR131157 NAN131157 NKJ131157 NUF131157 OEB131157 ONX131157 OXT131157 PHP131157 PRL131157 QBH131157 QLD131157 QUZ131157 REV131157 ROR131157 RYN131157 SIJ131157 SSF131157 TCB131157 TLX131157 TVT131157 UFP131157 UPL131157 UZH131157 VJD131157 VSZ131157 WCV131157 WMR131157 WWN131157 AG196591 KB196693 TX196693 ADT196693 ANP196693 AXL196693 BHH196693 BRD196693 CAZ196693 CKV196693 CUR196693 DEN196693 DOJ196693 DYF196693 EIB196693 ERX196693 FBT196693 FLP196693 FVL196693 GFH196693 GPD196693 GYZ196693 HIV196693 HSR196693 ICN196693 IMJ196693 IWF196693 JGB196693 JPX196693 JZT196693 KJP196693 KTL196693 LDH196693 LND196693 LWZ196693 MGV196693 MQR196693 NAN196693 NKJ196693 NUF196693 OEB196693 ONX196693 OXT196693 PHP196693 PRL196693 QBH196693 QLD196693 QUZ196693 REV196693 ROR196693 RYN196693 SIJ196693 SSF196693 TCB196693 TLX196693 TVT196693 UFP196693 UPL196693 UZH196693 VJD196693 VSZ196693 WCV196693 WMR196693 WWN196693 AG262127 KB262229 TX262229 ADT262229 ANP262229 AXL262229 BHH262229 BRD262229 CAZ262229 CKV262229 CUR262229 DEN262229 DOJ262229 DYF262229 EIB262229 ERX262229 FBT262229 FLP262229 FVL262229 GFH262229 GPD262229 GYZ262229 HIV262229 HSR262229 ICN262229 IMJ262229 IWF262229 JGB262229 JPX262229 JZT262229 KJP262229 KTL262229 LDH262229 LND262229 LWZ262229 MGV262229 MQR262229 NAN262229 NKJ262229 NUF262229 OEB262229 ONX262229 OXT262229 PHP262229 PRL262229 QBH262229 QLD262229 QUZ262229 REV262229 ROR262229 RYN262229 SIJ262229 SSF262229 TCB262229 TLX262229 TVT262229 UFP262229 UPL262229 UZH262229 VJD262229 VSZ262229 WCV262229 WMR262229 WWN262229 AG327663 KB327765 TX327765 ADT327765 ANP327765 AXL327765 BHH327765 BRD327765 CAZ327765 CKV327765 CUR327765 DEN327765 DOJ327765 DYF327765 EIB327765 ERX327765 FBT327765 FLP327765 FVL327765 GFH327765 GPD327765 GYZ327765 HIV327765 HSR327765 ICN327765 IMJ327765 IWF327765 JGB327765 JPX327765 JZT327765 KJP327765 KTL327765 LDH327765 LND327765 LWZ327765 MGV327765 MQR327765 NAN327765 NKJ327765 NUF327765 OEB327765 ONX327765 OXT327765 PHP327765 PRL327765 QBH327765 QLD327765 QUZ327765 REV327765 ROR327765 RYN327765 SIJ327765 SSF327765 TCB327765 TLX327765 TVT327765 UFP327765 UPL327765 UZH327765 VJD327765 VSZ327765 WCV327765 WMR327765 WWN327765 AG393199 KB393301 TX393301 ADT393301 ANP393301 AXL393301 BHH393301 BRD393301 CAZ393301 CKV393301 CUR393301 DEN393301 DOJ393301 DYF393301 EIB393301 ERX393301 FBT393301 FLP393301 FVL393301 GFH393301 GPD393301 GYZ393301 HIV393301 HSR393301 ICN393301 IMJ393301 IWF393301 JGB393301 JPX393301 JZT393301 KJP393301 KTL393301 LDH393301 LND393301 LWZ393301 MGV393301 MQR393301 NAN393301 NKJ393301 NUF393301 OEB393301 ONX393301 OXT393301 PHP393301 PRL393301 QBH393301 QLD393301 QUZ393301 REV393301 ROR393301 RYN393301 SIJ393301 SSF393301 TCB393301 TLX393301 TVT393301 UFP393301 UPL393301 UZH393301 VJD393301 VSZ393301 WCV393301 WMR393301 WWN393301 AG458735 KB458837 TX458837 ADT458837 ANP458837 AXL458837 BHH458837 BRD458837 CAZ458837 CKV458837 CUR458837 DEN458837 DOJ458837 DYF458837 EIB458837 ERX458837 FBT458837 FLP458837 FVL458837 GFH458837 GPD458837 GYZ458837 HIV458837 HSR458837 ICN458837 IMJ458837 IWF458837 JGB458837 JPX458837 JZT458837 KJP458837 KTL458837 LDH458837 LND458837 LWZ458837 MGV458837 MQR458837 NAN458837 NKJ458837 NUF458837 OEB458837 ONX458837 OXT458837 PHP458837 PRL458837 QBH458837 QLD458837 QUZ458837 REV458837 ROR458837 RYN458837 SIJ458837 SSF458837 TCB458837 TLX458837 TVT458837 UFP458837 UPL458837 UZH458837 VJD458837 VSZ458837 WCV458837 WMR458837 WWN458837 AG524271 KB524373 TX524373 ADT524373 ANP524373 AXL524373 BHH524373 BRD524373 CAZ524373 CKV524373 CUR524373 DEN524373 DOJ524373 DYF524373 EIB524373 ERX524373 FBT524373 FLP524373 FVL524373 GFH524373 GPD524373 GYZ524373 HIV524373 HSR524373 ICN524373 IMJ524373 IWF524373 JGB524373 JPX524373 JZT524373 KJP524373 KTL524373 LDH524373 LND524373 LWZ524373 MGV524373 MQR524373 NAN524373 NKJ524373 NUF524373 OEB524373 ONX524373 OXT524373 PHP524373 PRL524373 QBH524373 QLD524373 QUZ524373 REV524373 ROR524373 RYN524373 SIJ524373 SSF524373 TCB524373 TLX524373 TVT524373 UFP524373 UPL524373 UZH524373 VJD524373 VSZ524373 WCV524373 WMR524373 WWN524373 AG589807 KB589909 TX589909 ADT589909 ANP589909 AXL589909 BHH589909 BRD589909 CAZ589909 CKV589909 CUR589909 DEN589909 DOJ589909 DYF589909 EIB589909 ERX589909 FBT589909 FLP589909 FVL589909 GFH589909 GPD589909 GYZ589909 HIV589909 HSR589909 ICN589909 IMJ589909 IWF589909 JGB589909 JPX589909 JZT589909 KJP589909 KTL589909 LDH589909 LND589909 LWZ589909 MGV589909 MQR589909 NAN589909 NKJ589909 NUF589909 OEB589909 ONX589909 OXT589909 PHP589909 PRL589909 QBH589909 QLD589909 QUZ589909 REV589909 ROR589909 RYN589909 SIJ589909 SSF589909 TCB589909 TLX589909 TVT589909 UFP589909 UPL589909 UZH589909 VJD589909 VSZ589909 WCV589909 WMR589909 WWN589909 AG655343 KB655445 TX655445 ADT655445 ANP655445 AXL655445 BHH655445 BRD655445 CAZ655445 CKV655445 CUR655445 DEN655445 DOJ655445 DYF655445 EIB655445 ERX655445 FBT655445 FLP655445 FVL655445 GFH655445 GPD655445 GYZ655445 HIV655445 HSR655445 ICN655445 IMJ655445 IWF655445 JGB655445 JPX655445 JZT655445 KJP655445 KTL655445 LDH655445 LND655445 LWZ655445 MGV655445 MQR655445 NAN655445 NKJ655445 NUF655445 OEB655445 ONX655445 OXT655445 PHP655445 PRL655445 QBH655445 QLD655445 QUZ655445 REV655445 ROR655445 RYN655445 SIJ655445 SSF655445 TCB655445 TLX655445 TVT655445 UFP655445 UPL655445 UZH655445 VJD655445 VSZ655445 WCV655445 WMR655445 WWN655445 AG720879 KB720981 TX720981 ADT720981 ANP720981 AXL720981 BHH720981 BRD720981 CAZ720981 CKV720981 CUR720981 DEN720981 DOJ720981 DYF720981 EIB720981 ERX720981 FBT720981 FLP720981 FVL720981 GFH720981 GPD720981 GYZ720981 HIV720981 HSR720981 ICN720981 IMJ720981 IWF720981 JGB720981 JPX720981 JZT720981 KJP720981 KTL720981 LDH720981 LND720981 LWZ720981 MGV720981 MQR720981 NAN720981 NKJ720981 NUF720981 OEB720981 ONX720981 OXT720981 PHP720981 PRL720981 QBH720981 QLD720981 QUZ720981 REV720981 ROR720981 RYN720981 SIJ720981 SSF720981 TCB720981 TLX720981 TVT720981 UFP720981 UPL720981 UZH720981 VJD720981 VSZ720981 WCV720981 WMR720981 WWN720981 AG786415 KB786517 TX786517 ADT786517 ANP786517 AXL786517 BHH786517 BRD786517 CAZ786517 CKV786517 CUR786517 DEN786517 DOJ786517 DYF786517 EIB786517 ERX786517 FBT786517 FLP786517 FVL786517 GFH786517 GPD786517 GYZ786517 HIV786517 HSR786517 ICN786517 IMJ786517 IWF786517 JGB786517 JPX786517 JZT786517 KJP786517 KTL786517 LDH786517 LND786517 LWZ786517 MGV786517 MQR786517 NAN786517 NKJ786517 NUF786517 OEB786517 ONX786517 OXT786517 PHP786517 PRL786517 QBH786517 QLD786517 QUZ786517 REV786517 ROR786517 RYN786517 SIJ786517 SSF786517 TCB786517 TLX786517 TVT786517 UFP786517 UPL786517 UZH786517 VJD786517 VSZ786517 WCV786517 WMR786517 WWN786517 AG851951 KB852053 TX852053 ADT852053 ANP852053 AXL852053 BHH852053 BRD852053 CAZ852053 CKV852053 CUR852053 DEN852053 DOJ852053 DYF852053 EIB852053 ERX852053 FBT852053 FLP852053 FVL852053 GFH852053 GPD852053 GYZ852053 HIV852053 HSR852053 ICN852053 IMJ852053 IWF852053 JGB852053 JPX852053 JZT852053 KJP852053 KTL852053 LDH852053 LND852053 LWZ852053 MGV852053 MQR852053 NAN852053 NKJ852053 NUF852053 OEB852053 ONX852053 OXT852053 PHP852053 PRL852053 QBH852053 QLD852053 QUZ852053 REV852053 ROR852053 RYN852053 SIJ852053 SSF852053 TCB852053 TLX852053 TVT852053 UFP852053 UPL852053 UZH852053 VJD852053 VSZ852053 WCV852053 WMR852053 WWN852053 AG917487 KB917589 TX917589 ADT917589 ANP917589 AXL917589 BHH917589 BRD917589 CAZ917589 CKV917589 CUR917589 DEN917589 DOJ917589 DYF917589 EIB917589 ERX917589 FBT917589 FLP917589 FVL917589 GFH917589 GPD917589 GYZ917589 HIV917589 HSR917589 ICN917589 IMJ917589 IWF917589 JGB917589 JPX917589 JZT917589 KJP917589 KTL917589 LDH917589 LND917589 LWZ917589 MGV917589 MQR917589 NAN917589 NKJ917589 NUF917589 OEB917589 ONX917589 OXT917589 PHP917589 PRL917589 QBH917589 QLD917589 QUZ917589 REV917589 ROR917589 RYN917589 SIJ917589 SSF917589 TCB917589 TLX917589 TVT917589 UFP917589 UPL917589 UZH917589 VJD917589 VSZ917589 WCV917589 WMR917589 WWN917589 AG983023 KB983125 TX983125 ADT983125 ANP983125 AXL983125 BHH983125 BRD983125 CAZ983125 CKV983125 CUR983125 DEN983125 DOJ983125 DYF983125 EIB983125 ERX983125 FBT983125 FLP983125 FVL983125 GFH983125 GPD983125 GYZ983125 HIV983125 HSR983125 ICN983125 IMJ983125 IWF983125 JGB983125 JPX983125 JZT983125 KJP983125 KTL983125 LDH983125 LND983125 LWZ983125 MGV983125 MQR983125 NAN983125 NKJ983125 NUF983125 OEB983125 ONX983125 OXT983125 PHP983125 PRL983125 QBH983125 QLD983125 QUZ983125 REV983125 ROR983125 RYN983125 SIJ983125 SSF983125 TCB983125 TLX983125 TVT983125 UFP983125 UPL983125 UZH983125 VJD983125 VSZ983125 WCV983125 WMR983125 WWN983125 AL108 UPM108 UFQ108 WMS108 WWO108 TLY108 TVU108 JZ140 TV140 ADR140 ANN140 AXJ140 BHF140 BRB140 CAX140 CKT140 CUP140 DEL140 DOH140 DYD140 EHZ140 ERV140 FBR140 FLN140 FVJ140 GFF140 GPB140 GYX140 HIT140 HSP140 ICL140 IMH140 IWD140 JFZ140 JPV140 JZR140 KJN140 KTJ140 LDF140 LNB140 LWX140 MGT140 MQP140 NAL140 NKH140 NUD140 ODZ140 ONV140 OXR140 PHN140 PRJ140 QBF140 QLB140 QUX140 RET140 ROP140 RYL140 SIH140 SSD140 TBZ140 TLV140 TVR140 UFN140 UPJ140 UZF140 VJB140 VSX140 WCT140 WMP140 WWL140 KD140 TZ140 ADV140 ANR140 AXN140 BHJ140 BRF140 CBB140 CKX140 CUT140 DEP140 DOL140 DYH140 EID140 ERZ140 FBV140 FLR140 FVN140 GFJ140 GPF140 GZB140 HIX140 HST140 ICP140 IML140 IWH140 JGD140 JPZ140 JZV140 KJR140 KTN140 LDJ140 LNF140 LXB140 MGX140 MQT140 NAP140 NKL140 NUH140 OED140 ONZ140 OXV140 PHR140 PRN140 QBJ140 QLF140 QVB140 REX140 ROT140 RYP140 SIL140 SSH140 TCD140 TLZ140 TVV140 UFR140 UPN140 UZJ140 VJF140 VTB140 WCX140 WMT140 WWP140 KH140 UD140 ADZ140 ANV140 AXR140 BHN140 BRJ140 CBF140 CLB140 CUX140 DET140 DOP140 DYL140 EIH140 ESD140 FBZ140 FLV140 FVR140 GFN140 GPJ140 GZF140 HJB140 HSX140 ICT140 IMP140 IWL140 JGH140 JQD140 JZZ140 KJV140 KTR140 LDN140 LNJ140 LXF140 MHB140 MQX140 NAT140 NKP140 NUL140 OEH140 OOD140 OXZ140 PHV140 PRR140 QBN140 QLJ140 QVF140 RFB140 ROX140 RYT140 SIP140 SSL140 TCH140 TMD140 TVZ140 UFV140 UPR140 UZN140 VJJ140 VTF140 WDB140 WMX140 WWT140 UZI108 KL140 UH140 AED140 ANZ140 AXV140 BHR140 BRN140 CBJ140 CLF140 CVB140 DEX140 DOT140 DYP140 EIL140 ESH140 FCD140 FLZ140 FVV140 GFR140 GPN140 GZJ140 HJF140 HTB140 ICX140 IMT140 IWP140 JGL140 JQH140 KAD140 KJZ140 KTV140 LDR140 LNN140 LXJ140 MHF140 MRB140 NAX140 NKT140 NUP140 OEL140 OOH140 OYD140 PHZ140 PRV140 QBR140 QLN140 QVJ140 RFF140 RPB140 RYX140 SIT140 SSP140 TCL140 TMH140 TWD140 UFZ140 UPV140 UZR140 VJN140 VTJ140 WDF140 WNB140 WWX140 VJE108 VTA108 WCW108 AH108 KG108 UC108 ADY108 ANU108 AXQ108 BHM108 BRI108 CBE108 CLA108 CUW108 DES108 DOO108 DYK108 EIG108 ESC108 FBY108 FLU108 FVQ108 GFM108 GPI108 GZE108 HJA108 HSW108 ICS108 IMO108 IWK108 JGG108 JQC108 JZY108 KJU108 KTQ108 LDM108 LNI108 LXE108 MHA108 MQW108 NAS108 NKO108 NUK108 OEG108 OOC108 OXY108 PHU108 PRQ108 QBM108 QLI108 QVE108 RFA108 ROW108 RYS108 SIO108 SSK108 TCG108 TMC108 TVY108 UFU108 UPQ108 UZM108 VJI108 VTE108 WDA108 WMW108 WWS108 AP108 KK108 UG108 AEC108 ANY108 AXU108 BHQ108 BRM108 CBI108 CLE108 CVA108 DEW108 DOS108 DYO108 EIK108 ESG108 FCC108 FLY108 FVU108 GFQ108 GPM108 GZI108 HJE108 HTA108 ICW108 IMS108 IWO108 JGK108 JQG108 KAC108 KJY108 KTU108 LDQ108 LNM108 LXI108 MHE108 MRA108 NAW108 NKS108 NUO108 OEK108 OOG108 OYC108 PHY108 PRU108 QBQ108 QLM108 QVI108 RFE108 RPA108 RYW108 SIS108 SSO108 TCK108 TMG108 TWC108 UFY108 UPU108 UZQ108 VJM108 VTI108 WDE108 WNA108 WWW108 AD108 JY108 TU108 ADQ108 ANM108 AXI108 BHE108 BRA108 CAW108 CKS108 CUO108 DEK108 DOG108 DYC108 EHY108 ERU108 FBQ108 FLM108 FVI108 GFE108 GPA108 GYW108 HIS108 HSO108 ICK108 IMG108 IWC108 JFY108 JPU108 JZQ108 KJM108 KTI108 LDE108 LNA108 LWW108 MGS108 MQO108 NAK108 NKG108 NUC108 ODY108 ONU108 OXQ108 PHM108 PRI108 QBE108 QLA108 QUW108 RES108 ROO108 RYK108 SIG108 SSC108 TBY108 TLU108 TVQ108 UFM108 UPI108 UZE108 VJA108 VSW108 WCS108 WMO108 WWK108 KC108 TY108 ADU108 ANQ108 AXM108 BHI108 BRE108 CBA108 CKW108 CUS108 DEO108 DOK108 DYG108 EIC108 ERY108 FBU108 FLQ108 FVM108 GFI108 GPE108 GZA108 HIW108 HSS108 ICO108 IMK108 IWG108 JGC108 JPY108 JZU108 KJQ108 KTM108 LDI108 LNE108 LXA108 MGW108 MQS108 NAO108 NKK108 NUG108 OEC108 ONY108 OXU108 PHQ108 PRM108 QBI108 QLE108 QVA108 REW108 ROS108 RYO108 SIK108 SSG108 TCC108</xm:sqref>
        </x14:dataValidation>
        <x14:dataValidation type="list" showInputMessage="1" showErrorMessage="1" xr:uid="{00000000-0002-0000-0000-000011000000}">
          <x14:formula1>
            <xm:f>data2!$A$2:$A$49</xm:f>
          </x14:formula1>
          <xm:sqref>S51:X51</xm:sqref>
        </x14:dataValidation>
        <x14:dataValidation type="list" imeMode="hiragana" showInputMessage="1" showErrorMessage="1" xr:uid="{750FF35F-C4F6-4556-A23F-471E3B9742BC}">
          <x14:formula1>
            <xm:f>data2!$A$2:$A$49</xm:f>
          </x14:formula1>
          <xm:sqref>S33:X33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CBE7-23B2-4A95-927E-36AFDEBE432C}">
  <dimension ref="A1:DB93"/>
  <sheetViews>
    <sheetView showGridLines="0" view="pageBreakPreview" zoomScale="70" zoomScaleNormal="40" zoomScaleSheetLayoutView="70" zoomScalePageLayoutView="40" workbookViewId="0">
      <selection activeCell="AD9" sqref="AD9:CJ9"/>
    </sheetView>
  </sheetViews>
  <sheetFormatPr defaultColWidth="2.6328125" defaultRowHeight="13" outlineLevelRow="1"/>
  <cols>
    <col min="1" max="2" width="2.6328125" style="178" customWidth="1"/>
    <col min="3" max="3" width="4" style="178" bestFit="1" customWidth="1"/>
    <col min="4" max="4" width="2.6328125" style="178"/>
    <col min="5" max="5" width="2.453125" style="178" customWidth="1"/>
    <col min="6" max="8" width="2.6328125" style="178"/>
    <col min="9" max="9" width="4" style="178" customWidth="1"/>
    <col min="10" max="13" width="2.6328125" style="178"/>
    <col min="14" max="14" width="3.90625" style="178" customWidth="1"/>
    <col min="15" max="15" width="2.6328125" style="178" customWidth="1"/>
    <col min="16" max="19" width="2.6328125" style="178"/>
    <col min="20" max="20" width="3.36328125" style="178" bestFit="1" customWidth="1"/>
    <col min="21" max="36" width="2.6328125" style="178"/>
    <col min="37" max="37" width="2.6328125" style="178" customWidth="1"/>
    <col min="38" max="38" width="3.6328125" style="178" customWidth="1"/>
    <col min="39" max="40" width="2.6328125" style="178"/>
    <col min="41" max="41" width="2.6328125" style="173"/>
    <col min="42" max="42" width="2.6328125" style="173" customWidth="1"/>
    <col min="43" max="44" width="2.6328125" style="173"/>
    <col min="45" max="45" width="2.6328125" style="173" customWidth="1"/>
    <col min="46" max="62" width="2.6328125" style="173"/>
    <col min="63" max="63" width="4.6328125" style="173" customWidth="1"/>
    <col min="64" max="84" width="2.6328125" style="173"/>
    <col min="85" max="87" width="2.6328125" style="173" customWidth="1"/>
    <col min="88" max="88" width="4.1796875" style="173" customWidth="1"/>
    <col min="89" max="90" width="3.6328125" style="173" customWidth="1"/>
    <col min="91" max="91" width="2.90625" style="173" hidden="1" customWidth="1"/>
    <col min="92" max="92" width="1.08984375" style="173" hidden="1" customWidth="1"/>
    <col min="93" max="93" width="2.6328125" style="173" hidden="1" customWidth="1"/>
    <col min="94" max="94" width="5.36328125" style="173" hidden="1" customWidth="1"/>
    <col min="95" max="95" width="2.6328125" style="173" hidden="1" customWidth="1"/>
    <col min="96" max="99" width="2.6328125" style="173" customWidth="1"/>
    <col min="100" max="122" width="2.6328125" style="173"/>
    <col min="123" max="123" width="2.6328125" style="173" customWidth="1"/>
    <col min="124" max="16384" width="2.6328125" style="173"/>
  </cols>
  <sheetData>
    <row r="1" spans="1:91" ht="18.75" customHeight="1"/>
    <row r="2" spans="1:91" ht="28.5" customHeight="1">
      <c r="A2" s="184"/>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6"/>
      <c r="BW2" s="186"/>
      <c r="BX2" s="186"/>
      <c r="BY2" s="186"/>
      <c r="BZ2" s="186"/>
      <c r="CA2" s="186"/>
      <c r="CB2" s="186"/>
      <c r="CC2" s="186"/>
      <c r="CD2" s="186"/>
      <c r="CE2" s="187"/>
      <c r="CF2" s="584"/>
      <c r="CG2" s="584"/>
      <c r="CH2" s="188"/>
      <c r="CI2" s="584"/>
      <c r="CJ2" s="584"/>
      <c r="CK2" s="187"/>
      <c r="CL2" s="187"/>
    </row>
    <row r="3" spans="1:91" ht="29.25" customHeight="1">
      <c r="A3" s="189"/>
      <c r="B3" s="189"/>
      <c r="C3" s="189"/>
      <c r="D3" s="189"/>
      <c r="E3" s="189"/>
      <c r="F3" s="189"/>
      <c r="G3" s="189"/>
      <c r="H3" s="189"/>
      <c r="I3" s="189"/>
      <c r="J3" s="189"/>
      <c r="K3" s="189"/>
      <c r="L3" s="189"/>
      <c r="M3" s="189"/>
      <c r="N3" s="189"/>
      <c r="O3" s="189"/>
      <c r="P3" s="189"/>
      <c r="Q3" s="585" t="s">
        <v>672</v>
      </c>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c r="BD3" s="585"/>
      <c r="BE3" s="585"/>
      <c r="BF3" s="585"/>
      <c r="BG3" s="585"/>
      <c r="BH3" s="585"/>
      <c r="BI3" s="585"/>
      <c r="BJ3" s="585"/>
      <c r="BK3" s="585"/>
      <c r="BL3" s="585"/>
      <c r="BM3" s="585"/>
      <c r="BN3" s="585"/>
      <c r="BO3" s="585"/>
      <c r="BP3" s="585"/>
      <c r="BQ3" s="585"/>
      <c r="BR3" s="585"/>
      <c r="BS3" s="190"/>
      <c r="BT3" s="190"/>
      <c r="BU3" s="190"/>
      <c r="BV3" s="190"/>
      <c r="BW3" s="190"/>
      <c r="BX3" s="190"/>
      <c r="BY3" s="190"/>
      <c r="BZ3" s="190"/>
      <c r="CA3" s="191"/>
      <c r="CB3" s="191"/>
      <c r="CC3" s="191"/>
      <c r="CD3" s="191"/>
      <c r="CE3" s="191"/>
      <c r="CF3" s="190"/>
      <c r="CG3" s="191"/>
      <c r="CH3" s="191"/>
      <c r="CI3" s="192"/>
      <c r="CJ3" s="192"/>
      <c r="CK3" s="192"/>
      <c r="CL3" s="192"/>
      <c r="CM3" s="192"/>
    </row>
    <row r="4" spans="1:91" ht="16.5" customHeight="1">
      <c r="A4" s="193"/>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5"/>
      <c r="AP4" s="195"/>
      <c r="AQ4" s="195"/>
      <c r="CH4" s="196"/>
    </row>
    <row r="5" spans="1:91" ht="16.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5"/>
      <c r="AP5" s="195"/>
      <c r="AQ5" s="195"/>
      <c r="CH5" s="196"/>
    </row>
    <row r="6" spans="1:91" ht="30" customHeight="1">
      <c r="A6" s="175"/>
      <c r="B6" s="200"/>
      <c r="C6" s="200"/>
      <c r="D6" s="200"/>
      <c r="E6" s="200"/>
      <c r="F6" s="200"/>
      <c r="G6" s="200"/>
      <c r="H6" s="200"/>
      <c r="I6" s="200"/>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2"/>
      <c r="AP6" s="202"/>
      <c r="AQ6" s="203"/>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row>
    <row r="7" spans="1:91" s="197" customFormat="1" ht="29.25" customHeight="1">
      <c r="A7" s="586" t="s">
        <v>738</v>
      </c>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c r="BD7" s="586"/>
      <c r="BE7" s="586"/>
      <c r="BF7" s="586"/>
      <c r="BG7" s="586"/>
      <c r="BH7" s="586"/>
      <c r="BI7" s="586"/>
      <c r="BJ7" s="586"/>
      <c r="BK7" s="586"/>
      <c r="BL7" s="586"/>
      <c r="BM7" s="586"/>
      <c r="BN7" s="586"/>
      <c r="BO7" s="586"/>
      <c r="BP7" s="586"/>
      <c r="BQ7" s="586"/>
      <c r="BR7" s="586"/>
      <c r="BS7" s="586"/>
      <c r="BT7" s="586"/>
      <c r="BU7" s="586"/>
      <c r="BV7" s="586"/>
      <c r="BW7" s="586"/>
      <c r="BX7" s="586"/>
      <c r="BY7" s="586"/>
      <c r="BZ7" s="586"/>
      <c r="CA7" s="586"/>
      <c r="CB7" s="586"/>
      <c r="CC7" s="586"/>
      <c r="CD7" s="586"/>
      <c r="CE7" s="586"/>
      <c r="CF7" s="586"/>
      <c r="CG7" s="586"/>
      <c r="CH7" s="586"/>
    </row>
    <row r="8" spans="1:91" ht="10" customHeight="1">
      <c r="A8" s="185"/>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5"/>
    </row>
    <row r="9" spans="1:91" ht="35.15" customHeight="1">
      <c r="A9" s="206"/>
      <c r="B9" s="587" t="s">
        <v>345</v>
      </c>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8"/>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589"/>
      <c r="BK9" s="589"/>
      <c r="BL9" s="589"/>
      <c r="BM9" s="589"/>
      <c r="BN9" s="589"/>
      <c r="BO9" s="589"/>
      <c r="BP9" s="589"/>
      <c r="BQ9" s="589"/>
      <c r="BR9" s="589"/>
      <c r="BS9" s="589"/>
      <c r="BT9" s="589"/>
      <c r="BU9" s="589"/>
      <c r="BV9" s="589"/>
      <c r="BW9" s="589"/>
      <c r="BX9" s="589"/>
      <c r="BY9" s="589"/>
      <c r="BZ9" s="589"/>
      <c r="CA9" s="589"/>
      <c r="CB9" s="589"/>
      <c r="CC9" s="589"/>
      <c r="CD9" s="589"/>
      <c r="CE9" s="589"/>
      <c r="CF9" s="589"/>
      <c r="CG9" s="589"/>
      <c r="CH9" s="589"/>
      <c r="CI9" s="589"/>
      <c r="CJ9" s="590"/>
    </row>
    <row r="10" spans="1:91" ht="30" customHeight="1">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591" t="str">
        <f>IF(AD9="", "※取組計画及びその進捗状況、導入実績を公表しているＵＲＬを入力してください", "")</f>
        <v>※取組計画及びその進捗状況、導入実績を公表しているＵＲＬを入力してください</v>
      </c>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c r="BU10" s="591"/>
      <c r="BV10" s="591"/>
      <c r="BW10" s="591"/>
      <c r="BX10" s="591"/>
      <c r="BY10" s="591"/>
      <c r="BZ10" s="591"/>
      <c r="CA10" s="591"/>
      <c r="CB10" s="591"/>
      <c r="CC10" s="591"/>
      <c r="CD10" s="591"/>
      <c r="CE10" s="591"/>
      <c r="CF10" s="591"/>
      <c r="CG10" s="591"/>
      <c r="CH10" s="591"/>
      <c r="CI10" s="591"/>
      <c r="CJ10" s="591"/>
    </row>
    <row r="11" spans="1:91" ht="30" customHeight="1">
      <c r="A11" s="586" t="s">
        <v>739</v>
      </c>
      <c r="B11" s="586"/>
      <c r="C11" s="586"/>
      <c r="D11" s="586"/>
      <c r="E11" s="586"/>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6"/>
      <c r="BD11" s="586"/>
      <c r="BE11" s="586"/>
      <c r="BF11" s="586"/>
      <c r="BG11" s="586"/>
      <c r="BH11" s="586"/>
      <c r="BI11" s="586"/>
      <c r="BJ11" s="586"/>
      <c r="BK11" s="586"/>
      <c r="BL11" s="586"/>
      <c r="BM11" s="586"/>
      <c r="BN11" s="586"/>
      <c r="BO11" s="586"/>
      <c r="BP11" s="586"/>
      <c r="BQ11" s="586"/>
      <c r="BR11" s="586"/>
      <c r="BS11" s="586"/>
      <c r="BT11" s="586"/>
      <c r="BU11" s="586"/>
      <c r="BV11" s="586"/>
      <c r="BW11" s="586"/>
      <c r="BX11" s="586"/>
      <c r="BY11" s="586"/>
      <c r="BZ11" s="586"/>
      <c r="CA11" s="586"/>
      <c r="CB11" s="586"/>
      <c r="CC11" s="586"/>
      <c r="CD11" s="586"/>
      <c r="CE11" s="586"/>
      <c r="CF11" s="586"/>
      <c r="CG11" s="586"/>
      <c r="CH11" s="586"/>
    </row>
    <row r="12" spans="1:91" ht="8.5" customHeight="1">
      <c r="A12" s="185"/>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5"/>
    </row>
    <row r="13" spans="1:91" s="336" customFormat="1" ht="22" customHeight="1">
      <c r="A13" s="335"/>
      <c r="B13" s="592" t="s">
        <v>956</v>
      </c>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592"/>
      <c r="BC13" s="592"/>
      <c r="BD13" s="592"/>
      <c r="BE13" s="592"/>
      <c r="BF13" s="592"/>
      <c r="BG13" s="592"/>
      <c r="BH13" s="592"/>
      <c r="BI13" s="592"/>
      <c r="BJ13" s="592"/>
      <c r="BK13" s="592"/>
      <c r="BL13" s="592"/>
      <c r="BM13" s="592"/>
      <c r="BN13" s="592"/>
      <c r="BO13" s="592"/>
      <c r="BP13" s="592"/>
      <c r="BQ13" s="592"/>
      <c r="BR13" s="592"/>
      <c r="BS13" s="592"/>
      <c r="BT13" s="592"/>
      <c r="BU13" s="592"/>
      <c r="BV13" s="592"/>
      <c r="BW13" s="592"/>
      <c r="BX13" s="592"/>
      <c r="BY13" s="592"/>
      <c r="BZ13" s="592"/>
      <c r="CA13" s="592"/>
      <c r="CB13" s="592"/>
      <c r="CC13" s="592"/>
      <c r="CD13" s="592"/>
      <c r="CE13" s="592"/>
      <c r="CF13" s="592"/>
      <c r="CG13" s="592"/>
      <c r="CH13" s="592"/>
      <c r="CI13" s="592"/>
      <c r="CJ13" s="592"/>
    </row>
    <row r="14" spans="1:91" ht="11" customHeight="1">
      <c r="A14" s="185"/>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5"/>
    </row>
    <row r="15" spans="1:91" ht="66" customHeight="1" thickBot="1">
      <c r="A15" s="207"/>
      <c r="B15" s="593" t="s">
        <v>742</v>
      </c>
      <c r="C15" s="593"/>
      <c r="D15" s="593"/>
      <c r="E15" s="593"/>
      <c r="F15" s="593"/>
      <c r="G15" s="593"/>
      <c r="H15" s="594" t="s">
        <v>839</v>
      </c>
      <c r="I15" s="594"/>
      <c r="J15" s="594"/>
      <c r="K15" s="594"/>
      <c r="L15" s="594"/>
      <c r="M15" s="594"/>
      <c r="N15" s="594"/>
      <c r="O15" s="594"/>
      <c r="P15" s="594"/>
      <c r="Q15" s="594"/>
      <c r="R15" s="594"/>
      <c r="S15" s="594"/>
      <c r="T15" s="594" t="s">
        <v>838</v>
      </c>
      <c r="U15" s="594"/>
      <c r="V15" s="594"/>
      <c r="W15" s="594"/>
      <c r="X15" s="594"/>
      <c r="Y15" s="594"/>
      <c r="Z15" s="594"/>
      <c r="AA15" s="594"/>
      <c r="AB15" s="594"/>
      <c r="AC15" s="594"/>
      <c r="AD15" s="594"/>
      <c r="AE15" s="594"/>
      <c r="AJ15" s="593" t="s">
        <v>742</v>
      </c>
      <c r="AK15" s="593"/>
      <c r="AL15" s="593"/>
      <c r="AM15" s="593"/>
      <c r="AN15" s="593"/>
      <c r="AO15" s="593"/>
      <c r="AP15" s="595" t="s">
        <v>833</v>
      </c>
      <c r="AQ15" s="595"/>
      <c r="AR15" s="595"/>
      <c r="AS15" s="595"/>
      <c r="AT15" s="595"/>
      <c r="AU15" s="595"/>
      <c r="AV15" s="595"/>
      <c r="AW15" s="595"/>
      <c r="AX15" s="595"/>
      <c r="AY15" s="595"/>
      <c r="AZ15" s="595"/>
      <c r="BA15" s="595"/>
      <c r="BB15" s="595"/>
      <c r="BC15" s="595"/>
      <c r="BD15" s="595"/>
      <c r="BE15" s="595"/>
      <c r="BF15" s="595"/>
      <c r="BG15" s="595"/>
      <c r="BH15" s="595"/>
      <c r="BI15" s="595"/>
      <c r="BJ15" s="595"/>
      <c r="BK15" s="595"/>
      <c r="BL15" s="595"/>
      <c r="BM15" s="595"/>
      <c r="BN15" s="595"/>
      <c r="BO15" s="595"/>
      <c r="BP15" s="595"/>
      <c r="BQ15" s="595"/>
      <c r="BR15" s="595"/>
      <c r="BS15" s="595"/>
    </row>
    <row r="16" spans="1:91" ht="67.5" customHeight="1">
      <c r="A16" s="207"/>
      <c r="B16" s="596" t="s">
        <v>958</v>
      </c>
      <c r="C16" s="596"/>
      <c r="D16" s="596"/>
      <c r="E16" s="596"/>
      <c r="F16" s="596"/>
      <c r="G16" s="597"/>
      <c r="H16" s="598"/>
      <c r="I16" s="599"/>
      <c r="J16" s="599"/>
      <c r="K16" s="599"/>
      <c r="L16" s="599"/>
      <c r="M16" s="599"/>
      <c r="N16" s="599"/>
      <c r="O16" s="599"/>
      <c r="P16" s="599"/>
      <c r="Q16" s="599"/>
      <c r="R16" s="599"/>
      <c r="S16" s="600"/>
      <c r="T16" s="599"/>
      <c r="U16" s="599"/>
      <c r="V16" s="599"/>
      <c r="W16" s="599"/>
      <c r="X16" s="599"/>
      <c r="Y16" s="599"/>
      <c r="Z16" s="599"/>
      <c r="AA16" s="599"/>
      <c r="AB16" s="599"/>
      <c r="AC16" s="599"/>
      <c r="AD16" s="599"/>
      <c r="AE16" s="601"/>
      <c r="AJ16" s="596" t="s">
        <v>958</v>
      </c>
      <c r="AK16" s="596"/>
      <c r="AL16" s="596"/>
      <c r="AM16" s="596"/>
      <c r="AN16" s="596"/>
      <c r="AO16" s="596"/>
      <c r="AP16" s="605" t="s">
        <v>828</v>
      </c>
      <c r="AQ16" s="606"/>
      <c r="AR16" s="606"/>
      <c r="AS16" s="606"/>
      <c r="AT16" s="606"/>
      <c r="AU16" s="606"/>
      <c r="AV16" s="606"/>
      <c r="AW16" s="606"/>
      <c r="AX16" s="606"/>
      <c r="AY16" s="606"/>
      <c r="AZ16" s="606"/>
      <c r="BA16" s="606"/>
      <c r="BB16" s="606"/>
      <c r="BC16" s="606"/>
      <c r="BD16" s="606"/>
      <c r="BE16" s="606"/>
      <c r="BF16" s="606"/>
      <c r="BG16" s="606"/>
      <c r="BH16" s="606"/>
      <c r="BI16" s="606"/>
      <c r="BJ16" s="606"/>
      <c r="BK16" s="606"/>
      <c r="BL16" s="606"/>
      <c r="BM16" s="606"/>
      <c r="BN16" s="606"/>
      <c r="BO16" s="606"/>
      <c r="BP16" s="606"/>
      <c r="BQ16" s="606"/>
      <c r="BR16" s="606"/>
      <c r="BS16" s="607"/>
    </row>
    <row r="17" spans="1:106" ht="68" customHeight="1" thickBot="1">
      <c r="A17" s="207"/>
      <c r="B17" s="596" t="s">
        <v>959</v>
      </c>
      <c r="C17" s="596"/>
      <c r="D17" s="596"/>
      <c r="E17" s="596"/>
      <c r="F17" s="596"/>
      <c r="G17" s="597"/>
      <c r="H17" s="608"/>
      <c r="I17" s="609"/>
      <c r="J17" s="609"/>
      <c r="K17" s="609"/>
      <c r="L17" s="609"/>
      <c r="M17" s="609"/>
      <c r="N17" s="609"/>
      <c r="O17" s="609"/>
      <c r="P17" s="609"/>
      <c r="Q17" s="609"/>
      <c r="R17" s="609"/>
      <c r="S17" s="610"/>
      <c r="T17" s="603"/>
      <c r="U17" s="603"/>
      <c r="V17" s="603"/>
      <c r="W17" s="603"/>
      <c r="X17" s="603"/>
      <c r="Y17" s="603"/>
      <c r="Z17" s="603"/>
      <c r="AA17" s="603"/>
      <c r="AB17" s="603"/>
      <c r="AC17" s="603"/>
      <c r="AD17" s="603"/>
      <c r="AE17" s="604"/>
      <c r="AJ17" s="596" t="s">
        <v>959</v>
      </c>
      <c r="AK17" s="596"/>
      <c r="AL17" s="596"/>
      <c r="AM17" s="596"/>
      <c r="AN17" s="596"/>
      <c r="AO17" s="596"/>
      <c r="AP17" s="605" t="s">
        <v>951</v>
      </c>
      <c r="AQ17" s="606"/>
      <c r="AR17" s="606"/>
      <c r="AS17" s="606"/>
      <c r="AT17" s="606"/>
      <c r="AU17" s="606"/>
      <c r="AV17" s="606"/>
      <c r="AW17" s="606"/>
      <c r="AX17" s="606"/>
      <c r="AY17" s="606"/>
      <c r="AZ17" s="606"/>
      <c r="BA17" s="606"/>
      <c r="BB17" s="606"/>
      <c r="BC17" s="606"/>
      <c r="BD17" s="606"/>
      <c r="BE17" s="606"/>
      <c r="BF17" s="606"/>
      <c r="BG17" s="606"/>
      <c r="BH17" s="606"/>
      <c r="BI17" s="606"/>
      <c r="BJ17" s="606"/>
      <c r="BK17" s="606"/>
      <c r="BL17" s="606"/>
      <c r="BM17" s="606"/>
      <c r="BN17" s="606"/>
      <c r="BO17" s="606"/>
      <c r="BP17" s="606"/>
      <c r="BQ17" s="606"/>
      <c r="BR17" s="606"/>
      <c r="BS17" s="607"/>
    </row>
    <row r="18" spans="1:106" ht="74.5" customHeight="1">
      <c r="A18" s="207"/>
      <c r="B18" s="596" t="s">
        <v>960</v>
      </c>
      <c r="C18" s="596"/>
      <c r="D18" s="596"/>
      <c r="E18" s="596"/>
      <c r="F18" s="596"/>
      <c r="G18" s="597"/>
      <c r="H18" s="608"/>
      <c r="I18" s="609"/>
      <c r="J18" s="609"/>
      <c r="K18" s="609"/>
      <c r="L18" s="609"/>
      <c r="M18" s="609"/>
      <c r="N18" s="609"/>
      <c r="O18" s="609"/>
      <c r="P18" s="609"/>
      <c r="Q18" s="609"/>
      <c r="R18" s="609"/>
      <c r="S18" s="610"/>
      <c r="T18" s="687" t="str">
        <f>IF(H18="","",H18)</f>
        <v/>
      </c>
      <c r="U18" s="688"/>
      <c r="V18" s="688"/>
      <c r="W18" s="688"/>
      <c r="X18" s="688"/>
      <c r="Y18" s="688"/>
      <c r="Z18" s="688"/>
      <c r="AA18" s="688"/>
      <c r="AB18" s="688"/>
      <c r="AC18" s="688"/>
      <c r="AD18" s="688"/>
      <c r="AE18" s="688"/>
      <c r="AJ18" s="596" t="s">
        <v>960</v>
      </c>
      <c r="AK18" s="596"/>
      <c r="AL18" s="596"/>
      <c r="AM18" s="596"/>
      <c r="AN18" s="596"/>
      <c r="AO18" s="596"/>
      <c r="AP18" s="605" t="s">
        <v>829</v>
      </c>
      <c r="AQ18" s="606"/>
      <c r="AR18" s="606"/>
      <c r="AS18" s="606"/>
      <c r="AT18" s="606"/>
      <c r="AU18" s="606"/>
      <c r="AV18" s="606"/>
      <c r="AW18" s="606"/>
      <c r="AX18" s="606"/>
      <c r="AY18" s="606"/>
      <c r="AZ18" s="606"/>
      <c r="BA18" s="606"/>
      <c r="BB18" s="606"/>
      <c r="BC18" s="606"/>
      <c r="BD18" s="606"/>
      <c r="BE18" s="606"/>
      <c r="BF18" s="606"/>
      <c r="BG18" s="606"/>
      <c r="BH18" s="606"/>
      <c r="BI18" s="606"/>
      <c r="BJ18" s="606"/>
      <c r="BK18" s="606"/>
      <c r="BL18" s="606"/>
      <c r="BM18" s="606"/>
      <c r="BN18" s="606"/>
      <c r="BO18" s="606"/>
      <c r="BP18" s="606"/>
      <c r="BQ18" s="606"/>
      <c r="BR18" s="606"/>
      <c r="BS18" s="607"/>
    </row>
    <row r="19" spans="1:106" ht="74.5" customHeight="1" thickBot="1">
      <c r="A19" s="207"/>
      <c r="B19" s="596" t="s">
        <v>834</v>
      </c>
      <c r="C19" s="596"/>
      <c r="D19" s="596"/>
      <c r="E19" s="596"/>
      <c r="F19" s="596"/>
      <c r="G19" s="597"/>
      <c r="H19" s="602"/>
      <c r="I19" s="603"/>
      <c r="J19" s="603"/>
      <c r="K19" s="603"/>
      <c r="L19" s="603"/>
      <c r="M19" s="603"/>
      <c r="N19" s="603"/>
      <c r="O19" s="603"/>
      <c r="P19" s="603"/>
      <c r="Q19" s="603"/>
      <c r="R19" s="603"/>
      <c r="S19" s="604"/>
      <c r="T19" s="438"/>
      <c r="U19" s="438"/>
      <c r="V19" s="438"/>
      <c r="W19" s="438"/>
      <c r="X19" s="361"/>
      <c r="Y19" s="361"/>
      <c r="AI19" s="362"/>
      <c r="BH19" s="362"/>
      <c r="BI19" s="362"/>
      <c r="BJ19" s="362"/>
      <c r="BK19" s="362"/>
      <c r="BL19" s="362"/>
      <c r="CU19" s="363"/>
      <c r="CV19" s="363"/>
      <c r="CW19" s="363"/>
      <c r="CX19" s="363"/>
      <c r="CY19" s="363"/>
      <c r="CZ19" s="363"/>
      <c r="DA19" s="361"/>
      <c r="DB19" s="361"/>
    </row>
    <row r="20" spans="1:106" ht="30" customHeight="1">
      <c r="A20" s="175"/>
      <c r="J20" s="213"/>
      <c r="K20" s="213"/>
      <c r="L20" s="213"/>
      <c r="M20" s="213"/>
      <c r="N20" s="179"/>
      <c r="O20" s="179"/>
      <c r="P20" s="214"/>
      <c r="Q20" s="214"/>
      <c r="R20" s="214"/>
      <c r="S20" s="214"/>
      <c r="T20" s="214"/>
      <c r="U20" s="215"/>
      <c r="V20" s="215"/>
      <c r="W20" s="215"/>
      <c r="X20" s="215"/>
      <c r="Y20" s="215"/>
      <c r="Z20" s="216"/>
      <c r="AA20" s="216"/>
      <c r="AB20" s="216"/>
      <c r="AC20" s="216"/>
      <c r="AD20" s="216"/>
      <c r="AE20" s="216"/>
      <c r="AF20" s="216"/>
      <c r="AG20" s="216"/>
      <c r="AH20" s="216"/>
      <c r="AI20" s="216"/>
      <c r="AJ20" s="216"/>
      <c r="AK20" s="183"/>
      <c r="AL20" s="183"/>
      <c r="AM20" s="183"/>
      <c r="AN20" s="183"/>
      <c r="AO20" s="183"/>
      <c r="AP20" s="183"/>
      <c r="AQ20" s="183"/>
      <c r="AR20" s="183"/>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row>
    <row r="21" spans="1:106" s="197" customFormat="1" ht="29.25" customHeight="1">
      <c r="A21" s="586" t="s">
        <v>961</v>
      </c>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6"/>
      <c r="BN21" s="586"/>
      <c r="BO21" s="586"/>
      <c r="BP21" s="586"/>
      <c r="BQ21" s="586"/>
      <c r="BR21" s="586"/>
      <c r="BS21" s="586"/>
      <c r="BT21" s="586"/>
      <c r="BU21" s="586"/>
      <c r="BV21" s="586"/>
      <c r="BW21" s="586"/>
      <c r="BX21" s="586"/>
      <c r="BY21" s="586"/>
      <c r="BZ21" s="586"/>
      <c r="CA21" s="586"/>
      <c r="CB21" s="586"/>
      <c r="CC21" s="586"/>
      <c r="CD21" s="586"/>
      <c r="CE21" s="586"/>
      <c r="CF21" s="586"/>
      <c r="CG21" s="586"/>
      <c r="CH21" s="586"/>
    </row>
    <row r="22" spans="1:106" s="212" customFormat="1" ht="19.5" customHeight="1">
      <c r="A22" s="211"/>
      <c r="B22" s="209" t="s">
        <v>830</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row>
    <row r="23" spans="1:106" ht="10" customHeight="1">
      <c r="A23" s="175"/>
      <c r="B23" s="200"/>
      <c r="C23" s="200"/>
      <c r="D23" s="200"/>
      <c r="E23" s="200"/>
      <c r="F23" s="200"/>
      <c r="G23" s="200"/>
      <c r="H23" s="200"/>
      <c r="I23" s="200"/>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2"/>
      <c r="AP23" s="202"/>
      <c r="AQ23" s="203"/>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row>
    <row r="24" spans="1:106" ht="134.5" customHeight="1">
      <c r="A24" s="185"/>
      <c r="B24" s="611"/>
      <c r="C24" s="611"/>
      <c r="D24" s="611"/>
      <c r="E24" s="611"/>
      <c r="F24" s="611"/>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611"/>
      <c r="BJ24" s="611"/>
      <c r="BK24" s="611"/>
      <c r="BL24" s="611"/>
      <c r="BM24" s="611"/>
      <c r="BN24" s="611"/>
      <c r="BO24" s="611"/>
      <c r="BP24" s="611"/>
      <c r="BQ24" s="611"/>
      <c r="BR24" s="611"/>
      <c r="BS24" s="611"/>
      <c r="BT24" s="611"/>
      <c r="BU24" s="611"/>
      <c r="BV24" s="611"/>
      <c r="BW24" s="611"/>
      <c r="BX24" s="611"/>
      <c r="BY24" s="611"/>
      <c r="BZ24" s="611"/>
      <c r="CA24" s="611"/>
      <c r="CB24" s="611"/>
      <c r="CC24" s="611"/>
      <c r="CD24" s="611"/>
      <c r="CE24" s="611"/>
      <c r="CF24" s="611"/>
      <c r="CG24" s="611"/>
      <c r="CH24" s="611"/>
      <c r="CI24" s="611"/>
      <c r="CJ24" s="611"/>
    </row>
    <row r="25" spans="1:106" ht="30" customHeight="1">
      <c r="A25" s="175"/>
      <c r="J25" s="213"/>
      <c r="K25" s="213"/>
      <c r="L25" s="213"/>
      <c r="M25" s="213"/>
      <c r="N25" s="179"/>
      <c r="O25" s="179"/>
      <c r="P25" s="214"/>
      <c r="Q25" s="214"/>
      <c r="R25" s="214"/>
      <c r="S25" s="214"/>
      <c r="T25" s="214"/>
      <c r="U25" s="215"/>
      <c r="V25" s="215"/>
      <c r="W25" s="215"/>
      <c r="X25" s="215"/>
      <c r="Y25" s="215"/>
      <c r="Z25" s="216"/>
      <c r="AA25" s="216"/>
      <c r="AB25" s="216"/>
      <c r="AC25" s="216"/>
      <c r="AD25" s="216"/>
      <c r="AE25" s="216"/>
      <c r="AF25" s="216"/>
      <c r="AG25" s="216"/>
      <c r="AH25" s="216"/>
      <c r="AI25" s="216"/>
      <c r="AJ25" s="216"/>
      <c r="AK25" s="183"/>
      <c r="AL25" s="183"/>
      <c r="AM25" s="183"/>
      <c r="AN25" s="183"/>
      <c r="AO25" s="183"/>
      <c r="AP25" s="183"/>
      <c r="AQ25" s="183"/>
      <c r="AR25" s="183"/>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179"/>
      <c r="CA25" s="179"/>
      <c r="CB25" s="179"/>
      <c r="CC25" s="612" t="s">
        <v>775</v>
      </c>
      <c r="CD25" s="612"/>
      <c r="CE25" s="612"/>
      <c r="CF25" s="612"/>
      <c r="CG25" s="613">
        <f>LEN(B24)</f>
        <v>0</v>
      </c>
      <c r="CH25" s="613"/>
      <c r="CI25" s="613"/>
      <c r="CJ25" s="613"/>
    </row>
    <row r="26" spans="1:106" s="197" customFormat="1" ht="29.25" customHeight="1">
      <c r="A26" s="586" t="s">
        <v>740</v>
      </c>
      <c r="B26" s="58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586"/>
      <c r="BO26" s="586"/>
      <c r="BP26" s="586"/>
      <c r="BQ26" s="586"/>
      <c r="BR26" s="586"/>
      <c r="BS26" s="586"/>
      <c r="BT26" s="586"/>
      <c r="BU26" s="586"/>
      <c r="BV26" s="586"/>
      <c r="BW26" s="586"/>
      <c r="BX26" s="586"/>
      <c r="BY26" s="586"/>
      <c r="BZ26" s="586"/>
      <c r="CA26" s="586"/>
      <c r="CB26" s="586"/>
      <c r="CC26" s="586"/>
      <c r="CD26" s="586"/>
      <c r="CE26" s="586"/>
      <c r="CF26" s="586"/>
      <c r="CG26" s="586"/>
      <c r="CH26" s="586"/>
    </row>
    <row r="27" spans="1:106" ht="10" customHeight="1">
      <c r="A27" s="166"/>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8"/>
      <c r="BS27" s="168"/>
      <c r="BT27" s="168"/>
      <c r="BU27" s="168"/>
      <c r="BV27" s="168"/>
      <c r="BW27" s="168"/>
      <c r="BX27" s="168"/>
      <c r="BY27" s="168"/>
      <c r="BZ27" s="168"/>
      <c r="CA27" s="168"/>
      <c r="CB27" s="168"/>
      <c r="CC27" s="168"/>
      <c r="CD27" s="168"/>
      <c r="CE27" s="168"/>
      <c r="CF27" s="168"/>
      <c r="CG27" s="168"/>
      <c r="CH27" s="168"/>
      <c r="CI27" s="199"/>
      <c r="CJ27" s="199"/>
      <c r="CK27" s="199"/>
      <c r="CL27" s="199"/>
      <c r="CM27" s="199"/>
      <c r="CN27" s="199"/>
    </row>
    <row r="28" spans="1:106" ht="35.15" customHeight="1">
      <c r="A28" s="169"/>
      <c r="B28" s="614" t="s">
        <v>315</v>
      </c>
      <c r="C28" s="615"/>
      <c r="D28" s="615"/>
      <c r="E28" s="615"/>
      <c r="F28" s="615"/>
      <c r="G28" s="615"/>
      <c r="H28" s="615"/>
      <c r="I28" s="616"/>
      <c r="J28" s="620" t="s">
        <v>272</v>
      </c>
      <c r="K28" s="621"/>
      <c r="L28" s="621"/>
      <c r="M28" s="622"/>
      <c r="N28" s="623"/>
      <c r="O28" s="624"/>
      <c r="P28" s="625" t="s">
        <v>273</v>
      </c>
      <c r="Q28" s="625"/>
      <c r="R28" s="625"/>
      <c r="S28" s="625"/>
      <c r="T28" s="625"/>
      <c r="U28" s="626"/>
      <c r="V28" s="170"/>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H28" s="324"/>
      <c r="BI28" s="324"/>
      <c r="BJ28" s="324"/>
      <c r="BK28" s="322"/>
      <c r="BL28" s="322"/>
      <c r="BM28" s="322"/>
      <c r="BN28" s="322"/>
      <c r="BO28" s="322"/>
      <c r="BP28" s="322"/>
      <c r="BQ28" s="323"/>
      <c r="BR28" s="171"/>
      <c r="BS28" s="171"/>
      <c r="BT28" s="172"/>
      <c r="BU28" s="172"/>
      <c r="BV28" s="172"/>
      <c r="BW28" s="172"/>
      <c r="BX28" s="172"/>
      <c r="BY28" s="172"/>
      <c r="BZ28" s="172"/>
      <c r="CA28" s="172"/>
      <c r="CB28" s="172"/>
      <c r="CC28" s="172"/>
      <c r="CD28" s="172"/>
    </row>
    <row r="29" spans="1:106" ht="35" customHeight="1">
      <c r="A29" s="169"/>
      <c r="B29" s="614"/>
      <c r="C29" s="615"/>
      <c r="D29" s="615"/>
      <c r="E29" s="615"/>
      <c r="F29" s="615"/>
      <c r="G29" s="615"/>
      <c r="H29" s="615"/>
      <c r="I29" s="616"/>
      <c r="J29" s="627" t="s">
        <v>29</v>
      </c>
      <c r="K29" s="628"/>
      <c r="L29" s="628"/>
      <c r="M29" s="629"/>
      <c r="N29" s="632"/>
      <c r="O29" s="633"/>
      <c r="P29" s="630" t="s">
        <v>29</v>
      </c>
      <c r="Q29" s="630"/>
      <c r="R29" s="630"/>
      <c r="S29" s="630"/>
      <c r="T29" s="630"/>
      <c r="U29" s="631"/>
      <c r="V29" s="174"/>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3"/>
      <c r="BR29" s="171"/>
      <c r="BS29" s="171"/>
      <c r="BT29" s="172"/>
      <c r="BU29" s="172"/>
      <c r="BV29" s="172"/>
      <c r="BW29" s="172"/>
      <c r="BX29" s="172"/>
      <c r="BY29" s="172"/>
      <c r="BZ29" s="172"/>
      <c r="CA29" s="172"/>
      <c r="CB29" s="172"/>
      <c r="CC29" s="172"/>
      <c r="CD29" s="172"/>
    </row>
    <row r="30" spans="1:106" ht="35.15" customHeight="1">
      <c r="A30" s="169"/>
      <c r="B30" s="614"/>
      <c r="C30" s="615"/>
      <c r="D30" s="615"/>
      <c r="E30" s="615"/>
      <c r="F30" s="615"/>
      <c r="G30" s="615"/>
      <c r="H30" s="615"/>
      <c r="I30" s="616"/>
      <c r="J30" s="627" t="s">
        <v>32</v>
      </c>
      <c r="K30" s="628"/>
      <c r="L30" s="628"/>
      <c r="M30" s="629"/>
      <c r="N30" s="632"/>
      <c r="O30" s="633"/>
      <c r="P30" s="630" t="s">
        <v>126</v>
      </c>
      <c r="Q30" s="630"/>
      <c r="R30" s="630"/>
      <c r="S30" s="630"/>
      <c r="T30" s="630"/>
      <c r="U30" s="631"/>
      <c r="V30" s="632"/>
      <c r="W30" s="633"/>
      <c r="X30" s="630" t="s">
        <v>127</v>
      </c>
      <c r="Y30" s="630"/>
      <c r="Z30" s="630"/>
      <c r="AA30" s="630"/>
      <c r="AB30" s="630"/>
      <c r="AC30" s="631"/>
      <c r="AD30" s="632"/>
      <c r="AE30" s="633"/>
      <c r="AF30" s="630" t="s">
        <v>128</v>
      </c>
      <c r="AG30" s="630"/>
      <c r="AH30" s="630"/>
      <c r="AI30" s="630"/>
      <c r="AJ30" s="630"/>
      <c r="AK30" s="631"/>
      <c r="AL30" s="632"/>
      <c r="AM30" s="633"/>
      <c r="AN30" s="630" t="s">
        <v>129</v>
      </c>
      <c r="AO30" s="630"/>
      <c r="AP30" s="630"/>
      <c r="AQ30" s="630"/>
      <c r="AR30" s="630"/>
      <c r="AS30" s="631"/>
      <c r="AT30" s="632"/>
      <c r="AU30" s="633"/>
      <c r="AV30" s="630" t="s">
        <v>130</v>
      </c>
      <c r="AW30" s="630"/>
      <c r="AX30" s="630"/>
      <c r="AY30" s="630"/>
      <c r="AZ30" s="630"/>
      <c r="BA30" s="631"/>
      <c r="BB30" s="632"/>
      <c r="BC30" s="633"/>
      <c r="BD30" s="322" t="s">
        <v>131</v>
      </c>
      <c r="BE30" s="322"/>
      <c r="BF30" s="322"/>
      <c r="BG30" s="322"/>
      <c r="BH30" s="322"/>
      <c r="BI30" s="322"/>
      <c r="BJ30" s="174"/>
      <c r="BK30" s="322"/>
      <c r="BL30" s="322"/>
      <c r="BM30" s="322"/>
      <c r="BN30" s="322"/>
      <c r="BO30" s="322"/>
      <c r="BP30" s="322"/>
      <c r="BQ30" s="323"/>
      <c r="BR30" s="172"/>
      <c r="BS30" s="172"/>
      <c r="BT30" s="172"/>
      <c r="BU30" s="172"/>
      <c r="BV30" s="172"/>
      <c r="BW30" s="172"/>
      <c r="BX30" s="172"/>
      <c r="BY30" s="172"/>
      <c r="BZ30" s="172"/>
      <c r="CA30" s="172"/>
      <c r="CB30" s="172"/>
    </row>
    <row r="31" spans="1:106" ht="35.15" customHeight="1">
      <c r="A31" s="169"/>
      <c r="B31" s="614"/>
      <c r="C31" s="615"/>
      <c r="D31" s="615"/>
      <c r="E31" s="615"/>
      <c r="F31" s="615"/>
      <c r="G31" s="615"/>
      <c r="H31" s="615"/>
      <c r="I31" s="616"/>
      <c r="J31" s="627" t="s">
        <v>34</v>
      </c>
      <c r="K31" s="628"/>
      <c r="L31" s="628"/>
      <c r="M31" s="629"/>
      <c r="N31" s="632"/>
      <c r="O31" s="633"/>
      <c r="P31" s="630" t="s">
        <v>310</v>
      </c>
      <c r="Q31" s="630"/>
      <c r="R31" s="630"/>
      <c r="S31" s="630"/>
      <c r="T31" s="630"/>
      <c r="U31" s="631"/>
      <c r="V31" s="632"/>
      <c r="W31" s="633"/>
      <c r="X31" s="630" t="s">
        <v>133</v>
      </c>
      <c r="Y31" s="630"/>
      <c r="Z31" s="630"/>
      <c r="AA31" s="630"/>
      <c r="AB31" s="630"/>
      <c r="AC31" s="631"/>
      <c r="AD31" s="632"/>
      <c r="AE31" s="633"/>
      <c r="AF31" s="630" t="s">
        <v>134</v>
      </c>
      <c r="AG31" s="630"/>
      <c r="AH31" s="630"/>
      <c r="AI31" s="630"/>
      <c r="AJ31" s="630"/>
      <c r="AK31" s="631"/>
      <c r="AL31" s="632"/>
      <c r="AM31" s="633"/>
      <c r="AN31" s="630" t="s">
        <v>135</v>
      </c>
      <c r="AO31" s="630"/>
      <c r="AP31" s="630"/>
      <c r="AQ31" s="630"/>
      <c r="AR31" s="630"/>
      <c r="AS31" s="631"/>
      <c r="AT31" s="632"/>
      <c r="AU31" s="633"/>
      <c r="AV31" s="630" t="s">
        <v>136</v>
      </c>
      <c r="AW31" s="630"/>
      <c r="AX31" s="630"/>
      <c r="AY31" s="630"/>
      <c r="AZ31" s="630"/>
      <c r="BA31" s="631"/>
      <c r="BB31" s="632"/>
      <c r="BC31" s="633"/>
      <c r="BD31" s="322" t="s">
        <v>137</v>
      </c>
      <c r="BE31" s="322"/>
      <c r="BF31" s="322"/>
      <c r="BG31" s="322"/>
      <c r="BH31" s="322"/>
      <c r="BI31" s="322"/>
      <c r="BJ31" s="632"/>
      <c r="BK31" s="633"/>
      <c r="BL31" s="630" t="s">
        <v>138</v>
      </c>
      <c r="BM31" s="630"/>
      <c r="BN31" s="630"/>
      <c r="BO31" s="630"/>
      <c r="BP31" s="630"/>
      <c r="BQ31" s="631"/>
      <c r="BR31" s="172"/>
      <c r="BS31" s="172"/>
      <c r="BT31" s="172"/>
      <c r="BU31" s="172"/>
      <c r="BV31" s="172"/>
      <c r="BW31" s="172"/>
      <c r="BX31" s="172"/>
      <c r="BY31" s="172"/>
      <c r="BZ31" s="172"/>
      <c r="CA31" s="172"/>
      <c r="CB31" s="172"/>
    </row>
    <row r="32" spans="1:106" ht="35.15" customHeight="1">
      <c r="A32" s="169"/>
      <c r="B32" s="614"/>
      <c r="C32" s="615"/>
      <c r="D32" s="615"/>
      <c r="E32" s="615"/>
      <c r="F32" s="615"/>
      <c r="G32" s="615"/>
      <c r="H32" s="615"/>
      <c r="I32" s="616"/>
      <c r="J32" s="627" t="s">
        <v>42</v>
      </c>
      <c r="K32" s="628"/>
      <c r="L32" s="628"/>
      <c r="M32" s="629"/>
      <c r="N32" s="632"/>
      <c r="O32" s="633"/>
      <c r="P32" s="630" t="s">
        <v>141</v>
      </c>
      <c r="Q32" s="630"/>
      <c r="R32" s="630"/>
      <c r="S32" s="630"/>
      <c r="T32" s="630"/>
      <c r="U32" s="631"/>
      <c r="V32" s="632"/>
      <c r="W32" s="633"/>
      <c r="X32" s="630" t="s">
        <v>142</v>
      </c>
      <c r="Y32" s="630"/>
      <c r="Z32" s="630"/>
      <c r="AA32" s="630"/>
      <c r="AB32" s="630"/>
      <c r="AC32" s="631"/>
      <c r="AD32" s="632"/>
      <c r="AE32" s="633"/>
      <c r="AF32" s="630" t="s">
        <v>143</v>
      </c>
      <c r="AG32" s="630"/>
      <c r="AH32" s="630"/>
      <c r="AI32" s="630"/>
      <c r="AJ32" s="630"/>
      <c r="AK32" s="631"/>
      <c r="AL32" s="632"/>
      <c r="AM32" s="633"/>
      <c r="AN32" s="630" t="s">
        <v>317</v>
      </c>
      <c r="AO32" s="630"/>
      <c r="AP32" s="630"/>
      <c r="AQ32" s="630"/>
      <c r="AR32" s="630"/>
      <c r="AS32" s="631"/>
      <c r="AT32" s="174"/>
      <c r="AU32" s="322"/>
      <c r="AV32" s="322"/>
      <c r="AW32" s="322"/>
      <c r="AX32" s="322"/>
      <c r="AY32" s="322"/>
      <c r="AZ32" s="322"/>
      <c r="BA32" s="322"/>
      <c r="BB32" s="322"/>
      <c r="BC32" s="322"/>
      <c r="BD32" s="322"/>
      <c r="BE32" s="322"/>
      <c r="BF32" s="322"/>
      <c r="BG32" s="322"/>
      <c r="BH32" s="322"/>
      <c r="BI32" s="322"/>
      <c r="BJ32" s="322"/>
      <c r="BK32" s="322"/>
      <c r="BL32" s="633"/>
      <c r="BM32" s="633"/>
      <c r="BN32" s="633"/>
      <c r="BO32" s="633"/>
      <c r="BP32" s="633"/>
      <c r="BQ32" s="634"/>
      <c r="BR32" s="172"/>
      <c r="BS32" s="172"/>
      <c r="BT32" s="172"/>
      <c r="BU32" s="172"/>
      <c r="BV32" s="172"/>
      <c r="BW32" s="172"/>
      <c r="BX32" s="172"/>
      <c r="BY32" s="172"/>
      <c r="BZ32" s="172"/>
      <c r="CA32" s="172"/>
      <c r="CB32" s="172"/>
    </row>
    <row r="33" spans="1:92" ht="35.15" customHeight="1">
      <c r="A33" s="169"/>
      <c r="B33" s="614"/>
      <c r="C33" s="615"/>
      <c r="D33" s="615"/>
      <c r="E33" s="615"/>
      <c r="F33" s="615"/>
      <c r="G33" s="615"/>
      <c r="H33" s="615"/>
      <c r="I33" s="616"/>
      <c r="J33" s="627" t="s">
        <v>47</v>
      </c>
      <c r="K33" s="628"/>
      <c r="L33" s="628"/>
      <c r="M33" s="629"/>
      <c r="N33" s="632"/>
      <c r="O33" s="633"/>
      <c r="P33" s="630" t="s">
        <v>309</v>
      </c>
      <c r="Q33" s="630"/>
      <c r="R33" s="630"/>
      <c r="S33" s="630"/>
      <c r="T33" s="630"/>
      <c r="U33" s="631"/>
      <c r="V33" s="632"/>
      <c r="W33" s="633"/>
      <c r="X33" s="630" t="s">
        <v>144</v>
      </c>
      <c r="Y33" s="630"/>
      <c r="Z33" s="630"/>
      <c r="AA33" s="630"/>
      <c r="AB33" s="630"/>
      <c r="AC33" s="631"/>
      <c r="AD33" s="632"/>
      <c r="AE33" s="633"/>
      <c r="AF33" s="630" t="s">
        <v>145</v>
      </c>
      <c r="AG33" s="630"/>
      <c r="AH33" s="630"/>
      <c r="AI33" s="630"/>
      <c r="AJ33" s="630"/>
      <c r="AK33" s="631"/>
      <c r="AL33" s="632"/>
      <c r="AM33" s="633"/>
      <c r="AN33" s="630" t="s">
        <v>146</v>
      </c>
      <c r="AO33" s="630"/>
      <c r="AP33" s="630"/>
      <c r="AQ33" s="630"/>
      <c r="AR33" s="630"/>
      <c r="AS33" s="631"/>
      <c r="AT33" s="632"/>
      <c r="AU33" s="633"/>
      <c r="AV33" s="630" t="s">
        <v>147</v>
      </c>
      <c r="AW33" s="630"/>
      <c r="AX33" s="630"/>
      <c r="AY33" s="630"/>
      <c r="AZ33" s="630"/>
      <c r="BA33" s="631"/>
      <c r="BB33" s="174"/>
      <c r="BC33" s="322"/>
      <c r="BD33" s="322"/>
      <c r="BE33" s="322"/>
      <c r="BF33" s="322"/>
      <c r="BG33" s="322"/>
      <c r="BH33" s="322"/>
      <c r="BI33" s="322"/>
      <c r="BJ33" s="322"/>
      <c r="BK33" s="322"/>
      <c r="BL33" s="633"/>
      <c r="BM33" s="633"/>
      <c r="BN33" s="633"/>
      <c r="BO33" s="633"/>
      <c r="BP33" s="633"/>
      <c r="BQ33" s="634"/>
      <c r="BR33" s="172"/>
      <c r="BS33" s="172"/>
      <c r="BT33" s="172"/>
      <c r="BU33" s="172"/>
      <c r="BV33" s="172"/>
      <c r="BW33" s="172"/>
      <c r="BX33" s="172"/>
      <c r="BY33" s="172"/>
      <c r="BZ33" s="172"/>
      <c r="CA33" s="172"/>
      <c r="CB33" s="172"/>
    </row>
    <row r="34" spans="1:92" ht="35.15" customHeight="1">
      <c r="A34" s="169"/>
      <c r="B34" s="614"/>
      <c r="C34" s="615"/>
      <c r="D34" s="615"/>
      <c r="E34" s="615"/>
      <c r="F34" s="615"/>
      <c r="G34" s="615"/>
      <c r="H34" s="615"/>
      <c r="I34" s="616"/>
      <c r="J34" s="627" t="s">
        <v>53</v>
      </c>
      <c r="K34" s="628"/>
      <c r="L34" s="628"/>
      <c r="M34" s="629"/>
      <c r="N34" s="632"/>
      <c r="O34" s="633"/>
      <c r="P34" s="630" t="s">
        <v>148</v>
      </c>
      <c r="Q34" s="630"/>
      <c r="R34" s="630"/>
      <c r="S34" s="630"/>
      <c r="T34" s="630"/>
      <c r="U34" s="631"/>
      <c r="V34" s="632"/>
      <c r="W34" s="633"/>
      <c r="X34" s="630" t="s">
        <v>149</v>
      </c>
      <c r="Y34" s="630"/>
      <c r="Z34" s="630"/>
      <c r="AA34" s="630"/>
      <c r="AB34" s="630"/>
      <c r="AC34" s="631"/>
      <c r="AD34" s="632"/>
      <c r="AE34" s="633"/>
      <c r="AF34" s="630" t="s">
        <v>150</v>
      </c>
      <c r="AG34" s="630"/>
      <c r="AH34" s="630"/>
      <c r="AI34" s="630"/>
      <c r="AJ34" s="630"/>
      <c r="AK34" s="631"/>
      <c r="AL34" s="632"/>
      <c r="AM34" s="633"/>
      <c r="AN34" s="630" t="s">
        <v>151</v>
      </c>
      <c r="AO34" s="630"/>
      <c r="AP34" s="630"/>
      <c r="AQ34" s="630"/>
      <c r="AR34" s="630"/>
      <c r="AS34" s="631"/>
      <c r="AT34" s="632"/>
      <c r="AU34" s="633"/>
      <c r="AV34" s="630" t="s">
        <v>152</v>
      </c>
      <c r="AW34" s="630"/>
      <c r="AX34" s="630"/>
      <c r="AY34" s="630"/>
      <c r="AZ34" s="630"/>
      <c r="BA34" s="631"/>
      <c r="BB34" s="632"/>
      <c r="BC34" s="633"/>
      <c r="BD34" s="322" t="s">
        <v>153</v>
      </c>
      <c r="BE34" s="322"/>
      <c r="BF34" s="322"/>
      <c r="BG34" s="322"/>
      <c r="BH34" s="322"/>
      <c r="BI34" s="322"/>
      <c r="BJ34" s="632"/>
      <c r="BK34" s="633"/>
      <c r="BL34" s="630" t="s">
        <v>154</v>
      </c>
      <c r="BM34" s="630"/>
      <c r="BN34" s="630"/>
      <c r="BO34" s="630"/>
      <c r="BP34" s="630"/>
      <c r="BQ34" s="631"/>
      <c r="BR34" s="172"/>
      <c r="BS34" s="172"/>
      <c r="BT34" s="172"/>
      <c r="BU34" s="172"/>
      <c r="BV34" s="172"/>
      <c r="BW34" s="172"/>
      <c r="BX34" s="172"/>
      <c r="BY34" s="172"/>
      <c r="BZ34" s="172"/>
      <c r="CA34" s="172"/>
      <c r="CB34" s="172"/>
    </row>
    <row r="35" spans="1:92" ht="35.15" customHeight="1">
      <c r="A35" s="169"/>
      <c r="B35" s="614"/>
      <c r="C35" s="615"/>
      <c r="D35" s="615"/>
      <c r="E35" s="615"/>
      <c r="F35" s="615"/>
      <c r="G35" s="615"/>
      <c r="H35" s="615"/>
      <c r="I35" s="616"/>
      <c r="J35" s="627" t="s">
        <v>62</v>
      </c>
      <c r="K35" s="628"/>
      <c r="L35" s="628"/>
      <c r="M35" s="629"/>
      <c r="N35" s="632"/>
      <c r="O35" s="633"/>
      <c r="P35" s="630" t="s">
        <v>155</v>
      </c>
      <c r="Q35" s="630"/>
      <c r="R35" s="630"/>
      <c r="S35" s="630"/>
      <c r="T35" s="630"/>
      <c r="U35" s="631"/>
      <c r="V35" s="632"/>
      <c r="W35" s="633"/>
      <c r="X35" s="630" t="s">
        <v>156</v>
      </c>
      <c r="Y35" s="630"/>
      <c r="Z35" s="630"/>
      <c r="AA35" s="630"/>
      <c r="AB35" s="630"/>
      <c r="AC35" s="631"/>
      <c r="AD35" s="632"/>
      <c r="AE35" s="633"/>
      <c r="AF35" s="630" t="s">
        <v>157</v>
      </c>
      <c r="AG35" s="630"/>
      <c r="AH35" s="630"/>
      <c r="AI35" s="630"/>
      <c r="AJ35" s="630"/>
      <c r="AK35" s="631"/>
      <c r="AL35" s="632"/>
      <c r="AM35" s="633"/>
      <c r="AN35" s="630" t="s">
        <v>158</v>
      </c>
      <c r="AO35" s="630"/>
      <c r="AP35" s="630"/>
      <c r="AQ35" s="630"/>
      <c r="AR35" s="630"/>
      <c r="AS35" s="631"/>
      <c r="AT35" s="632"/>
      <c r="AU35" s="633"/>
      <c r="AV35" s="630" t="s">
        <v>159</v>
      </c>
      <c r="AW35" s="630"/>
      <c r="AX35" s="630"/>
      <c r="AY35" s="630"/>
      <c r="AZ35" s="630"/>
      <c r="BA35" s="631"/>
      <c r="BB35" s="174"/>
      <c r="BC35" s="322"/>
      <c r="BD35" s="322"/>
      <c r="BE35" s="322"/>
      <c r="BF35" s="322"/>
      <c r="BG35" s="322"/>
      <c r="BH35" s="322"/>
      <c r="BI35" s="322"/>
      <c r="BJ35" s="322"/>
      <c r="BK35" s="322"/>
      <c r="BL35" s="633"/>
      <c r="BM35" s="633"/>
      <c r="BN35" s="633"/>
      <c r="BO35" s="633"/>
      <c r="BP35" s="633"/>
      <c r="BQ35" s="634"/>
      <c r="BR35" s="172"/>
      <c r="BS35" s="172"/>
      <c r="BT35" s="172"/>
      <c r="BU35" s="172"/>
      <c r="BV35" s="172"/>
      <c r="BW35" s="172"/>
      <c r="BX35" s="172"/>
      <c r="BY35" s="172"/>
      <c r="BZ35" s="172"/>
      <c r="CA35" s="172"/>
      <c r="CB35" s="172"/>
    </row>
    <row r="36" spans="1:92" ht="35.15" customHeight="1">
      <c r="A36" s="169"/>
      <c r="B36" s="614"/>
      <c r="C36" s="615"/>
      <c r="D36" s="615"/>
      <c r="E36" s="615"/>
      <c r="F36" s="615"/>
      <c r="G36" s="615"/>
      <c r="H36" s="615"/>
      <c r="I36" s="616"/>
      <c r="J36" s="627" t="s">
        <v>68</v>
      </c>
      <c r="K36" s="628"/>
      <c r="L36" s="628"/>
      <c r="M36" s="629"/>
      <c r="N36" s="632"/>
      <c r="O36" s="633"/>
      <c r="P36" s="630" t="s">
        <v>160</v>
      </c>
      <c r="Q36" s="630"/>
      <c r="R36" s="630"/>
      <c r="S36" s="630"/>
      <c r="T36" s="630"/>
      <c r="U36" s="631"/>
      <c r="V36" s="632"/>
      <c r="W36" s="633"/>
      <c r="X36" s="630" t="s">
        <v>161</v>
      </c>
      <c r="Y36" s="630"/>
      <c r="Z36" s="630"/>
      <c r="AA36" s="630"/>
      <c r="AB36" s="630"/>
      <c r="AC36" s="631"/>
      <c r="AD36" s="632"/>
      <c r="AE36" s="633"/>
      <c r="AF36" s="630" t="s">
        <v>162</v>
      </c>
      <c r="AG36" s="630"/>
      <c r="AH36" s="630"/>
      <c r="AI36" s="630"/>
      <c r="AJ36" s="630"/>
      <c r="AK36" s="631"/>
      <c r="AL36" s="632"/>
      <c r="AM36" s="633"/>
      <c r="AN36" s="630" t="s">
        <v>163</v>
      </c>
      <c r="AO36" s="630"/>
      <c r="AP36" s="630"/>
      <c r="AQ36" s="630"/>
      <c r="AR36" s="630"/>
      <c r="AS36" s="631"/>
      <c r="AT36" s="174"/>
      <c r="AU36" s="322"/>
      <c r="AV36" s="322"/>
      <c r="AW36" s="322"/>
      <c r="AX36" s="322"/>
      <c r="AY36" s="322"/>
      <c r="AZ36" s="322"/>
      <c r="BA36" s="322"/>
      <c r="BB36" s="322"/>
      <c r="BC36" s="322"/>
      <c r="BD36" s="322"/>
      <c r="BE36" s="322"/>
      <c r="BF36" s="322"/>
      <c r="BG36" s="322"/>
      <c r="BH36" s="322"/>
      <c r="BI36" s="322"/>
      <c r="BJ36" s="322"/>
      <c r="BK36" s="322"/>
      <c r="BL36" s="633"/>
      <c r="BM36" s="633"/>
      <c r="BN36" s="633"/>
      <c r="BO36" s="633"/>
      <c r="BP36" s="633"/>
      <c r="BQ36" s="634"/>
      <c r="BR36" s="172"/>
      <c r="BS36" s="172"/>
      <c r="BT36" s="172"/>
      <c r="BU36" s="172"/>
      <c r="BV36" s="172"/>
      <c r="BW36" s="172"/>
      <c r="BX36" s="172"/>
      <c r="BY36" s="172"/>
      <c r="BZ36" s="172"/>
      <c r="CA36" s="172"/>
      <c r="CB36" s="172"/>
    </row>
    <row r="37" spans="1:92" ht="35.15" customHeight="1">
      <c r="A37" s="169"/>
      <c r="B37" s="614"/>
      <c r="C37" s="615"/>
      <c r="D37" s="615"/>
      <c r="E37" s="615"/>
      <c r="F37" s="615"/>
      <c r="G37" s="615"/>
      <c r="H37" s="615"/>
      <c r="I37" s="616"/>
      <c r="J37" s="627" t="s">
        <v>73</v>
      </c>
      <c r="K37" s="628"/>
      <c r="L37" s="628"/>
      <c r="M37" s="629"/>
      <c r="N37" s="632"/>
      <c r="O37" s="633"/>
      <c r="P37" s="630" t="s">
        <v>164</v>
      </c>
      <c r="Q37" s="630"/>
      <c r="R37" s="630"/>
      <c r="S37" s="630"/>
      <c r="T37" s="630"/>
      <c r="U37" s="631"/>
      <c r="V37" s="632"/>
      <c r="W37" s="633"/>
      <c r="X37" s="630" t="s">
        <v>165</v>
      </c>
      <c r="Y37" s="630"/>
      <c r="Z37" s="630"/>
      <c r="AA37" s="630"/>
      <c r="AB37" s="630"/>
      <c r="AC37" s="631"/>
      <c r="AD37" s="632"/>
      <c r="AE37" s="633"/>
      <c r="AF37" s="630" t="s">
        <v>171</v>
      </c>
      <c r="AG37" s="630"/>
      <c r="AH37" s="630"/>
      <c r="AI37" s="630"/>
      <c r="AJ37" s="630"/>
      <c r="AK37" s="631"/>
      <c r="AL37" s="632"/>
      <c r="AM37" s="633"/>
      <c r="AN37" s="630" t="s">
        <v>166</v>
      </c>
      <c r="AO37" s="630"/>
      <c r="AP37" s="630"/>
      <c r="AQ37" s="630"/>
      <c r="AR37" s="630"/>
      <c r="AS37" s="631"/>
      <c r="AT37" s="632"/>
      <c r="AU37" s="633"/>
      <c r="AV37" s="630" t="s">
        <v>167</v>
      </c>
      <c r="AW37" s="630"/>
      <c r="AX37" s="630"/>
      <c r="AY37" s="630"/>
      <c r="AZ37" s="630"/>
      <c r="BA37" s="631"/>
      <c r="BB37" s="632"/>
      <c r="BC37" s="633"/>
      <c r="BD37" s="322" t="s">
        <v>168</v>
      </c>
      <c r="BE37" s="322"/>
      <c r="BF37" s="322"/>
      <c r="BG37" s="322"/>
      <c r="BH37" s="322"/>
      <c r="BI37" s="322"/>
      <c r="BJ37" s="632"/>
      <c r="BK37" s="633"/>
      <c r="BL37" s="630" t="s">
        <v>169</v>
      </c>
      <c r="BM37" s="630"/>
      <c r="BN37" s="630"/>
      <c r="BO37" s="630"/>
      <c r="BP37" s="630"/>
      <c r="BQ37" s="631"/>
      <c r="BR37" s="172"/>
      <c r="BS37" s="172"/>
      <c r="BT37" s="172"/>
      <c r="BU37" s="172"/>
      <c r="BV37" s="172"/>
      <c r="BW37" s="172"/>
      <c r="BX37" s="172"/>
      <c r="BY37" s="172"/>
      <c r="BZ37" s="172"/>
      <c r="CA37" s="172"/>
      <c r="CB37" s="172"/>
    </row>
    <row r="38" spans="1:92" ht="35.15" customHeight="1">
      <c r="A38" s="169"/>
      <c r="B38" s="617"/>
      <c r="C38" s="618"/>
      <c r="D38" s="618"/>
      <c r="E38" s="618"/>
      <c r="F38" s="618"/>
      <c r="G38" s="618"/>
      <c r="H38" s="618"/>
      <c r="I38" s="619"/>
      <c r="J38" s="627" t="s">
        <v>81</v>
      </c>
      <c r="K38" s="628"/>
      <c r="L38" s="628"/>
      <c r="M38" s="629"/>
      <c r="N38" s="632"/>
      <c r="O38" s="633"/>
      <c r="P38" s="630" t="s">
        <v>170</v>
      </c>
      <c r="Q38" s="630"/>
      <c r="R38" s="630"/>
      <c r="S38" s="630"/>
      <c r="T38" s="630"/>
      <c r="U38" s="631"/>
      <c r="V38" s="174"/>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3"/>
      <c r="BR38" s="171"/>
      <c r="BS38" s="171"/>
      <c r="BT38" s="171"/>
      <c r="BU38" s="171"/>
      <c r="BV38" s="172"/>
      <c r="BW38" s="172"/>
      <c r="BX38" s="172"/>
      <c r="BY38" s="172"/>
      <c r="BZ38" s="172"/>
      <c r="CA38" s="172"/>
      <c r="CB38" s="172"/>
    </row>
    <row r="39" spans="1:92" ht="35.15" customHeight="1">
      <c r="A39" s="175"/>
      <c r="B39" s="660" t="s">
        <v>61</v>
      </c>
      <c r="C39" s="661"/>
      <c r="D39" s="661"/>
      <c r="E39" s="661"/>
      <c r="F39" s="661"/>
      <c r="G39" s="661"/>
      <c r="H39" s="661"/>
      <c r="I39" s="661"/>
      <c r="J39" s="661"/>
      <c r="K39" s="661"/>
      <c r="L39" s="661"/>
      <c r="M39" s="662"/>
      <c r="N39" s="176"/>
      <c r="O39" s="176"/>
      <c r="P39" s="669" t="s">
        <v>181</v>
      </c>
      <c r="Q39" s="669"/>
      <c r="R39" s="669"/>
      <c r="S39" s="669"/>
      <c r="T39" s="669"/>
      <c r="U39" s="669"/>
      <c r="V39" s="669"/>
      <c r="W39" s="669"/>
      <c r="X39" s="669"/>
      <c r="Y39" s="669"/>
      <c r="Z39" s="669"/>
      <c r="AA39" s="669"/>
      <c r="AB39" s="669"/>
      <c r="AC39" s="669"/>
      <c r="AD39" s="669"/>
      <c r="AE39" s="669"/>
      <c r="AF39" s="669"/>
      <c r="AG39" s="669"/>
      <c r="AH39" s="669"/>
      <c r="AI39" s="669"/>
      <c r="AJ39" s="670"/>
      <c r="AK39" s="177"/>
      <c r="AO39" s="178"/>
      <c r="AP39" s="178"/>
      <c r="AQ39" s="178"/>
      <c r="AR39" s="178"/>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79"/>
      <c r="CA39" s="179"/>
      <c r="CB39" s="179"/>
      <c r="CC39" s="179"/>
      <c r="CD39" s="179"/>
      <c r="CE39" s="179"/>
      <c r="CF39" s="179"/>
      <c r="CG39" s="179"/>
      <c r="CH39" s="179"/>
    </row>
    <row r="40" spans="1:92" ht="35.15" customHeight="1">
      <c r="A40" s="175"/>
      <c r="B40" s="663"/>
      <c r="C40" s="664"/>
      <c r="D40" s="664"/>
      <c r="E40" s="664"/>
      <c r="F40" s="664"/>
      <c r="G40" s="664"/>
      <c r="H40" s="664"/>
      <c r="I40" s="664"/>
      <c r="J40" s="664"/>
      <c r="K40" s="664"/>
      <c r="L40" s="664"/>
      <c r="M40" s="665"/>
      <c r="N40" s="176"/>
      <c r="O40" s="176"/>
      <c r="P40" s="671" t="s">
        <v>19</v>
      </c>
      <c r="Q40" s="671"/>
      <c r="R40" s="671"/>
      <c r="S40" s="671"/>
      <c r="T40" s="671"/>
      <c r="U40" s="647"/>
      <c r="V40" s="647"/>
      <c r="W40" s="647"/>
      <c r="X40" s="647"/>
      <c r="Y40" s="647"/>
      <c r="Z40" s="180" t="s">
        <v>311</v>
      </c>
      <c r="AA40" s="180"/>
      <c r="AB40" s="180"/>
      <c r="AC40" s="180"/>
      <c r="AD40" s="180"/>
      <c r="AE40" s="180"/>
      <c r="AF40" s="180"/>
      <c r="AG40" s="180"/>
      <c r="AH40" s="180"/>
      <c r="AI40" s="180"/>
      <c r="AJ40" s="181"/>
      <c r="AK40" s="182"/>
      <c r="AL40" s="183"/>
      <c r="AM40" s="183"/>
      <c r="AN40" s="183"/>
      <c r="AO40" s="183"/>
      <c r="AP40" s="183"/>
      <c r="AQ40" s="183"/>
      <c r="AR40" s="183"/>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row>
    <row r="41" spans="1:92" ht="35.15" customHeight="1">
      <c r="A41" s="175"/>
      <c r="B41" s="666"/>
      <c r="C41" s="667"/>
      <c r="D41" s="667"/>
      <c r="E41" s="667"/>
      <c r="F41" s="667"/>
      <c r="G41" s="667"/>
      <c r="H41" s="667"/>
      <c r="I41" s="667"/>
      <c r="J41" s="667"/>
      <c r="K41" s="667"/>
      <c r="L41" s="667"/>
      <c r="M41" s="668"/>
      <c r="N41" s="672" t="s">
        <v>20</v>
      </c>
      <c r="O41" s="673"/>
      <c r="P41" s="673"/>
      <c r="Q41" s="673"/>
      <c r="R41" s="673"/>
      <c r="S41" s="673"/>
      <c r="T41" s="673"/>
      <c r="U41" s="647"/>
      <c r="V41" s="647"/>
      <c r="W41" s="647"/>
      <c r="X41" s="647"/>
      <c r="Y41" s="647"/>
      <c r="Z41" s="180" t="s">
        <v>337</v>
      </c>
      <c r="AA41" s="180"/>
      <c r="AB41" s="180"/>
      <c r="AC41" s="180"/>
      <c r="AD41" s="180"/>
      <c r="AE41" s="180"/>
      <c r="AF41" s="180"/>
      <c r="AG41" s="180"/>
      <c r="AH41" s="180"/>
      <c r="AI41" s="180"/>
      <c r="AJ41" s="181"/>
      <c r="AK41" s="183"/>
      <c r="AL41" s="183"/>
      <c r="AM41" s="183"/>
      <c r="AN41" s="183"/>
      <c r="AO41" s="183"/>
      <c r="AP41" s="183"/>
      <c r="AQ41" s="183"/>
      <c r="AR41" s="183"/>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179"/>
      <c r="CA41" s="179"/>
      <c r="CB41" s="179"/>
      <c r="CC41" s="179"/>
      <c r="CD41" s="179"/>
      <c r="CE41" s="179"/>
      <c r="CF41" s="179"/>
      <c r="CG41" s="179"/>
      <c r="CH41" s="179"/>
    </row>
    <row r="42" spans="1:92" ht="19">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5"/>
      <c r="AP42" s="195"/>
      <c r="AQ42" s="195"/>
      <c r="CH42" s="196"/>
    </row>
    <row r="43" spans="1:92" s="197" customFormat="1" ht="29.25" customHeight="1">
      <c r="A43" s="586" t="s">
        <v>741</v>
      </c>
      <c r="B43" s="586"/>
      <c r="C43" s="586"/>
      <c r="D43" s="586"/>
      <c r="E43" s="586"/>
      <c r="F43" s="586"/>
      <c r="G43" s="586"/>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6"/>
      <c r="AT43" s="586"/>
      <c r="AU43" s="586"/>
      <c r="AV43" s="586"/>
      <c r="AW43" s="586"/>
      <c r="AX43" s="586"/>
      <c r="AY43" s="586"/>
      <c r="AZ43" s="586"/>
      <c r="BA43" s="586"/>
      <c r="BB43" s="586"/>
      <c r="BC43" s="586"/>
      <c r="BD43" s="586"/>
      <c r="BE43" s="586"/>
      <c r="BF43" s="586"/>
      <c r="BG43" s="586"/>
      <c r="BH43" s="586"/>
      <c r="BI43" s="586"/>
      <c r="BJ43" s="586"/>
      <c r="BK43" s="586"/>
      <c r="BL43" s="586"/>
      <c r="BM43" s="586"/>
      <c r="BN43" s="586"/>
      <c r="BO43" s="586"/>
      <c r="BP43" s="586"/>
      <c r="BQ43" s="586"/>
      <c r="BR43" s="586"/>
      <c r="BS43" s="586"/>
      <c r="BT43" s="586"/>
      <c r="BU43" s="586"/>
      <c r="BV43" s="586"/>
      <c r="BW43" s="586"/>
      <c r="BX43" s="586"/>
      <c r="BY43" s="586"/>
      <c r="BZ43" s="586"/>
      <c r="CA43" s="586"/>
      <c r="CB43" s="586"/>
      <c r="CC43" s="586"/>
      <c r="CD43" s="586"/>
      <c r="CE43" s="586"/>
      <c r="CF43" s="586"/>
      <c r="CG43" s="586"/>
      <c r="CH43" s="586"/>
    </row>
    <row r="44" spans="1:92" s="197" customFormat="1" ht="29" customHeight="1">
      <c r="A44" s="418"/>
      <c r="B44" s="217" t="s">
        <v>964</v>
      </c>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8"/>
      <c r="BQ44" s="418"/>
      <c r="BR44" s="418"/>
      <c r="BS44" s="418"/>
      <c r="BT44" s="418"/>
      <c r="BU44" s="418"/>
      <c r="BV44" s="418"/>
      <c r="BW44" s="418"/>
      <c r="BX44" s="418"/>
      <c r="BY44" s="418"/>
      <c r="BZ44" s="418"/>
      <c r="CA44" s="418"/>
      <c r="CB44" s="418"/>
      <c r="CC44" s="418"/>
      <c r="CD44" s="418"/>
      <c r="CE44" s="418"/>
      <c r="CF44" s="418"/>
      <c r="CG44" s="418"/>
      <c r="CH44" s="418"/>
    </row>
    <row r="45" spans="1:92" ht="35.15" customHeight="1">
      <c r="A45" s="166"/>
      <c r="B45" s="648" t="s">
        <v>581</v>
      </c>
      <c r="C45" s="649"/>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649"/>
      <c r="AN45" s="649"/>
      <c r="AO45" s="649"/>
      <c r="AP45" s="649"/>
      <c r="AQ45" s="649"/>
      <c r="AR45" s="649"/>
      <c r="AS45" s="649"/>
      <c r="AT45" s="649"/>
      <c r="AU45" s="649"/>
      <c r="AV45" s="649"/>
      <c r="AW45" s="649"/>
      <c r="AX45" s="649"/>
      <c r="AY45" s="649"/>
      <c r="AZ45" s="649"/>
      <c r="BA45" s="649"/>
      <c r="BB45" s="649"/>
      <c r="BC45" s="649"/>
      <c r="BD45" s="649"/>
      <c r="BE45" s="649"/>
      <c r="BF45" s="649"/>
      <c r="BG45" s="649"/>
      <c r="BH45" s="649"/>
      <c r="BI45" s="649"/>
      <c r="BJ45" s="649"/>
      <c r="BK45" s="649"/>
      <c r="BL45" s="649"/>
      <c r="BM45" s="649"/>
      <c r="BN45" s="649"/>
      <c r="BO45" s="649"/>
      <c r="BP45" s="649"/>
      <c r="BQ45" s="649"/>
      <c r="BR45" s="649"/>
      <c r="BS45" s="649"/>
      <c r="BT45" s="649"/>
      <c r="BU45" s="649"/>
      <c r="BV45" s="649"/>
      <c r="BW45" s="649"/>
      <c r="BX45" s="649"/>
      <c r="BY45" s="649"/>
      <c r="BZ45" s="649"/>
      <c r="CA45" s="649"/>
      <c r="CB45" s="649"/>
      <c r="CC45" s="649"/>
      <c r="CD45" s="649"/>
      <c r="CE45" s="649"/>
      <c r="CF45" s="649"/>
      <c r="CG45" s="649"/>
      <c r="CH45" s="649"/>
      <c r="CI45" s="649"/>
      <c r="CJ45" s="650"/>
      <c r="CK45" s="199"/>
      <c r="CL45" s="199"/>
      <c r="CM45" s="199"/>
      <c r="CN45" s="199"/>
    </row>
    <row r="46" spans="1:92" ht="35.15" customHeight="1">
      <c r="A46" s="175"/>
      <c r="B46" s="651" t="s">
        <v>313</v>
      </c>
      <c r="C46" s="652"/>
      <c r="D46" s="652"/>
      <c r="E46" s="652"/>
      <c r="F46" s="652"/>
      <c r="G46" s="652"/>
      <c r="H46" s="652"/>
      <c r="I46" s="652"/>
      <c r="J46" s="652"/>
      <c r="K46" s="652"/>
      <c r="L46" s="652"/>
      <c r="M46" s="653"/>
      <c r="N46" s="638"/>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39"/>
      <c r="AP46" s="639"/>
      <c r="AQ46" s="639"/>
      <c r="AR46" s="639"/>
      <c r="AS46" s="639"/>
      <c r="AT46" s="639"/>
      <c r="AU46" s="639"/>
      <c r="AV46" s="639"/>
      <c r="AW46" s="639"/>
      <c r="AX46" s="639"/>
      <c r="AY46" s="639"/>
      <c r="AZ46" s="639"/>
      <c r="BA46" s="639"/>
      <c r="BB46" s="639"/>
      <c r="BC46" s="639"/>
      <c r="BD46" s="639"/>
      <c r="BE46" s="639"/>
      <c r="BF46" s="639"/>
      <c r="BG46" s="639"/>
      <c r="BH46" s="639"/>
      <c r="BI46" s="639"/>
      <c r="BJ46" s="639"/>
      <c r="BK46" s="639"/>
      <c r="BL46" s="639"/>
      <c r="BM46" s="639"/>
      <c r="BN46" s="639"/>
      <c r="BO46" s="639"/>
      <c r="BP46" s="639"/>
      <c r="BQ46" s="639"/>
      <c r="BR46" s="639"/>
      <c r="BS46" s="639"/>
      <c r="BT46" s="639"/>
      <c r="BU46" s="639"/>
      <c r="BV46" s="639"/>
      <c r="BW46" s="639"/>
      <c r="BX46" s="639"/>
      <c r="BY46" s="639"/>
      <c r="BZ46" s="639"/>
      <c r="CA46" s="639"/>
      <c r="CB46" s="639"/>
      <c r="CC46" s="639"/>
      <c r="CD46" s="639"/>
      <c r="CE46" s="639"/>
      <c r="CF46" s="639"/>
      <c r="CG46" s="639"/>
      <c r="CH46" s="639"/>
      <c r="CI46" s="639"/>
      <c r="CJ46" s="640"/>
    </row>
    <row r="47" spans="1:92" ht="35.15" customHeight="1">
      <c r="A47" s="175"/>
      <c r="B47" s="654" t="s">
        <v>322</v>
      </c>
      <c r="C47" s="655"/>
      <c r="D47" s="655"/>
      <c r="E47" s="655"/>
      <c r="F47" s="655"/>
      <c r="G47" s="655"/>
      <c r="H47" s="655"/>
      <c r="I47" s="655"/>
      <c r="J47" s="655"/>
      <c r="K47" s="655"/>
      <c r="L47" s="655"/>
      <c r="M47" s="656"/>
      <c r="N47" s="657"/>
      <c r="O47" s="658"/>
      <c r="P47" s="658"/>
      <c r="Q47" s="658"/>
      <c r="R47" s="658"/>
      <c r="S47" s="367" t="s">
        <v>28</v>
      </c>
      <c r="T47" s="659"/>
      <c r="U47" s="658"/>
      <c r="V47" s="658"/>
      <c r="W47" s="658"/>
      <c r="X47" s="658"/>
      <c r="Y47" s="367" t="s">
        <v>28</v>
      </c>
      <c r="Z47" s="659"/>
      <c r="AA47" s="658"/>
      <c r="AB47" s="658"/>
      <c r="AC47" s="658"/>
      <c r="AD47" s="658"/>
      <c r="AE47" s="220"/>
      <c r="AF47" s="221"/>
      <c r="AG47" s="221"/>
      <c r="AH47" s="221"/>
      <c r="AI47" s="221"/>
      <c r="AJ47" s="221"/>
      <c r="AK47" s="221"/>
      <c r="AL47" s="221"/>
      <c r="AM47" s="221"/>
      <c r="AN47" s="221"/>
      <c r="AO47" s="221"/>
      <c r="AP47" s="221"/>
      <c r="AQ47" s="221"/>
      <c r="AR47" s="321"/>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c r="CI47" s="222"/>
      <c r="CJ47" s="223"/>
    </row>
    <row r="48" spans="1:92" ht="35.15" customHeight="1">
      <c r="B48" s="635" t="s">
        <v>342</v>
      </c>
      <c r="C48" s="636"/>
      <c r="D48" s="636"/>
      <c r="E48" s="636"/>
      <c r="F48" s="636"/>
      <c r="G48" s="636"/>
      <c r="H48" s="636"/>
      <c r="I48" s="636"/>
      <c r="J48" s="636"/>
      <c r="K48" s="636"/>
      <c r="L48" s="636"/>
      <c r="M48" s="637"/>
      <c r="N48" s="638"/>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639"/>
      <c r="AQ48" s="639"/>
      <c r="AR48" s="639"/>
      <c r="AS48" s="639"/>
      <c r="AT48" s="639"/>
      <c r="AU48" s="639"/>
      <c r="AV48" s="639"/>
      <c r="AW48" s="639"/>
      <c r="AX48" s="639"/>
      <c r="AY48" s="639"/>
      <c r="AZ48" s="639"/>
      <c r="BA48" s="639"/>
      <c r="BB48" s="639"/>
      <c r="BC48" s="639"/>
      <c r="BD48" s="639"/>
      <c r="BE48" s="639"/>
      <c r="BF48" s="639"/>
      <c r="BG48" s="639"/>
      <c r="BH48" s="639"/>
      <c r="BI48" s="639"/>
      <c r="BJ48" s="639"/>
      <c r="BK48" s="639"/>
      <c r="BL48" s="639"/>
      <c r="BM48" s="639"/>
      <c r="BN48" s="639"/>
      <c r="BO48" s="639"/>
      <c r="BP48" s="639"/>
      <c r="BQ48" s="639"/>
      <c r="BR48" s="639"/>
      <c r="BS48" s="639"/>
      <c r="BT48" s="639"/>
      <c r="BU48" s="639"/>
      <c r="BV48" s="639"/>
      <c r="BW48" s="639"/>
      <c r="BX48" s="639"/>
      <c r="BY48" s="639"/>
      <c r="BZ48" s="639"/>
      <c r="CA48" s="639"/>
      <c r="CB48" s="639"/>
      <c r="CC48" s="639"/>
      <c r="CD48" s="639"/>
      <c r="CE48" s="639"/>
      <c r="CF48" s="639"/>
      <c r="CG48" s="639"/>
      <c r="CH48" s="639"/>
      <c r="CI48" s="639"/>
      <c r="CJ48" s="640"/>
    </row>
    <row r="49" spans="1:94" s="32" customFormat="1" ht="17.5">
      <c r="A49" s="217"/>
      <c r="B49" s="217"/>
      <c r="C49" s="217"/>
      <c r="D49" s="217"/>
      <c r="E49" s="217"/>
      <c r="F49" s="217"/>
      <c r="G49" s="217"/>
      <c r="H49" s="217"/>
      <c r="I49" s="218"/>
      <c r="J49" s="209"/>
      <c r="K49" s="218"/>
      <c r="L49" s="218"/>
      <c r="M49" s="218"/>
      <c r="N49" s="218"/>
      <c r="O49" s="218"/>
      <c r="P49" s="218"/>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219"/>
      <c r="BT49" s="219"/>
      <c r="BU49" s="210"/>
      <c r="BV49" s="210"/>
      <c r="BW49" s="210"/>
      <c r="BX49" s="210"/>
      <c r="BY49" s="210"/>
      <c r="BZ49" s="210"/>
      <c r="CA49" s="210"/>
      <c r="CB49" s="209"/>
      <c r="CC49" s="209"/>
      <c r="CD49" s="209"/>
      <c r="CE49" s="209"/>
      <c r="CF49" s="209"/>
      <c r="CG49" s="209"/>
      <c r="CH49" s="30"/>
      <c r="CI49" s="30"/>
      <c r="CJ49" s="31"/>
      <c r="CK49" s="31"/>
      <c r="CL49" s="31"/>
      <c r="CM49" s="31"/>
      <c r="CN49" s="31"/>
      <c r="CO49" s="31"/>
      <c r="CP49" s="31"/>
    </row>
    <row r="50" spans="1:94" s="225" customFormat="1" ht="19.5" customHeight="1">
      <c r="A50" s="224"/>
      <c r="B50" s="208" t="s">
        <v>613</v>
      </c>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row>
    <row r="51" spans="1:94" s="32" customFormat="1" ht="9.75" customHeight="1">
      <c r="A51" s="217"/>
      <c r="B51" s="217"/>
      <c r="C51" s="217"/>
      <c r="D51" s="217"/>
      <c r="E51" s="217"/>
      <c r="F51" s="217"/>
      <c r="G51" s="217"/>
      <c r="H51" s="217"/>
      <c r="I51" s="218"/>
      <c r="J51" s="209"/>
      <c r="K51" s="218"/>
      <c r="L51" s="218"/>
      <c r="M51" s="218"/>
      <c r="N51" s="218"/>
      <c r="O51" s="218"/>
      <c r="P51" s="218"/>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219"/>
      <c r="BT51" s="219"/>
      <c r="BU51" s="210"/>
      <c r="BV51" s="210"/>
      <c r="BW51" s="210"/>
      <c r="BX51" s="210"/>
      <c r="BY51" s="210"/>
      <c r="BZ51" s="210"/>
      <c r="CA51" s="210"/>
      <c r="CB51" s="209"/>
      <c r="CC51" s="209"/>
      <c r="CD51" s="209"/>
      <c r="CE51" s="209"/>
      <c r="CF51" s="209"/>
      <c r="CG51" s="209"/>
      <c r="CH51" s="30"/>
      <c r="CI51" s="30"/>
      <c r="CJ51" s="31"/>
      <c r="CK51" s="31"/>
      <c r="CL51" s="31"/>
      <c r="CM51" s="31"/>
      <c r="CN51" s="31"/>
      <c r="CO51" s="31"/>
      <c r="CP51" s="31"/>
    </row>
    <row r="52" spans="1:94" s="32" customFormat="1" ht="29.25" customHeight="1">
      <c r="A52" s="641"/>
      <c r="B52" s="642"/>
      <c r="C52" s="641" t="s">
        <v>323</v>
      </c>
      <c r="D52" s="643"/>
      <c r="E52" s="643"/>
      <c r="F52" s="643"/>
      <c r="G52" s="643"/>
      <c r="H52" s="643"/>
      <c r="I52" s="643"/>
      <c r="J52" s="643"/>
      <c r="K52" s="643"/>
      <c r="L52" s="643"/>
      <c r="M52" s="643"/>
      <c r="N52" s="643"/>
      <c r="O52" s="643"/>
      <c r="P52" s="642"/>
      <c r="Q52" s="644" t="s">
        <v>344</v>
      </c>
      <c r="R52" s="645"/>
      <c r="S52" s="645"/>
      <c r="T52" s="645"/>
      <c r="U52" s="645"/>
      <c r="V52" s="645"/>
      <c r="W52" s="645"/>
      <c r="X52" s="645"/>
      <c r="Y52" s="645"/>
      <c r="Z52" s="645"/>
      <c r="AA52" s="645"/>
      <c r="AB52" s="645"/>
      <c r="AC52" s="645"/>
      <c r="AD52" s="645"/>
      <c r="AE52" s="645"/>
      <c r="AF52" s="645"/>
      <c r="AG52" s="645"/>
      <c r="AH52" s="644" t="s">
        <v>355</v>
      </c>
      <c r="AI52" s="645"/>
      <c r="AJ52" s="645"/>
      <c r="AK52" s="645"/>
      <c r="AL52" s="645"/>
      <c r="AM52" s="645"/>
      <c r="AN52" s="645"/>
      <c r="AO52" s="645"/>
      <c r="AP52" s="645"/>
      <c r="AQ52" s="645"/>
      <c r="AR52" s="645"/>
      <c r="AS52" s="645"/>
      <c r="AT52" s="645"/>
      <c r="AU52" s="645"/>
      <c r="AV52" s="645"/>
      <c r="AW52" s="645"/>
      <c r="AX52" s="645"/>
      <c r="AY52" s="645"/>
      <c r="AZ52" s="645"/>
      <c r="BA52" s="645"/>
      <c r="BB52" s="645"/>
      <c r="BC52" s="645"/>
      <c r="BD52" s="645"/>
      <c r="BE52" s="645"/>
      <c r="BF52" s="645"/>
      <c r="BG52" s="645"/>
      <c r="BH52" s="645"/>
      <c r="BI52" s="645"/>
      <c r="BJ52" s="645"/>
      <c r="BK52" s="645"/>
      <c r="BL52" s="645"/>
      <c r="BM52" s="645"/>
      <c r="BN52" s="645"/>
      <c r="BO52" s="645"/>
      <c r="BP52" s="645"/>
      <c r="BQ52" s="645"/>
      <c r="BR52" s="645"/>
      <c r="BS52" s="645"/>
      <c r="BT52" s="645"/>
      <c r="BU52" s="645"/>
      <c r="BV52" s="645"/>
      <c r="BW52" s="645"/>
      <c r="BX52" s="645"/>
      <c r="BY52" s="645"/>
      <c r="BZ52" s="645"/>
      <c r="CA52" s="645"/>
      <c r="CB52" s="645"/>
      <c r="CC52" s="645"/>
      <c r="CD52" s="645"/>
      <c r="CE52" s="645"/>
      <c r="CF52" s="645"/>
      <c r="CG52" s="645"/>
      <c r="CH52" s="645"/>
      <c r="CI52" s="645"/>
      <c r="CJ52" s="646"/>
      <c r="CK52" s="30"/>
      <c r="CL52" s="30"/>
    </row>
    <row r="53" spans="1:94" s="32" customFormat="1" ht="33.65" customHeight="1">
      <c r="A53" s="674">
        <v>1</v>
      </c>
      <c r="B53" s="675"/>
      <c r="C53" s="676"/>
      <c r="D53" s="676"/>
      <c r="E53" s="676"/>
      <c r="F53" s="676"/>
      <c r="G53" s="676"/>
      <c r="H53" s="676"/>
      <c r="I53" s="676"/>
      <c r="J53" s="676"/>
      <c r="K53" s="676"/>
      <c r="L53" s="676"/>
      <c r="M53" s="676"/>
      <c r="N53" s="676"/>
      <c r="O53" s="676"/>
      <c r="P53" s="676"/>
      <c r="Q53" s="677"/>
      <c r="R53" s="678"/>
      <c r="S53" s="678"/>
      <c r="T53" s="678"/>
      <c r="U53" s="678"/>
      <c r="V53" s="439" t="s">
        <v>28</v>
      </c>
      <c r="W53" s="679"/>
      <c r="X53" s="678"/>
      <c r="Y53" s="678"/>
      <c r="Z53" s="678"/>
      <c r="AA53" s="678"/>
      <c r="AB53" s="439" t="s">
        <v>28</v>
      </c>
      <c r="AC53" s="679"/>
      <c r="AD53" s="678"/>
      <c r="AE53" s="678"/>
      <c r="AF53" s="678"/>
      <c r="AG53" s="678"/>
      <c r="AH53" s="680"/>
      <c r="AI53" s="681"/>
      <c r="AJ53" s="681"/>
      <c r="AK53" s="681"/>
      <c r="AL53" s="681"/>
      <c r="AM53" s="681"/>
      <c r="AN53" s="681"/>
      <c r="AO53" s="681"/>
      <c r="AP53" s="681"/>
      <c r="AQ53" s="681"/>
      <c r="AR53" s="681"/>
      <c r="AS53" s="681"/>
      <c r="AT53" s="681"/>
      <c r="AU53" s="681"/>
      <c r="AV53" s="681"/>
      <c r="AW53" s="681"/>
      <c r="AX53" s="681"/>
      <c r="AY53" s="681"/>
      <c r="AZ53" s="681"/>
      <c r="BA53" s="681"/>
      <c r="BB53" s="681"/>
      <c r="BC53" s="681"/>
      <c r="BD53" s="681"/>
      <c r="BE53" s="681"/>
      <c r="BF53" s="681"/>
      <c r="BG53" s="681"/>
      <c r="BH53" s="681"/>
      <c r="BI53" s="681"/>
      <c r="BJ53" s="681"/>
      <c r="BK53" s="681"/>
      <c r="BL53" s="681"/>
      <c r="BM53" s="681"/>
      <c r="BN53" s="681"/>
      <c r="BO53" s="681"/>
      <c r="BP53" s="681"/>
      <c r="BQ53" s="681"/>
      <c r="BR53" s="681"/>
      <c r="BS53" s="681"/>
      <c r="BT53" s="681"/>
      <c r="BU53" s="681"/>
      <c r="BV53" s="681"/>
      <c r="BW53" s="681"/>
      <c r="BX53" s="681"/>
      <c r="BY53" s="681"/>
      <c r="BZ53" s="681"/>
      <c r="CA53" s="681"/>
      <c r="CB53" s="681"/>
      <c r="CC53" s="681"/>
      <c r="CD53" s="681"/>
      <c r="CE53" s="681"/>
      <c r="CF53" s="681"/>
      <c r="CG53" s="681"/>
      <c r="CH53" s="681"/>
      <c r="CI53" s="681"/>
      <c r="CJ53" s="682"/>
      <c r="CK53" s="30"/>
      <c r="CL53" s="30"/>
    </row>
    <row r="54" spans="1:94" s="32" customFormat="1" ht="33.65" customHeight="1">
      <c r="A54" s="674">
        <v>2</v>
      </c>
      <c r="B54" s="675"/>
      <c r="C54" s="676"/>
      <c r="D54" s="676"/>
      <c r="E54" s="676"/>
      <c r="F54" s="676"/>
      <c r="G54" s="676"/>
      <c r="H54" s="676"/>
      <c r="I54" s="676"/>
      <c r="J54" s="676"/>
      <c r="K54" s="676"/>
      <c r="L54" s="676"/>
      <c r="M54" s="676"/>
      <c r="N54" s="676"/>
      <c r="O54" s="676"/>
      <c r="P54" s="676"/>
      <c r="Q54" s="677"/>
      <c r="R54" s="678"/>
      <c r="S54" s="678"/>
      <c r="T54" s="678"/>
      <c r="U54" s="678"/>
      <c r="V54" s="439" t="s">
        <v>28</v>
      </c>
      <c r="W54" s="679"/>
      <c r="X54" s="678"/>
      <c r="Y54" s="678"/>
      <c r="Z54" s="678"/>
      <c r="AA54" s="678"/>
      <c r="AB54" s="439" t="s">
        <v>28</v>
      </c>
      <c r="AC54" s="679"/>
      <c r="AD54" s="678"/>
      <c r="AE54" s="678"/>
      <c r="AF54" s="678"/>
      <c r="AG54" s="678"/>
      <c r="AH54" s="680"/>
      <c r="AI54" s="681"/>
      <c r="AJ54" s="681"/>
      <c r="AK54" s="681"/>
      <c r="AL54" s="681"/>
      <c r="AM54" s="681"/>
      <c r="AN54" s="681"/>
      <c r="AO54" s="681"/>
      <c r="AP54" s="681"/>
      <c r="AQ54" s="681"/>
      <c r="AR54" s="681"/>
      <c r="AS54" s="681"/>
      <c r="AT54" s="681"/>
      <c r="AU54" s="681"/>
      <c r="AV54" s="681"/>
      <c r="AW54" s="681"/>
      <c r="AX54" s="681"/>
      <c r="AY54" s="681"/>
      <c r="AZ54" s="681"/>
      <c r="BA54" s="681"/>
      <c r="BB54" s="681"/>
      <c r="BC54" s="681"/>
      <c r="BD54" s="681"/>
      <c r="BE54" s="681"/>
      <c r="BF54" s="681"/>
      <c r="BG54" s="681"/>
      <c r="BH54" s="681"/>
      <c r="BI54" s="681"/>
      <c r="BJ54" s="681"/>
      <c r="BK54" s="681"/>
      <c r="BL54" s="681"/>
      <c r="BM54" s="681"/>
      <c r="BN54" s="681"/>
      <c r="BO54" s="681"/>
      <c r="BP54" s="681"/>
      <c r="BQ54" s="681"/>
      <c r="BR54" s="681"/>
      <c r="BS54" s="681"/>
      <c r="BT54" s="681"/>
      <c r="BU54" s="681"/>
      <c r="BV54" s="681"/>
      <c r="BW54" s="681"/>
      <c r="BX54" s="681"/>
      <c r="BY54" s="681"/>
      <c r="BZ54" s="681"/>
      <c r="CA54" s="681"/>
      <c r="CB54" s="681"/>
      <c r="CC54" s="681"/>
      <c r="CD54" s="681"/>
      <c r="CE54" s="681"/>
      <c r="CF54" s="681"/>
      <c r="CG54" s="681"/>
      <c r="CH54" s="681"/>
      <c r="CI54" s="681"/>
      <c r="CJ54" s="682"/>
      <c r="CK54" s="30"/>
      <c r="CL54" s="30"/>
    </row>
    <row r="55" spans="1:94" s="32" customFormat="1" ht="33.65" customHeight="1">
      <c r="A55" s="674">
        <v>3</v>
      </c>
      <c r="B55" s="675"/>
      <c r="C55" s="676"/>
      <c r="D55" s="676"/>
      <c r="E55" s="676"/>
      <c r="F55" s="676"/>
      <c r="G55" s="676"/>
      <c r="H55" s="676"/>
      <c r="I55" s="676"/>
      <c r="J55" s="676"/>
      <c r="K55" s="676"/>
      <c r="L55" s="676"/>
      <c r="M55" s="676"/>
      <c r="N55" s="676"/>
      <c r="O55" s="676"/>
      <c r="P55" s="676"/>
      <c r="Q55" s="677"/>
      <c r="R55" s="678"/>
      <c r="S55" s="678"/>
      <c r="T55" s="678"/>
      <c r="U55" s="678"/>
      <c r="V55" s="439" t="s">
        <v>28</v>
      </c>
      <c r="W55" s="679"/>
      <c r="X55" s="678"/>
      <c r="Y55" s="678"/>
      <c r="Z55" s="678"/>
      <c r="AA55" s="678"/>
      <c r="AB55" s="439" t="s">
        <v>28</v>
      </c>
      <c r="AC55" s="679"/>
      <c r="AD55" s="678"/>
      <c r="AE55" s="678"/>
      <c r="AF55" s="678"/>
      <c r="AG55" s="678"/>
      <c r="AH55" s="680"/>
      <c r="AI55" s="681"/>
      <c r="AJ55" s="681"/>
      <c r="AK55" s="681"/>
      <c r="AL55" s="681"/>
      <c r="AM55" s="681"/>
      <c r="AN55" s="681"/>
      <c r="AO55" s="681"/>
      <c r="AP55" s="681"/>
      <c r="AQ55" s="681"/>
      <c r="AR55" s="681"/>
      <c r="AS55" s="681"/>
      <c r="AT55" s="681"/>
      <c r="AU55" s="681"/>
      <c r="AV55" s="681"/>
      <c r="AW55" s="681"/>
      <c r="AX55" s="681"/>
      <c r="AY55" s="681"/>
      <c r="AZ55" s="681"/>
      <c r="BA55" s="681"/>
      <c r="BB55" s="681"/>
      <c r="BC55" s="681"/>
      <c r="BD55" s="681"/>
      <c r="BE55" s="681"/>
      <c r="BF55" s="681"/>
      <c r="BG55" s="681"/>
      <c r="BH55" s="681"/>
      <c r="BI55" s="681"/>
      <c r="BJ55" s="681"/>
      <c r="BK55" s="681"/>
      <c r="BL55" s="681"/>
      <c r="BM55" s="681"/>
      <c r="BN55" s="681"/>
      <c r="BO55" s="681"/>
      <c r="BP55" s="681"/>
      <c r="BQ55" s="681"/>
      <c r="BR55" s="681"/>
      <c r="BS55" s="681"/>
      <c r="BT55" s="681"/>
      <c r="BU55" s="681"/>
      <c r="BV55" s="681"/>
      <c r="BW55" s="681"/>
      <c r="BX55" s="681"/>
      <c r="BY55" s="681"/>
      <c r="BZ55" s="681"/>
      <c r="CA55" s="681"/>
      <c r="CB55" s="681"/>
      <c r="CC55" s="681"/>
      <c r="CD55" s="681"/>
      <c r="CE55" s="681"/>
      <c r="CF55" s="681"/>
      <c r="CG55" s="681"/>
      <c r="CH55" s="681"/>
      <c r="CI55" s="681"/>
      <c r="CJ55" s="682"/>
      <c r="CK55" s="30"/>
      <c r="CL55" s="30"/>
    </row>
    <row r="56" spans="1:94" s="32" customFormat="1" ht="33.65" customHeight="1">
      <c r="A56" s="674">
        <v>4</v>
      </c>
      <c r="B56" s="675"/>
      <c r="C56" s="676"/>
      <c r="D56" s="676"/>
      <c r="E56" s="676"/>
      <c r="F56" s="676"/>
      <c r="G56" s="676"/>
      <c r="H56" s="676"/>
      <c r="I56" s="676"/>
      <c r="J56" s="676"/>
      <c r="K56" s="676"/>
      <c r="L56" s="676"/>
      <c r="M56" s="676"/>
      <c r="N56" s="676"/>
      <c r="O56" s="676"/>
      <c r="P56" s="676"/>
      <c r="Q56" s="677"/>
      <c r="R56" s="678"/>
      <c r="S56" s="678"/>
      <c r="T56" s="678"/>
      <c r="U56" s="678"/>
      <c r="V56" s="439" t="s">
        <v>28</v>
      </c>
      <c r="W56" s="679"/>
      <c r="X56" s="678"/>
      <c r="Y56" s="678"/>
      <c r="Z56" s="678"/>
      <c r="AA56" s="678"/>
      <c r="AB56" s="439" t="s">
        <v>28</v>
      </c>
      <c r="AC56" s="679"/>
      <c r="AD56" s="678"/>
      <c r="AE56" s="678"/>
      <c r="AF56" s="678"/>
      <c r="AG56" s="678"/>
      <c r="AH56" s="680"/>
      <c r="AI56" s="681"/>
      <c r="AJ56" s="681"/>
      <c r="AK56" s="681"/>
      <c r="AL56" s="681"/>
      <c r="AM56" s="681"/>
      <c r="AN56" s="681"/>
      <c r="AO56" s="681"/>
      <c r="AP56" s="681"/>
      <c r="AQ56" s="681"/>
      <c r="AR56" s="681"/>
      <c r="AS56" s="681"/>
      <c r="AT56" s="681"/>
      <c r="AU56" s="681"/>
      <c r="AV56" s="681"/>
      <c r="AW56" s="681"/>
      <c r="AX56" s="681"/>
      <c r="AY56" s="681"/>
      <c r="AZ56" s="681"/>
      <c r="BA56" s="681"/>
      <c r="BB56" s="681"/>
      <c r="BC56" s="681"/>
      <c r="BD56" s="681"/>
      <c r="BE56" s="681"/>
      <c r="BF56" s="681"/>
      <c r="BG56" s="681"/>
      <c r="BH56" s="681"/>
      <c r="BI56" s="681"/>
      <c r="BJ56" s="681"/>
      <c r="BK56" s="681"/>
      <c r="BL56" s="681"/>
      <c r="BM56" s="681"/>
      <c r="BN56" s="681"/>
      <c r="BO56" s="681"/>
      <c r="BP56" s="681"/>
      <c r="BQ56" s="681"/>
      <c r="BR56" s="681"/>
      <c r="BS56" s="681"/>
      <c r="BT56" s="681"/>
      <c r="BU56" s="681"/>
      <c r="BV56" s="681"/>
      <c r="BW56" s="681"/>
      <c r="BX56" s="681"/>
      <c r="BY56" s="681"/>
      <c r="BZ56" s="681"/>
      <c r="CA56" s="681"/>
      <c r="CB56" s="681"/>
      <c r="CC56" s="681"/>
      <c r="CD56" s="681"/>
      <c r="CE56" s="681"/>
      <c r="CF56" s="681"/>
      <c r="CG56" s="681"/>
      <c r="CH56" s="681"/>
      <c r="CI56" s="681"/>
      <c r="CJ56" s="682"/>
      <c r="CK56" s="30"/>
      <c r="CL56" s="30"/>
    </row>
    <row r="57" spans="1:94" s="32" customFormat="1" ht="33.65" customHeight="1">
      <c r="A57" s="674">
        <v>5</v>
      </c>
      <c r="B57" s="675"/>
      <c r="C57" s="676"/>
      <c r="D57" s="676"/>
      <c r="E57" s="676"/>
      <c r="F57" s="676"/>
      <c r="G57" s="676"/>
      <c r="H57" s="676"/>
      <c r="I57" s="676"/>
      <c r="J57" s="676"/>
      <c r="K57" s="676"/>
      <c r="L57" s="676"/>
      <c r="M57" s="676"/>
      <c r="N57" s="676"/>
      <c r="O57" s="676"/>
      <c r="P57" s="676"/>
      <c r="Q57" s="677"/>
      <c r="R57" s="678"/>
      <c r="S57" s="678"/>
      <c r="T57" s="678"/>
      <c r="U57" s="678"/>
      <c r="V57" s="439" t="s">
        <v>28</v>
      </c>
      <c r="W57" s="679"/>
      <c r="X57" s="678"/>
      <c r="Y57" s="678"/>
      <c r="Z57" s="678"/>
      <c r="AA57" s="678"/>
      <c r="AB57" s="439" t="s">
        <v>28</v>
      </c>
      <c r="AC57" s="679"/>
      <c r="AD57" s="678"/>
      <c r="AE57" s="678"/>
      <c r="AF57" s="678"/>
      <c r="AG57" s="678"/>
      <c r="AH57" s="680"/>
      <c r="AI57" s="681"/>
      <c r="AJ57" s="681"/>
      <c r="AK57" s="681"/>
      <c r="AL57" s="681"/>
      <c r="AM57" s="681"/>
      <c r="AN57" s="681"/>
      <c r="AO57" s="681"/>
      <c r="AP57" s="681"/>
      <c r="AQ57" s="681"/>
      <c r="AR57" s="681"/>
      <c r="AS57" s="681"/>
      <c r="AT57" s="681"/>
      <c r="AU57" s="681"/>
      <c r="AV57" s="681"/>
      <c r="AW57" s="681"/>
      <c r="AX57" s="681"/>
      <c r="AY57" s="681"/>
      <c r="AZ57" s="681"/>
      <c r="BA57" s="681"/>
      <c r="BB57" s="681"/>
      <c r="BC57" s="681"/>
      <c r="BD57" s="681"/>
      <c r="BE57" s="681"/>
      <c r="BF57" s="681"/>
      <c r="BG57" s="681"/>
      <c r="BH57" s="681"/>
      <c r="BI57" s="681"/>
      <c r="BJ57" s="681"/>
      <c r="BK57" s="681"/>
      <c r="BL57" s="681"/>
      <c r="BM57" s="681"/>
      <c r="BN57" s="681"/>
      <c r="BO57" s="681"/>
      <c r="BP57" s="681"/>
      <c r="BQ57" s="681"/>
      <c r="BR57" s="681"/>
      <c r="BS57" s="681"/>
      <c r="BT57" s="681"/>
      <c r="BU57" s="681"/>
      <c r="BV57" s="681"/>
      <c r="BW57" s="681"/>
      <c r="BX57" s="681"/>
      <c r="BY57" s="681"/>
      <c r="BZ57" s="681"/>
      <c r="CA57" s="681"/>
      <c r="CB57" s="681"/>
      <c r="CC57" s="681"/>
      <c r="CD57" s="681"/>
      <c r="CE57" s="681"/>
      <c r="CF57" s="681"/>
      <c r="CG57" s="681"/>
      <c r="CH57" s="681"/>
      <c r="CI57" s="681"/>
      <c r="CJ57" s="682"/>
      <c r="CK57" s="30"/>
      <c r="CL57" s="30"/>
    </row>
    <row r="58" spans="1:94" ht="33.65" customHeight="1">
      <c r="A58" s="674">
        <v>6</v>
      </c>
      <c r="B58" s="675"/>
      <c r="C58" s="676"/>
      <c r="D58" s="676"/>
      <c r="E58" s="676"/>
      <c r="F58" s="676"/>
      <c r="G58" s="676"/>
      <c r="H58" s="676"/>
      <c r="I58" s="676"/>
      <c r="J58" s="676"/>
      <c r="K58" s="676"/>
      <c r="L58" s="676"/>
      <c r="M58" s="676"/>
      <c r="N58" s="676"/>
      <c r="O58" s="676"/>
      <c r="P58" s="676"/>
      <c r="Q58" s="677"/>
      <c r="R58" s="678"/>
      <c r="S58" s="678"/>
      <c r="T58" s="678"/>
      <c r="U58" s="678"/>
      <c r="V58" s="439" t="s">
        <v>28</v>
      </c>
      <c r="W58" s="679"/>
      <c r="X58" s="678"/>
      <c r="Y58" s="678"/>
      <c r="Z58" s="678"/>
      <c r="AA58" s="678"/>
      <c r="AB58" s="439" t="s">
        <v>28</v>
      </c>
      <c r="AC58" s="679"/>
      <c r="AD58" s="678"/>
      <c r="AE58" s="678"/>
      <c r="AF58" s="678"/>
      <c r="AG58" s="678"/>
      <c r="AH58" s="680"/>
      <c r="AI58" s="681"/>
      <c r="AJ58" s="681"/>
      <c r="AK58" s="681"/>
      <c r="AL58" s="681"/>
      <c r="AM58" s="681"/>
      <c r="AN58" s="681"/>
      <c r="AO58" s="681"/>
      <c r="AP58" s="681"/>
      <c r="AQ58" s="681"/>
      <c r="AR58" s="681"/>
      <c r="AS58" s="681"/>
      <c r="AT58" s="681"/>
      <c r="AU58" s="681"/>
      <c r="AV58" s="681"/>
      <c r="AW58" s="681"/>
      <c r="AX58" s="681"/>
      <c r="AY58" s="681"/>
      <c r="AZ58" s="681"/>
      <c r="BA58" s="681"/>
      <c r="BB58" s="681"/>
      <c r="BC58" s="681"/>
      <c r="BD58" s="681"/>
      <c r="BE58" s="681"/>
      <c r="BF58" s="681"/>
      <c r="BG58" s="681"/>
      <c r="BH58" s="681"/>
      <c r="BI58" s="681"/>
      <c r="BJ58" s="681"/>
      <c r="BK58" s="681"/>
      <c r="BL58" s="681"/>
      <c r="BM58" s="681"/>
      <c r="BN58" s="681"/>
      <c r="BO58" s="681"/>
      <c r="BP58" s="681"/>
      <c r="BQ58" s="681"/>
      <c r="BR58" s="681"/>
      <c r="BS58" s="681"/>
      <c r="BT58" s="681"/>
      <c r="BU58" s="681"/>
      <c r="BV58" s="681"/>
      <c r="BW58" s="681"/>
      <c r="BX58" s="681"/>
      <c r="BY58" s="681"/>
      <c r="BZ58" s="681"/>
      <c r="CA58" s="681"/>
      <c r="CB58" s="681"/>
      <c r="CC58" s="681"/>
      <c r="CD58" s="681"/>
      <c r="CE58" s="681"/>
      <c r="CF58" s="681"/>
      <c r="CG58" s="681"/>
      <c r="CH58" s="681"/>
      <c r="CI58" s="681"/>
      <c r="CJ58" s="682"/>
    </row>
    <row r="59" spans="1:94" ht="33.65" customHeight="1">
      <c r="A59" s="674">
        <v>7</v>
      </c>
      <c r="B59" s="675"/>
      <c r="C59" s="676"/>
      <c r="D59" s="676"/>
      <c r="E59" s="676"/>
      <c r="F59" s="676"/>
      <c r="G59" s="676"/>
      <c r="H59" s="676"/>
      <c r="I59" s="676"/>
      <c r="J59" s="676"/>
      <c r="K59" s="676"/>
      <c r="L59" s="676"/>
      <c r="M59" s="676"/>
      <c r="N59" s="676"/>
      <c r="O59" s="676"/>
      <c r="P59" s="676"/>
      <c r="Q59" s="677"/>
      <c r="R59" s="678"/>
      <c r="S59" s="678"/>
      <c r="T59" s="678"/>
      <c r="U59" s="678"/>
      <c r="V59" s="439" t="s">
        <v>28</v>
      </c>
      <c r="W59" s="679"/>
      <c r="X59" s="678"/>
      <c r="Y59" s="678"/>
      <c r="Z59" s="678"/>
      <c r="AA59" s="678"/>
      <c r="AB59" s="439" t="s">
        <v>28</v>
      </c>
      <c r="AC59" s="679"/>
      <c r="AD59" s="678"/>
      <c r="AE59" s="678"/>
      <c r="AF59" s="678"/>
      <c r="AG59" s="678"/>
      <c r="AH59" s="680"/>
      <c r="AI59" s="681"/>
      <c r="AJ59" s="681"/>
      <c r="AK59" s="681"/>
      <c r="AL59" s="681"/>
      <c r="AM59" s="681"/>
      <c r="AN59" s="681"/>
      <c r="AO59" s="681"/>
      <c r="AP59" s="681"/>
      <c r="AQ59" s="681"/>
      <c r="AR59" s="681"/>
      <c r="AS59" s="681"/>
      <c r="AT59" s="681"/>
      <c r="AU59" s="681"/>
      <c r="AV59" s="681"/>
      <c r="AW59" s="681"/>
      <c r="AX59" s="681"/>
      <c r="AY59" s="681"/>
      <c r="AZ59" s="681"/>
      <c r="BA59" s="681"/>
      <c r="BB59" s="681"/>
      <c r="BC59" s="681"/>
      <c r="BD59" s="681"/>
      <c r="BE59" s="681"/>
      <c r="BF59" s="681"/>
      <c r="BG59" s="681"/>
      <c r="BH59" s="681"/>
      <c r="BI59" s="681"/>
      <c r="BJ59" s="681"/>
      <c r="BK59" s="681"/>
      <c r="BL59" s="681"/>
      <c r="BM59" s="681"/>
      <c r="BN59" s="681"/>
      <c r="BO59" s="681"/>
      <c r="BP59" s="681"/>
      <c r="BQ59" s="681"/>
      <c r="BR59" s="681"/>
      <c r="BS59" s="681"/>
      <c r="BT59" s="681"/>
      <c r="BU59" s="681"/>
      <c r="BV59" s="681"/>
      <c r="BW59" s="681"/>
      <c r="BX59" s="681"/>
      <c r="BY59" s="681"/>
      <c r="BZ59" s="681"/>
      <c r="CA59" s="681"/>
      <c r="CB59" s="681"/>
      <c r="CC59" s="681"/>
      <c r="CD59" s="681"/>
      <c r="CE59" s="681"/>
      <c r="CF59" s="681"/>
      <c r="CG59" s="681"/>
      <c r="CH59" s="681"/>
      <c r="CI59" s="681"/>
      <c r="CJ59" s="682"/>
    </row>
    <row r="60" spans="1:94" ht="33.65" customHeight="1">
      <c r="A60" s="674">
        <v>8</v>
      </c>
      <c r="B60" s="675"/>
      <c r="C60" s="676"/>
      <c r="D60" s="676"/>
      <c r="E60" s="676"/>
      <c r="F60" s="676"/>
      <c r="G60" s="676"/>
      <c r="H60" s="676"/>
      <c r="I60" s="676"/>
      <c r="J60" s="676"/>
      <c r="K60" s="676"/>
      <c r="L60" s="676"/>
      <c r="M60" s="676"/>
      <c r="N60" s="676"/>
      <c r="O60" s="676"/>
      <c r="P60" s="676"/>
      <c r="Q60" s="677"/>
      <c r="R60" s="678"/>
      <c r="S60" s="678"/>
      <c r="T60" s="678"/>
      <c r="U60" s="678"/>
      <c r="V60" s="439" t="s">
        <v>28</v>
      </c>
      <c r="W60" s="679"/>
      <c r="X60" s="678"/>
      <c r="Y60" s="678"/>
      <c r="Z60" s="678"/>
      <c r="AA60" s="678"/>
      <c r="AB60" s="439" t="s">
        <v>28</v>
      </c>
      <c r="AC60" s="679"/>
      <c r="AD60" s="678"/>
      <c r="AE60" s="678"/>
      <c r="AF60" s="678"/>
      <c r="AG60" s="678"/>
      <c r="AH60" s="680"/>
      <c r="AI60" s="681"/>
      <c r="AJ60" s="681"/>
      <c r="AK60" s="681"/>
      <c r="AL60" s="681"/>
      <c r="AM60" s="681"/>
      <c r="AN60" s="681"/>
      <c r="AO60" s="681"/>
      <c r="AP60" s="681"/>
      <c r="AQ60" s="681"/>
      <c r="AR60" s="681"/>
      <c r="AS60" s="681"/>
      <c r="AT60" s="681"/>
      <c r="AU60" s="681"/>
      <c r="AV60" s="681"/>
      <c r="AW60" s="681"/>
      <c r="AX60" s="681"/>
      <c r="AY60" s="681"/>
      <c r="AZ60" s="681"/>
      <c r="BA60" s="681"/>
      <c r="BB60" s="681"/>
      <c r="BC60" s="681"/>
      <c r="BD60" s="681"/>
      <c r="BE60" s="681"/>
      <c r="BF60" s="681"/>
      <c r="BG60" s="681"/>
      <c r="BH60" s="681"/>
      <c r="BI60" s="681"/>
      <c r="BJ60" s="681"/>
      <c r="BK60" s="681"/>
      <c r="BL60" s="681"/>
      <c r="BM60" s="681"/>
      <c r="BN60" s="681"/>
      <c r="BO60" s="681"/>
      <c r="BP60" s="681"/>
      <c r="BQ60" s="681"/>
      <c r="BR60" s="681"/>
      <c r="BS60" s="681"/>
      <c r="BT60" s="681"/>
      <c r="BU60" s="681"/>
      <c r="BV60" s="681"/>
      <c r="BW60" s="681"/>
      <c r="BX60" s="681"/>
      <c r="BY60" s="681"/>
      <c r="BZ60" s="681"/>
      <c r="CA60" s="681"/>
      <c r="CB60" s="681"/>
      <c r="CC60" s="681"/>
      <c r="CD60" s="681"/>
      <c r="CE60" s="681"/>
      <c r="CF60" s="681"/>
      <c r="CG60" s="681"/>
      <c r="CH60" s="681"/>
      <c r="CI60" s="681"/>
      <c r="CJ60" s="682"/>
    </row>
    <row r="61" spans="1:94" ht="33.65" customHeight="1">
      <c r="A61" s="674">
        <v>9</v>
      </c>
      <c r="B61" s="675"/>
      <c r="C61" s="676"/>
      <c r="D61" s="676"/>
      <c r="E61" s="676"/>
      <c r="F61" s="676"/>
      <c r="G61" s="676"/>
      <c r="H61" s="676"/>
      <c r="I61" s="676"/>
      <c r="J61" s="676"/>
      <c r="K61" s="676"/>
      <c r="L61" s="676"/>
      <c r="M61" s="676"/>
      <c r="N61" s="676"/>
      <c r="O61" s="676"/>
      <c r="P61" s="676"/>
      <c r="Q61" s="677"/>
      <c r="R61" s="678"/>
      <c r="S61" s="678"/>
      <c r="T61" s="678"/>
      <c r="U61" s="678"/>
      <c r="V61" s="439" t="s">
        <v>28</v>
      </c>
      <c r="W61" s="679"/>
      <c r="X61" s="678"/>
      <c r="Y61" s="678"/>
      <c r="Z61" s="678"/>
      <c r="AA61" s="678"/>
      <c r="AB61" s="439" t="s">
        <v>28</v>
      </c>
      <c r="AC61" s="679"/>
      <c r="AD61" s="678"/>
      <c r="AE61" s="678"/>
      <c r="AF61" s="678"/>
      <c r="AG61" s="678"/>
      <c r="AH61" s="680"/>
      <c r="AI61" s="681"/>
      <c r="AJ61" s="681"/>
      <c r="AK61" s="681"/>
      <c r="AL61" s="681"/>
      <c r="AM61" s="681"/>
      <c r="AN61" s="681"/>
      <c r="AO61" s="681"/>
      <c r="AP61" s="681"/>
      <c r="AQ61" s="681"/>
      <c r="AR61" s="681"/>
      <c r="AS61" s="681"/>
      <c r="AT61" s="681"/>
      <c r="AU61" s="681"/>
      <c r="AV61" s="681"/>
      <c r="AW61" s="681"/>
      <c r="AX61" s="681"/>
      <c r="AY61" s="681"/>
      <c r="AZ61" s="681"/>
      <c r="BA61" s="681"/>
      <c r="BB61" s="681"/>
      <c r="BC61" s="681"/>
      <c r="BD61" s="681"/>
      <c r="BE61" s="681"/>
      <c r="BF61" s="681"/>
      <c r="BG61" s="681"/>
      <c r="BH61" s="681"/>
      <c r="BI61" s="681"/>
      <c r="BJ61" s="681"/>
      <c r="BK61" s="681"/>
      <c r="BL61" s="681"/>
      <c r="BM61" s="681"/>
      <c r="BN61" s="681"/>
      <c r="BO61" s="681"/>
      <c r="BP61" s="681"/>
      <c r="BQ61" s="681"/>
      <c r="BR61" s="681"/>
      <c r="BS61" s="681"/>
      <c r="BT61" s="681"/>
      <c r="BU61" s="681"/>
      <c r="BV61" s="681"/>
      <c r="BW61" s="681"/>
      <c r="BX61" s="681"/>
      <c r="BY61" s="681"/>
      <c r="BZ61" s="681"/>
      <c r="CA61" s="681"/>
      <c r="CB61" s="681"/>
      <c r="CC61" s="681"/>
      <c r="CD61" s="681"/>
      <c r="CE61" s="681"/>
      <c r="CF61" s="681"/>
      <c r="CG61" s="681"/>
      <c r="CH61" s="681"/>
      <c r="CI61" s="681"/>
      <c r="CJ61" s="682"/>
    </row>
    <row r="62" spans="1:94" ht="33.65" customHeight="1">
      <c r="A62" s="674">
        <v>10</v>
      </c>
      <c r="B62" s="675"/>
      <c r="C62" s="676"/>
      <c r="D62" s="676"/>
      <c r="E62" s="676"/>
      <c r="F62" s="676"/>
      <c r="G62" s="676"/>
      <c r="H62" s="676"/>
      <c r="I62" s="676"/>
      <c r="J62" s="676"/>
      <c r="K62" s="676"/>
      <c r="L62" s="676"/>
      <c r="M62" s="676"/>
      <c r="N62" s="676"/>
      <c r="O62" s="676"/>
      <c r="P62" s="676"/>
      <c r="Q62" s="677"/>
      <c r="R62" s="678"/>
      <c r="S62" s="678"/>
      <c r="T62" s="678"/>
      <c r="U62" s="678"/>
      <c r="V62" s="439" t="s">
        <v>28</v>
      </c>
      <c r="W62" s="679"/>
      <c r="X62" s="678"/>
      <c r="Y62" s="678"/>
      <c r="Z62" s="678"/>
      <c r="AA62" s="678"/>
      <c r="AB62" s="439" t="s">
        <v>28</v>
      </c>
      <c r="AC62" s="679"/>
      <c r="AD62" s="678"/>
      <c r="AE62" s="678"/>
      <c r="AF62" s="678"/>
      <c r="AG62" s="678"/>
      <c r="AH62" s="680"/>
      <c r="AI62" s="681"/>
      <c r="AJ62" s="681"/>
      <c r="AK62" s="681"/>
      <c r="AL62" s="681"/>
      <c r="AM62" s="681"/>
      <c r="AN62" s="681"/>
      <c r="AO62" s="681"/>
      <c r="AP62" s="681"/>
      <c r="AQ62" s="681"/>
      <c r="AR62" s="681"/>
      <c r="AS62" s="681"/>
      <c r="AT62" s="681"/>
      <c r="AU62" s="681"/>
      <c r="AV62" s="681"/>
      <c r="AW62" s="681"/>
      <c r="AX62" s="681"/>
      <c r="AY62" s="681"/>
      <c r="AZ62" s="681"/>
      <c r="BA62" s="681"/>
      <c r="BB62" s="681"/>
      <c r="BC62" s="681"/>
      <c r="BD62" s="681"/>
      <c r="BE62" s="681"/>
      <c r="BF62" s="681"/>
      <c r="BG62" s="681"/>
      <c r="BH62" s="681"/>
      <c r="BI62" s="681"/>
      <c r="BJ62" s="681"/>
      <c r="BK62" s="681"/>
      <c r="BL62" s="681"/>
      <c r="BM62" s="681"/>
      <c r="BN62" s="681"/>
      <c r="BO62" s="681"/>
      <c r="BP62" s="681"/>
      <c r="BQ62" s="681"/>
      <c r="BR62" s="681"/>
      <c r="BS62" s="681"/>
      <c r="BT62" s="681"/>
      <c r="BU62" s="681"/>
      <c r="BV62" s="681"/>
      <c r="BW62" s="681"/>
      <c r="BX62" s="681"/>
      <c r="BY62" s="681"/>
      <c r="BZ62" s="681"/>
      <c r="CA62" s="681"/>
      <c r="CB62" s="681"/>
      <c r="CC62" s="681"/>
      <c r="CD62" s="681"/>
      <c r="CE62" s="681"/>
      <c r="CF62" s="681"/>
      <c r="CG62" s="681"/>
      <c r="CH62" s="681"/>
      <c r="CI62" s="681"/>
      <c r="CJ62" s="682"/>
    </row>
    <row r="63" spans="1:94" ht="33.65" hidden="1" customHeight="1" outlineLevel="1">
      <c r="A63" s="674">
        <v>11</v>
      </c>
      <c r="B63" s="675"/>
      <c r="C63" s="676"/>
      <c r="D63" s="676"/>
      <c r="E63" s="676"/>
      <c r="F63" s="676"/>
      <c r="G63" s="676"/>
      <c r="H63" s="676"/>
      <c r="I63" s="676"/>
      <c r="J63" s="676"/>
      <c r="K63" s="676"/>
      <c r="L63" s="676"/>
      <c r="M63" s="676"/>
      <c r="N63" s="676"/>
      <c r="O63" s="676"/>
      <c r="P63" s="676"/>
      <c r="Q63" s="677"/>
      <c r="R63" s="678"/>
      <c r="S63" s="678"/>
      <c r="T63" s="678"/>
      <c r="U63" s="678"/>
      <c r="V63" s="439" t="s">
        <v>28</v>
      </c>
      <c r="W63" s="679"/>
      <c r="X63" s="678"/>
      <c r="Y63" s="678"/>
      <c r="Z63" s="678"/>
      <c r="AA63" s="678"/>
      <c r="AB63" s="439" t="s">
        <v>28</v>
      </c>
      <c r="AC63" s="679"/>
      <c r="AD63" s="678"/>
      <c r="AE63" s="678"/>
      <c r="AF63" s="678"/>
      <c r="AG63" s="678"/>
      <c r="AH63" s="680"/>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681"/>
      <c r="BJ63" s="681"/>
      <c r="BK63" s="681"/>
      <c r="BL63" s="681"/>
      <c r="BM63" s="681"/>
      <c r="BN63" s="681"/>
      <c r="BO63" s="681"/>
      <c r="BP63" s="681"/>
      <c r="BQ63" s="681"/>
      <c r="BR63" s="681"/>
      <c r="BS63" s="681"/>
      <c r="BT63" s="681"/>
      <c r="BU63" s="681"/>
      <c r="BV63" s="681"/>
      <c r="BW63" s="681"/>
      <c r="BX63" s="681"/>
      <c r="BY63" s="681"/>
      <c r="BZ63" s="681"/>
      <c r="CA63" s="681"/>
      <c r="CB63" s="681"/>
      <c r="CC63" s="681"/>
      <c r="CD63" s="681"/>
      <c r="CE63" s="681"/>
      <c r="CF63" s="681"/>
      <c r="CG63" s="681"/>
      <c r="CH63" s="681"/>
      <c r="CI63" s="681"/>
      <c r="CJ63" s="682"/>
    </row>
    <row r="64" spans="1:94" ht="33.65" hidden="1" customHeight="1" outlineLevel="1">
      <c r="A64" s="674">
        <v>12</v>
      </c>
      <c r="B64" s="675"/>
      <c r="C64" s="676"/>
      <c r="D64" s="676"/>
      <c r="E64" s="676"/>
      <c r="F64" s="676"/>
      <c r="G64" s="676"/>
      <c r="H64" s="676"/>
      <c r="I64" s="676"/>
      <c r="J64" s="676"/>
      <c r="K64" s="676"/>
      <c r="L64" s="676"/>
      <c r="M64" s="676"/>
      <c r="N64" s="676"/>
      <c r="O64" s="676"/>
      <c r="P64" s="676"/>
      <c r="Q64" s="677"/>
      <c r="R64" s="678"/>
      <c r="S64" s="678"/>
      <c r="T64" s="678"/>
      <c r="U64" s="678"/>
      <c r="V64" s="439" t="s">
        <v>28</v>
      </c>
      <c r="W64" s="679"/>
      <c r="X64" s="678"/>
      <c r="Y64" s="678"/>
      <c r="Z64" s="678"/>
      <c r="AA64" s="678"/>
      <c r="AB64" s="439" t="s">
        <v>28</v>
      </c>
      <c r="AC64" s="679"/>
      <c r="AD64" s="678"/>
      <c r="AE64" s="678"/>
      <c r="AF64" s="678"/>
      <c r="AG64" s="678"/>
      <c r="AH64" s="680"/>
      <c r="AI64" s="681"/>
      <c r="AJ64" s="681"/>
      <c r="AK64" s="681"/>
      <c r="AL64" s="681"/>
      <c r="AM64" s="681"/>
      <c r="AN64" s="681"/>
      <c r="AO64" s="681"/>
      <c r="AP64" s="681"/>
      <c r="AQ64" s="681"/>
      <c r="AR64" s="681"/>
      <c r="AS64" s="681"/>
      <c r="AT64" s="681"/>
      <c r="AU64" s="681"/>
      <c r="AV64" s="681"/>
      <c r="AW64" s="681"/>
      <c r="AX64" s="681"/>
      <c r="AY64" s="681"/>
      <c r="AZ64" s="681"/>
      <c r="BA64" s="681"/>
      <c r="BB64" s="681"/>
      <c r="BC64" s="681"/>
      <c r="BD64" s="681"/>
      <c r="BE64" s="681"/>
      <c r="BF64" s="681"/>
      <c r="BG64" s="681"/>
      <c r="BH64" s="681"/>
      <c r="BI64" s="681"/>
      <c r="BJ64" s="681"/>
      <c r="BK64" s="681"/>
      <c r="BL64" s="681"/>
      <c r="BM64" s="681"/>
      <c r="BN64" s="681"/>
      <c r="BO64" s="681"/>
      <c r="BP64" s="681"/>
      <c r="BQ64" s="681"/>
      <c r="BR64" s="681"/>
      <c r="BS64" s="681"/>
      <c r="BT64" s="681"/>
      <c r="BU64" s="681"/>
      <c r="BV64" s="681"/>
      <c r="BW64" s="681"/>
      <c r="BX64" s="681"/>
      <c r="BY64" s="681"/>
      <c r="BZ64" s="681"/>
      <c r="CA64" s="681"/>
      <c r="CB64" s="681"/>
      <c r="CC64" s="681"/>
      <c r="CD64" s="681"/>
      <c r="CE64" s="681"/>
      <c r="CF64" s="681"/>
      <c r="CG64" s="681"/>
      <c r="CH64" s="681"/>
      <c r="CI64" s="681"/>
      <c r="CJ64" s="682"/>
    </row>
    <row r="65" spans="1:88" ht="33.65" hidden="1" customHeight="1" outlineLevel="1">
      <c r="A65" s="674">
        <v>13</v>
      </c>
      <c r="B65" s="675"/>
      <c r="C65" s="676"/>
      <c r="D65" s="676"/>
      <c r="E65" s="676"/>
      <c r="F65" s="676"/>
      <c r="G65" s="676"/>
      <c r="H65" s="676"/>
      <c r="I65" s="676"/>
      <c r="J65" s="676"/>
      <c r="K65" s="676"/>
      <c r="L65" s="676"/>
      <c r="M65" s="676"/>
      <c r="N65" s="676"/>
      <c r="O65" s="676"/>
      <c r="P65" s="676"/>
      <c r="Q65" s="677"/>
      <c r="R65" s="678"/>
      <c r="S65" s="678"/>
      <c r="T65" s="678"/>
      <c r="U65" s="678"/>
      <c r="V65" s="439" t="s">
        <v>28</v>
      </c>
      <c r="W65" s="679"/>
      <c r="X65" s="678"/>
      <c r="Y65" s="678"/>
      <c r="Z65" s="678"/>
      <c r="AA65" s="678"/>
      <c r="AB65" s="439" t="s">
        <v>28</v>
      </c>
      <c r="AC65" s="679"/>
      <c r="AD65" s="678"/>
      <c r="AE65" s="678"/>
      <c r="AF65" s="678"/>
      <c r="AG65" s="678"/>
      <c r="AH65" s="680"/>
      <c r="AI65" s="681"/>
      <c r="AJ65" s="681"/>
      <c r="AK65" s="681"/>
      <c r="AL65" s="681"/>
      <c r="AM65" s="681"/>
      <c r="AN65" s="681"/>
      <c r="AO65" s="681"/>
      <c r="AP65" s="681"/>
      <c r="AQ65" s="681"/>
      <c r="AR65" s="681"/>
      <c r="AS65" s="681"/>
      <c r="AT65" s="681"/>
      <c r="AU65" s="681"/>
      <c r="AV65" s="681"/>
      <c r="AW65" s="681"/>
      <c r="AX65" s="681"/>
      <c r="AY65" s="681"/>
      <c r="AZ65" s="681"/>
      <c r="BA65" s="681"/>
      <c r="BB65" s="681"/>
      <c r="BC65" s="681"/>
      <c r="BD65" s="681"/>
      <c r="BE65" s="681"/>
      <c r="BF65" s="681"/>
      <c r="BG65" s="681"/>
      <c r="BH65" s="681"/>
      <c r="BI65" s="681"/>
      <c r="BJ65" s="681"/>
      <c r="BK65" s="681"/>
      <c r="BL65" s="681"/>
      <c r="BM65" s="681"/>
      <c r="BN65" s="681"/>
      <c r="BO65" s="681"/>
      <c r="BP65" s="681"/>
      <c r="BQ65" s="681"/>
      <c r="BR65" s="681"/>
      <c r="BS65" s="681"/>
      <c r="BT65" s="681"/>
      <c r="BU65" s="681"/>
      <c r="BV65" s="681"/>
      <c r="BW65" s="681"/>
      <c r="BX65" s="681"/>
      <c r="BY65" s="681"/>
      <c r="BZ65" s="681"/>
      <c r="CA65" s="681"/>
      <c r="CB65" s="681"/>
      <c r="CC65" s="681"/>
      <c r="CD65" s="681"/>
      <c r="CE65" s="681"/>
      <c r="CF65" s="681"/>
      <c r="CG65" s="681"/>
      <c r="CH65" s="681"/>
      <c r="CI65" s="681"/>
      <c r="CJ65" s="682"/>
    </row>
    <row r="66" spans="1:88" ht="33.65" hidden="1" customHeight="1" outlineLevel="1">
      <c r="A66" s="674">
        <v>14</v>
      </c>
      <c r="B66" s="675"/>
      <c r="C66" s="676"/>
      <c r="D66" s="676"/>
      <c r="E66" s="676"/>
      <c r="F66" s="676"/>
      <c r="G66" s="676"/>
      <c r="H66" s="676"/>
      <c r="I66" s="676"/>
      <c r="J66" s="676"/>
      <c r="K66" s="676"/>
      <c r="L66" s="676"/>
      <c r="M66" s="676"/>
      <c r="N66" s="676"/>
      <c r="O66" s="676"/>
      <c r="P66" s="676"/>
      <c r="Q66" s="677"/>
      <c r="R66" s="678"/>
      <c r="S66" s="678"/>
      <c r="T66" s="678"/>
      <c r="U66" s="678"/>
      <c r="V66" s="439" t="s">
        <v>28</v>
      </c>
      <c r="W66" s="679"/>
      <c r="X66" s="678"/>
      <c r="Y66" s="678"/>
      <c r="Z66" s="678"/>
      <c r="AA66" s="678"/>
      <c r="AB66" s="439" t="s">
        <v>28</v>
      </c>
      <c r="AC66" s="679"/>
      <c r="AD66" s="678"/>
      <c r="AE66" s="678"/>
      <c r="AF66" s="678"/>
      <c r="AG66" s="678"/>
      <c r="AH66" s="680"/>
      <c r="AI66" s="681"/>
      <c r="AJ66" s="681"/>
      <c r="AK66" s="681"/>
      <c r="AL66" s="681"/>
      <c r="AM66" s="681"/>
      <c r="AN66" s="681"/>
      <c r="AO66" s="681"/>
      <c r="AP66" s="681"/>
      <c r="AQ66" s="681"/>
      <c r="AR66" s="681"/>
      <c r="AS66" s="681"/>
      <c r="AT66" s="681"/>
      <c r="AU66" s="681"/>
      <c r="AV66" s="681"/>
      <c r="AW66" s="681"/>
      <c r="AX66" s="681"/>
      <c r="AY66" s="681"/>
      <c r="AZ66" s="681"/>
      <c r="BA66" s="681"/>
      <c r="BB66" s="681"/>
      <c r="BC66" s="681"/>
      <c r="BD66" s="681"/>
      <c r="BE66" s="681"/>
      <c r="BF66" s="681"/>
      <c r="BG66" s="681"/>
      <c r="BH66" s="681"/>
      <c r="BI66" s="681"/>
      <c r="BJ66" s="681"/>
      <c r="BK66" s="681"/>
      <c r="BL66" s="681"/>
      <c r="BM66" s="681"/>
      <c r="BN66" s="681"/>
      <c r="BO66" s="681"/>
      <c r="BP66" s="681"/>
      <c r="BQ66" s="681"/>
      <c r="BR66" s="681"/>
      <c r="BS66" s="681"/>
      <c r="BT66" s="681"/>
      <c r="BU66" s="681"/>
      <c r="BV66" s="681"/>
      <c r="BW66" s="681"/>
      <c r="BX66" s="681"/>
      <c r="BY66" s="681"/>
      <c r="BZ66" s="681"/>
      <c r="CA66" s="681"/>
      <c r="CB66" s="681"/>
      <c r="CC66" s="681"/>
      <c r="CD66" s="681"/>
      <c r="CE66" s="681"/>
      <c r="CF66" s="681"/>
      <c r="CG66" s="681"/>
      <c r="CH66" s="681"/>
      <c r="CI66" s="681"/>
      <c r="CJ66" s="682"/>
    </row>
    <row r="67" spans="1:88" ht="33.65" hidden="1" customHeight="1" outlineLevel="1">
      <c r="A67" s="674">
        <v>15</v>
      </c>
      <c r="B67" s="675"/>
      <c r="C67" s="676"/>
      <c r="D67" s="676"/>
      <c r="E67" s="676"/>
      <c r="F67" s="676"/>
      <c r="G67" s="676"/>
      <c r="H67" s="676"/>
      <c r="I67" s="676"/>
      <c r="J67" s="676"/>
      <c r="K67" s="676"/>
      <c r="L67" s="676"/>
      <c r="M67" s="676"/>
      <c r="N67" s="676"/>
      <c r="O67" s="676"/>
      <c r="P67" s="676"/>
      <c r="Q67" s="677"/>
      <c r="R67" s="678"/>
      <c r="S67" s="678"/>
      <c r="T67" s="678"/>
      <c r="U67" s="678"/>
      <c r="V67" s="439" t="s">
        <v>28</v>
      </c>
      <c r="W67" s="679"/>
      <c r="X67" s="678"/>
      <c r="Y67" s="678"/>
      <c r="Z67" s="678"/>
      <c r="AA67" s="678"/>
      <c r="AB67" s="439" t="s">
        <v>28</v>
      </c>
      <c r="AC67" s="679"/>
      <c r="AD67" s="678"/>
      <c r="AE67" s="678"/>
      <c r="AF67" s="678"/>
      <c r="AG67" s="678"/>
      <c r="AH67" s="680"/>
      <c r="AI67" s="681"/>
      <c r="AJ67" s="681"/>
      <c r="AK67" s="681"/>
      <c r="AL67" s="681"/>
      <c r="AM67" s="681"/>
      <c r="AN67" s="681"/>
      <c r="AO67" s="681"/>
      <c r="AP67" s="681"/>
      <c r="AQ67" s="681"/>
      <c r="AR67" s="681"/>
      <c r="AS67" s="681"/>
      <c r="AT67" s="681"/>
      <c r="AU67" s="681"/>
      <c r="AV67" s="681"/>
      <c r="AW67" s="681"/>
      <c r="AX67" s="681"/>
      <c r="AY67" s="681"/>
      <c r="AZ67" s="681"/>
      <c r="BA67" s="681"/>
      <c r="BB67" s="681"/>
      <c r="BC67" s="681"/>
      <c r="BD67" s="681"/>
      <c r="BE67" s="681"/>
      <c r="BF67" s="681"/>
      <c r="BG67" s="681"/>
      <c r="BH67" s="681"/>
      <c r="BI67" s="681"/>
      <c r="BJ67" s="681"/>
      <c r="BK67" s="681"/>
      <c r="BL67" s="681"/>
      <c r="BM67" s="681"/>
      <c r="BN67" s="681"/>
      <c r="BO67" s="681"/>
      <c r="BP67" s="681"/>
      <c r="BQ67" s="681"/>
      <c r="BR67" s="681"/>
      <c r="BS67" s="681"/>
      <c r="BT67" s="681"/>
      <c r="BU67" s="681"/>
      <c r="BV67" s="681"/>
      <c r="BW67" s="681"/>
      <c r="BX67" s="681"/>
      <c r="BY67" s="681"/>
      <c r="BZ67" s="681"/>
      <c r="CA67" s="681"/>
      <c r="CB67" s="681"/>
      <c r="CC67" s="681"/>
      <c r="CD67" s="681"/>
      <c r="CE67" s="681"/>
      <c r="CF67" s="681"/>
      <c r="CG67" s="681"/>
      <c r="CH67" s="681"/>
      <c r="CI67" s="681"/>
      <c r="CJ67" s="682"/>
    </row>
    <row r="68" spans="1:88" ht="33.65" hidden="1" customHeight="1" outlineLevel="1">
      <c r="A68" s="674">
        <v>16</v>
      </c>
      <c r="B68" s="675"/>
      <c r="C68" s="676"/>
      <c r="D68" s="676"/>
      <c r="E68" s="676"/>
      <c r="F68" s="676"/>
      <c r="G68" s="676"/>
      <c r="H68" s="676"/>
      <c r="I68" s="676"/>
      <c r="J68" s="676"/>
      <c r="K68" s="676"/>
      <c r="L68" s="676"/>
      <c r="M68" s="676"/>
      <c r="N68" s="676"/>
      <c r="O68" s="676"/>
      <c r="P68" s="676"/>
      <c r="Q68" s="677"/>
      <c r="R68" s="678"/>
      <c r="S68" s="678"/>
      <c r="T68" s="678"/>
      <c r="U68" s="678"/>
      <c r="V68" s="439" t="s">
        <v>28</v>
      </c>
      <c r="W68" s="679"/>
      <c r="X68" s="678"/>
      <c r="Y68" s="678"/>
      <c r="Z68" s="678"/>
      <c r="AA68" s="678"/>
      <c r="AB68" s="439" t="s">
        <v>28</v>
      </c>
      <c r="AC68" s="679"/>
      <c r="AD68" s="678"/>
      <c r="AE68" s="678"/>
      <c r="AF68" s="678"/>
      <c r="AG68" s="678"/>
      <c r="AH68" s="680"/>
      <c r="AI68" s="681"/>
      <c r="AJ68" s="681"/>
      <c r="AK68" s="681"/>
      <c r="AL68" s="681"/>
      <c r="AM68" s="681"/>
      <c r="AN68" s="681"/>
      <c r="AO68" s="681"/>
      <c r="AP68" s="681"/>
      <c r="AQ68" s="681"/>
      <c r="AR68" s="681"/>
      <c r="AS68" s="681"/>
      <c r="AT68" s="681"/>
      <c r="AU68" s="681"/>
      <c r="AV68" s="681"/>
      <c r="AW68" s="681"/>
      <c r="AX68" s="681"/>
      <c r="AY68" s="681"/>
      <c r="AZ68" s="681"/>
      <c r="BA68" s="681"/>
      <c r="BB68" s="681"/>
      <c r="BC68" s="681"/>
      <c r="BD68" s="681"/>
      <c r="BE68" s="681"/>
      <c r="BF68" s="681"/>
      <c r="BG68" s="681"/>
      <c r="BH68" s="681"/>
      <c r="BI68" s="681"/>
      <c r="BJ68" s="681"/>
      <c r="BK68" s="681"/>
      <c r="BL68" s="681"/>
      <c r="BM68" s="681"/>
      <c r="BN68" s="681"/>
      <c r="BO68" s="681"/>
      <c r="BP68" s="681"/>
      <c r="BQ68" s="681"/>
      <c r="BR68" s="681"/>
      <c r="BS68" s="681"/>
      <c r="BT68" s="681"/>
      <c r="BU68" s="681"/>
      <c r="BV68" s="681"/>
      <c r="BW68" s="681"/>
      <c r="BX68" s="681"/>
      <c r="BY68" s="681"/>
      <c r="BZ68" s="681"/>
      <c r="CA68" s="681"/>
      <c r="CB68" s="681"/>
      <c r="CC68" s="681"/>
      <c r="CD68" s="681"/>
      <c r="CE68" s="681"/>
      <c r="CF68" s="681"/>
      <c r="CG68" s="681"/>
      <c r="CH68" s="681"/>
      <c r="CI68" s="681"/>
      <c r="CJ68" s="682"/>
    </row>
    <row r="69" spans="1:88" ht="33.65" hidden="1" customHeight="1" outlineLevel="1">
      <c r="A69" s="674">
        <v>17</v>
      </c>
      <c r="B69" s="675"/>
      <c r="C69" s="676"/>
      <c r="D69" s="676"/>
      <c r="E69" s="676"/>
      <c r="F69" s="676"/>
      <c r="G69" s="676"/>
      <c r="H69" s="676"/>
      <c r="I69" s="676"/>
      <c r="J69" s="676"/>
      <c r="K69" s="676"/>
      <c r="L69" s="676"/>
      <c r="M69" s="676"/>
      <c r="N69" s="676"/>
      <c r="O69" s="676"/>
      <c r="P69" s="676"/>
      <c r="Q69" s="677"/>
      <c r="R69" s="678"/>
      <c r="S69" s="678"/>
      <c r="T69" s="678"/>
      <c r="U69" s="678"/>
      <c r="V69" s="439" t="s">
        <v>28</v>
      </c>
      <c r="W69" s="679"/>
      <c r="X69" s="678"/>
      <c r="Y69" s="678"/>
      <c r="Z69" s="678"/>
      <c r="AA69" s="678"/>
      <c r="AB69" s="439" t="s">
        <v>28</v>
      </c>
      <c r="AC69" s="679"/>
      <c r="AD69" s="678"/>
      <c r="AE69" s="678"/>
      <c r="AF69" s="678"/>
      <c r="AG69" s="678"/>
      <c r="AH69" s="680"/>
      <c r="AI69" s="681"/>
      <c r="AJ69" s="681"/>
      <c r="AK69" s="681"/>
      <c r="AL69" s="681"/>
      <c r="AM69" s="681"/>
      <c r="AN69" s="681"/>
      <c r="AO69" s="681"/>
      <c r="AP69" s="681"/>
      <c r="AQ69" s="681"/>
      <c r="AR69" s="681"/>
      <c r="AS69" s="681"/>
      <c r="AT69" s="681"/>
      <c r="AU69" s="681"/>
      <c r="AV69" s="681"/>
      <c r="AW69" s="681"/>
      <c r="AX69" s="681"/>
      <c r="AY69" s="681"/>
      <c r="AZ69" s="681"/>
      <c r="BA69" s="681"/>
      <c r="BB69" s="681"/>
      <c r="BC69" s="681"/>
      <c r="BD69" s="681"/>
      <c r="BE69" s="681"/>
      <c r="BF69" s="681"/>
      <c r="BG69" s="681"/>
      <c r="BH69" s="681"/>
      <c r="BI69" s="681"/>
      <c r="BJ69" s="681"/>
      <c r="BK69" s="681"/>
      <c r="BL69" s="681"/>
      <c r="BM69" s="681"/>
      <c r="BN69" s="681"/>
      <c r="BO69" s="681"/>
      <c r="BP69" s="681"/>
      <c r="BQ69" s="681"/>
      <c r="BR69" s="681"/>
      <c r="BS69" s="681"/>
      <c r="BT69" s="681"/>
      <c r="BU69" s="681"/>
      <c r="BV69" s="681"/>
      <c r="BW69" s="681"/>
      <c r="BX69" s="681"/>
      <c r="BY69" s="681"/>
      <c r="BZ69" s="681"/>
      <c r="CA69" s="681"/>
      <c r="CB69" s="681"/>
      <c r="CC69" s="681"/>
      <c r="CD69" s="681"/>
      <c r="CE69" s="681"/>
      <c r="CF69" s="681"/>
      <c r="CG69" s="681"/>
      <c r="CH69" s="681"/>
      <c r="CI69" s="681"/>
      <c r="CJ69" s="682"/>
    </row>
    <row r="70" spans="1:88" ht="33.65" hidden="1" customHeight="1" outlineLevel="1">
      <c r="A70" s="674">
        <v>18</v>
      </c>
      <c r="B70" s="675"/>
      <c r="C70" s="676"/>
      <c r="D70" s="676"/>
      <c r="E70" s="676"/>
      <c r="F70" s="676"/>
      <c r="G70" s="676"/>
      <c r="H70" s="676"/>
      <c r="I70" s="676"/>
      <c r="J70" s="676"/>
      <c r="K70" s="676"/>
      <c r="L70" s="676"/>
      <c r="M70" s="676"/>
      <c r="N70" s="676"/>
      <c r="O70" s="676"/>
      <c r="P70" s="676"/>
      <c r="Q70" s="677"/>
      <c r="R70" s="678"/>
      <c r="S70" s="678"/>
      <c r="T70" s="678"/>
      <c r="U70" s="678"/>
      <c r="V70" s="439" t="s">
        <v>28</v>
      </c>
      <c r="W70" s="679"/>
      <c r="X70" s="678"/>
      <c r="Y70" s="678"/>
      <c r="Z70" s="678"/>
      <c r="AA70" s="678"/>
      <c r="AB70" s="439" t="s">
        <v>28</v>
      </c>
      <c r="AC70" s="679"/>
      <c r="AD70" s="678"/>
      <c r="AE70" s="678"/>
      <c r="AF70" s="678"/>
      <c r="AG70" s="678"/>
      <c r="AH70" s="680"/>
      <c r="AI70" s="681"/>
      <c r="AJ70" s="681"/>
      <c r="AK70" s="681"/>
      <c r="AL70" s="681"/>
      <c r="AM70" s="681"/>
      <c r="AN70" s="681"/>
      <c r="AO70" s="681"/>
      <c r="AP70" s="681"/>
      <c r="AQ70" s="681"/>
      <c r="AR70" s="681"/>
      <c r="AS70" s="681"/>
      <c r="AT70" s="681"/>
      <c r="AU70" s="681"/>
      <c r="AV70" s="681"/>
      <c r="AW70" s="681"/>
      <c r="AX70" s="681"/>
      <c r="AY70" s="681"/>
      <c r="AZ70" s="681"/>
      <c r="BA70" s="681"/>
      <c r="BB70" s="681"/>
      <c r="BC70" s="681"/>
      <c r="BD70" s="681"/>
      <c r="BE70" s="681"/>
      <c r="BF70" s="681"/>
      <c r="BG70" s="681"/>
      <c r="BH70" s="681"/>
      <c r="BI70" s="681"/>
      <c r="BJ70" s="681"/>
      <c r="BK70" s="681"/>
      <c r="BL70" s="681"/>
      <c r="BM70" s="681"/>
      <c r="BN70" s="681"/>
      <c r="BO70" s="681"/>
      <c r="BP70" s="681"/>
      <c r="BQ70" s="681"/>
      <c r="BR70" s="681"/>
      <c r="BS70" s="681"/>
      <c r="BT70" s="681"/>
      <c r="BU70" s="681"/>
      <c r="BV70" s="681"/>
      <c r="BW70" s="681"/>
      <c r="BX70" s="681"/>
      <c r="BY70" s="681"/>
      <c r="BZ70" s="681"/>
      <c r="CA70" s="681"/>
      <c r="CB70" s="681"/>
      <c r="CC70" s="681"/>
      <c r="CD70" s="681"/>
      <c r="CE70" s="681"/>
      <c r="CF70" s="681"/>
      <c r="CG70" s="681"/>
      <c r="CH70" s="681"/>
      <c r="CI70" s="681"/>
      <c r="CJ70" s="682"/>
    </row>
    <row r="71" spans="1:88" ht="33.65" hidden="1" customHeight="1" outlineLevel="1">
      <c r="A71" s="674">
        <v>19</v>
      </c>
      <c r="B71" s="675"/>
      <c r="C71" s="676"/>
      <c r="D71" s="676"/>
      <c r="E71" s="676"/>
      <c r="F71" s="676"/>
      <c r="G71" s="676"/>
      <c r="H71" s="676"/>
      <c r="I71" s="676"/>
      <c r="J71" s="676"/>
      <c r="K71" s="676"/>
      <c r="L71" s="676"/>
      <c r="M71" s="676"/>
      <c r="N71" s="676"/>
      <c r="O71" s="676"/>
      <c r="P71" s="676"/>
      <c r="Q71" s="677"/>
      <c r="R71" s="678"/>
      <c r="S71" s="678"/>
      <c r="T71" s="678"/>
      <c r="U71" s="678"/>
      <c r="V71" s="439" t="s">
        <v>28</v>
      </c>
      <c r="W71" s="679"/>
      <c r="X71" s="678"/>
      <c r="Y71" s="678"/>
      <c r="Z71" s="678"/>
      <c r="AA71" s="678"/>
      <c r="AB71" s="439" t="s">
        <v>28</v>
      </c>
      <c r="AC71" s="679"/>
      <c r="AD71" s="678"/>
      <c r="AE71" s="678"/>
      <c r="AF71" s="678"/>
      <c r="AG71" s="678"/>
      <c r="AH71" s="680"/>
      <c r="AI71" s="681"/>
      <c r="AJ71" s="681"/>
      <c r="AK71" s="681"/>
      <c r="AL71" s="681"/>
      <c r="AM71" s="681"/>
      <c r="AN71" s="681"/>
      <c r="AO71" s="681"/>
      <c r="AP71" s="681"/>
      <c r="AQ71" s="681"/>
      <c r="AR71" s="681"/>
      <c r="AS71" s="681"/>
      <c r="AT71" s="681"/>
      <c r="AU71" s="681"/>
      <c r="AV71" s="681"/>
      <c r="AW71" s="681"/>
      <c r="AX71" s="681"/>
      <c r="AY71" s="681"/>
      <c r="AZ71" s="681"/>
      <c r="BA71" s="681"/>
      <c r="BB71" s="681"/>
      <c r="BC71" s="681"/>
      <c r="BD71" s="681"/>
      <c r="BE71" s="681"/>
      <c r="BF71" s="681"/>
      <c r="BG71" s="681"/>
      <c r="BH71" s="681"/>
      <c r="BI71" s="681"/>
      <c r="BJ71" s="681"/>
      <c r="BK71" s="681"/>
      <c r="BL71" s="681"/>
      <c r="BM71" s="681"/>
      <c r="BN71" s="681"/>
      <c r="BO71" s="681"/>
      <c r="BP71" s="681"/>
      <c r="BQ71" s="681"/>
      <c r="BR71" s="681"/>
      <c r="BS71" s="681"/>
      <c r="BT71" s="681"/>
      <c r="BU71" s="681"/>
      <c r="BV71" s="681"/>
      <c r="BW71" s="681"/>
      <c r="BX71" s="681"/>
      <c r="BY71" s="681"/>
      <c r="BZ71" s="681"/>
      <c r="CA71" s="681"/>
      <c r="CB71" s="681"/>
      <c r="CC71" s="681"/>
      <c r="CD71" s="681"/>
      <c r="CE71" s="681"/>
      <c r="CF71" s="681"/>
      <c r="CG71" s="681"/>
      <c r="CH71" s="681"/>
      <c r="CI71" s="681"/>
      <c r="CJ71" s="682"/>
    </row>
    <row r="72" spans="1:88" ht="33.65" hidden="1" customHeight="1" outlineLevel="1">
      <c r="A72" s="674">
        <v>20</v>
      </c>
      <c r="B72" s="675"/>
      <c r="C72" s="676"/>
      <c r="D72" s="676"/>
      <c r="E72" s="676"/>
      <c r="F72" s="676"/>
      <c r="G72" s="676"/>
      <c r="H72" s="676"/>
      <c r="I72" s="676"/>
      <c r="J72" s="676"/>
      <c r="K72" s="676"/>
      <c r="L72" s="676"/>
      <c r="M72" s="676"/>
      <c r="N72" s="676"/>
      <c r="O72" s="676"/>
      <c r="P72" s="676"/>
      <c r="Q72" s="677"/>
      <c r="R72" s="678"/>
      <c r="S72" s="678"/>
      <c r="T72" s="678"/>
      <c r="U72" s="678"/>
      <c r="V72" s="439" t="s">
        <v>28</v>
      </c>
      <c r="W72" s="679"/>
      <c r="X72" s="678"/>
      <c r="Y72" s="678"/>
      <c r="Z72" s="678"/>
      <c r="AA72" s="678"/>
      <c r="AB72" s="439" t="s">
        <v>28</v>
      </c>
      <c r="AC72" s="679"/>
      <c r="AD72" s="678"/>
      <c r="AE72" s="678"/>
      <c r="AF72" s="678"/>
      <c r="AG72" s="678"/>
      <c r="AH72" s="680"/>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c r="BK72" s="681"/>
      <c r="BL72" s="681"/>
      <c r="BM72" s="681"/>
      <c r="BN72" s="681"/>
      <c r="BO72" s="681"/>
      <c r="BP72" s="681"/>
      <c r="BQ72" s="681"/>
      <c r="BR72" s="681"/>
      <c r="BS72" s="681"/>
      <c r="BT72" s="681"/>
      <c r="BU72" s="681"/>
      <c r="BV72" s="681"/>
      <c r="BW72" s="681"/>
      <c r="BX72" s="681"/>
      <c r="BY72" s="681"/>
      <c r="BZ72" s="681"/>
      <c r="CA72" s="681"/>
      <c r="CB72" s="681"/>
      <c r="CC72" s="681"/>
      <c r="CD72" s="681"/>
      <c r="CE72" s="681"/>
      <c r="CF72" s="681"/>
      <c r="CG72" s="681"/>
      <c r="CH72" s="681"/>
      <c r="CI72" s="681"/>
      <c r="CJ72" s="682"/>
    </row>
    <row r="73" spans="1:88" ht="33.65" hidden="1" customHeight="1" outlineLevel="1">
      <c r="A73" s="674">
        <v>21</v>
      </c>
      <c r="B73" s="675"/>
      <c r="C73" s="676"/>
      <c r="D73" s="676"/>
      <c r="E73" s="676"/>
      <c r="F73" s="676"/>
      <c r="G73" s="676"/>
      <c r="H73" s="676"/>
      <c r="I73" s="676"/>
      <c r="J73" s="676"/>
      <c r="K73" s="676"/>
      <c r="L73" s="676"/>
      <c r="M73" s="676"/>
      <c r="N73" s="676"/>
      <c r="O73" s="676"/>
      <c r="P73" s="676"/>
      <c r="Q73" s="677"/>
      <c r="R73" s="678"/>
      <c r="S73" s="678"/>
      <c r="T73" s="678"/>
      <c r="U73" s="678"/>
      <c r="V73" s="439" t="s">
        <v>28</v>
      </c>
      <c r="W73" s="679"/>
      <c r="X73" s="678"/>
      <c r="Y73" s="678"/>
      <c r="Z73" s="678"/>
      <c r="AA73" s="678"/>
      <c r="AB73" s="439" t="s">
        <v>28</v>
      </c>
      <c r="AC73" s="679"/>
      <c r="AD73" s="678"/>
      <c r="AE73" s="678"/>
      <c r="AF73" s="678"/>
      <c r="AG73" s="678"/>
      <c r="AH73" s="680"/>
      <c r="AI73" s="681"/>
      <c r="AJ73" s="681"/>
      <c r="AK73" s="681"/>
      <c r="AL73" s="681"/>
      <c r="AM73" s="681"/>
      <c r="AN73" s="681"/>
      <c r="AO73" s="681"/>
      <c r="AP73" s="681"/>
      <c r="AQ73" s="681"/>
      <c r="AR73" s="681"/>
      <c r="AS73" s="681"/>
      <c r="AT73" s="681"/>
      <c r="AU73" s="681"/>
      <c r="AV73" s="681"/>
      <c r="AW73" s="681"/>
      <c r="AX73" s="681"/>
      <c r="AY73" s="681"/>
      <c r="AZ73" s="681"/>
      <c r="BA73" s="681"/>
      <c r="BB73" s="681"/>
      <c r="BC73" s="681"/>
      <c r="BD73" s="681"/>
      <c r="BE73" s="681"/>
      <c r="BF73" s="681"/>
      <c r="BG73" s="681"/>
      <c r="BH73" s="681"/>
      <c r="BI73" s="681"/>
      <c r="BJ73" s="681"/>
      <c r="BK73" s="681"/>
      <c r="BL73" s="681"/>
      <c r="BM73" s="681"/>
      <c r="BN73" s="681"/>
      <c r="BO73" s="681"/>
      <c r="BP73" s="681"/>
      <c r="BQ73" s="681"/>
      <c r="BR73" s="681"/>
      <c r="BS73" s="681"/>
      <c r="BT73" s="681"/>
      <c r="BU73" s="681"/>
      <c r="BV73" s="681"/>
      <c r="BW73" s="681"/>
      <c r="BX73" s="681"/>
      <c r="BY73" s="681"/>
      <c r="BZ73" s="681"/>
      <c r="CA73" s="681"/>
      <c r="CB73" s="681"/>
      <c r="CC73" s="681"/>
      <c r="CD73" s="681"/>
      <c r="CE73" s="681"/>
      <c r="CF73" s="681"/>
      <c r="CG73" s="681"/>
      <c r="CH73" s="681"/>
      <c r="CI73" s="681"/>
      <c r="CJ73" s="682"/>
    </row>
    <row r="74" spans="1:88" ht="33.65" hidden="1" customHeight="1" outlineLevel="1">
      <c r="A74" s="674">
        <v>22</v>
      </c>
      <c r="B74" s="675"/>
      <c r="C74" s="676"/>
      <c r="D74" s="676"/>
      <c r="E74" s="676"/>
      <c r="F74" s="676"/>
      <c r="G74" s="676"/>
      <c r="H74" s="676"/>
      <c r="I74" s="676"/>
      <c r="J74" s="676"/>
      <c r="K74" s="676"/>
      <c r="L74" s="676"/>
      <c r="M74" s="676"/>
      <c r="N74" s="676"/>
      <c r="O74" s="676"/>
      <c r="P74" s="676"/>
      <c r="Q74" s="677"/>
      <c r="R74" s="678"/>
      <c r="S74" s="678"/>
      <c r="T74" s="678"/>
      <c r="U74" s="678"/>
      <c r="V74" s="439" t="s">
        <v>28</v>
      </c>
      <c r="W74" s="679"/>
      <c r="X74" s="678"/>
      <c r="Y74" s="678"/>
      <c r="Z74" s="678"/>
      <c r="AA74" s="678"/>
      <c r="AB74" s="439" t="s">
        <v>28</v>
      </c>
      <c r="AC74" s="679"/>
      <c r="AD74" s="678"/>
      <c r="AE74" s="678"/>
      <c r="AF74" s="678"/>
      <c r="AG74" s="678"/>
      <c r="AH74" s="680"/>
      <c r="AI74" s="681"/>
      <c r="AJ74" s="681"/>
      <c r="AK74" s="681"/>
      <c r="AL74" s="681"/>
      <c r="AM74" s="681"/>
      <c r="AN74" s="681"/>
      <c r="AO74" s="681"/>
      <c r="AP74" s="681"/>
      <c r="AQ74" s="681"/>
      <c r="AR74" s="681"/>
      <c r="AS74" s="681"/>
      <c r="AT74" s="681"/>
      <c r="AU74" s="681"/>
      <c r="AV74" s="681"/>
      <c r="AW74" s="681"/>
      <c r="AX74" s="681"/>
      <c r="AY74" s="681"/>
      <c r="AZ74" s="681"/>
      <c r="BA74" s="681"/>
      <c r="BB74" s="681"/>
      <c r="BC74" s="681"/>
      <c r="BD74" s="681"/>
      <c r="BE74" s="681"/>
      <c r="BF74" s="681"/>
      <c r="BG74" s="681"/>
      <c r="BH74" s="681"/>
      <c r="BI74" s="681"/>
      <c r="BJ74" s="681"/>
      <c r="BK74" s="681"/>
      <c r="BL74" s="681"/>
      <c r="BM74" s="681"/>
      <c r="BN74" s="681"/>
      <c r="BO74" s="681"/>
      <c r="BP74" s="681"/>
      <c r="BQ74" s="681"/>
      <c r="BR74" s="681"/>
      <c r="BS74" s="681"/>
      <c r="BT74" s="681"/>
      <c r="BU74" s="681"/>
      <c r="BV74" s="681"/>
      <c r="BW74" s="681"/>
      <c r="BX74" s="681"/>
      <c r="BY74" s="681"/>
      <c r="BZ74" s="681"/>
      <c r="CA74" s="681"/>
      <c r="CB74" s="681"/>
      <c r="CC74" s="681"/>
      <c r="CD74" s="681"/>
      <c r="CE74" s="681"/>
      <c r="CF74" s="681"/>
      <c r="CG74" s="681"/>
      <c r="CH74" s="681"/>
      <c r="CI74" s="681"/>
      <c r="CJ74" s="682"/>
    </row>
    <row r="75" spans="1:88" ht="33.65" hidden="1" customHeight="1" outlineLevel="1">
      <c r="A75" s="674">
        <v>23</v>
      </c>
      <c r="B75" s="675"/>
      <c r="C75" s="676"/>
      <c r="D75" s="676"/>
      <c r="E75" s="676"/>
      <c r="F75" s="676"/>
      <c r="G75" s="676"/>
      <c r="H75" s="676"/>
      <c r="I75" s="676"/>
      <c r="J75" s="676"/>
      <c r="K75" s="676"/>
      <c r="L75" s="676"/>
      <c r="M75" s="676"/>
      <c r="N75" s="676"/>
      <c r="O75" s="676"/>
      <c r="P75" s="676"/>
      <c r="Q75" s="677"/>
      <c r="R75" s="678"/>
      <c r="S75" s="678"/>
      <c r="T75" s="678"/>
      <c r="U75" s="678"/>
      <c r="V75" s="439" t="s">
        <v>28</v>
      </c>
      <c r="W75" s="679"/>
      <c r="X75" s="678"/>
      <c r="Y75" s="678"/>
      <c r="Z75" s="678"/>
      <c r="AA75" s="678"/>
      <c r="AB75" s="439" t="s">
        <v>28</v>
      </c>
      <c r="AC75" s="679"/>
      <c r="AD75" s="678"/>
      <c r="AE75" s="678"/>
      <c r="AF75" s="678"/>
      <c r="AG75" s="678"/>
      <c r="AH75" s="680"/>
      <c r="AI75" s="681"/>
      <c r="AJ75" s="681"/>
      <c r="AK75" s="681"/>
      <c r="AL75" s="681"/>
      <c r="AM75" s="681"/>
      <c r="AN75" s="681"/>
      <c r="AO75" s="681"/>
      <c r="AP75" s="681"/>
      <c r="AQ75" s="681"/>
      <c r="AR75" s="681"/>
      <c r="AS75" s="681"/>
      <c r="AT75" s="681"/>
      <c r="AU75" s="681"/>
      <c r="AV75" s="681"/>
      <c r="AW75" s="681"/>
      <c r="AX75" s="681"/>
      <c r="AY75" s="681"/>
      <c r="AZ75" s="681"/>
      <c r="BA75" s="681"/>
      <c r="BB75" s="681"/>
      <c r="BC75" s="681"/>
      <c r="BD75" s="681"/>
      <c r="BE75" s="681"/>
      <c r="BF75" s="681"/>
      <c r="BG75" s="681"/>
      <c r="BH75" s="681"/>
      <c r="BI75" s="681"/>
      <c r="BJ75" s="681"/>
      <c r="BK75" s="681"/>
      <c r="BL75" s="681"/>
      <c r="BM75" s="681"/>
      <c r="BN75" s="681"/>
      <c r="BO75" s="681"/>
      <c r="BP75" s="681"/>
      <c r="BQ75" s="681"/>
      <c r="BR75" s="681"/>
      <c r="BS75" s="681"/>
      <c r="BT75" s="681"/>
      <c r="BU75" s="681"/>
      <c r="BV75" s="681"/>
      <c r="BW75" s="681"/>
      <c r="BX75" s="681"/>
      <c r="BY75" s="681"/>
      <c r="BZ75" s="681"/>
      <c r="CA75" s="681"/>
      <c r="CB75" s="681"/>
      <c r="CC75" s="681"/>
      <c r="CD75" s="681"/>
      <c r="CE75" s="681"/>
      <c r="CF75" s="681"/>
      <c r="CG75" s="681"/>
      <c r="CH75" s="681"/>
      <c r="CI75" s="681"/>
      <c r="CJ75" s="682"/>
    </row>
    <row r="76" spans="1:88" ht="33.65" hidden="1" customHeight="1" outlineLevel="1">
      <c r="A76" s="674">
        <v>24</v>
      </c>
      <c r="B76" s="675"/>
      <c r="C76" s="676"/>
      <c r="D76" s="676"/>
      <c r="E76" s="676"/>
      <c r="F76" s="676"/>
      <c r="G76" s="676"/>
      <c r="H76" s="676"/>
      <c r="I76" s="676"/>
      <c r="J76" s="676"/>
      <c r="K76" s="676"/>
      <c r="L76" s="676"/>
      <c r="M76" s="676"/>
      <c r="N76" s="676"/>
      <c r="O76" s="676"/>
      <c r="P76" s="676"/>
      <c r="Q76" s="677"/>
      <c r="R76" s="678"/>
      <c r="S76" s="678"/>
      <c r="T76" s="678"/>
      <c r="U76" s="678"/>
      <c r="V76" s="439" t="s">
        <v>28</v>
      </c>
      <c r="W76" s="679"/>
      <c r="X76" s="678"/>
      <c r="Y76" s="678"/>
      <c r="Z76" s="678"/>
      <c r="AA76" s="678"/>
      <c r="AB76" s="439" t="s">
        <v>28</v>
      </c>
      <c r="AC76" s="679"/>
      <c r="AD76" s="678"/>
      <c r="AE76" s="678"/>
      <c r="AF76" s="678"/>
      <c r="AG76" s="678"/>
      <c r="AH76" s="680"/>
      <c r="AI76" s="681"/>
      <c r="AJ76" s="681"/>
      <c r="AK76" s="681"/>
      <c r="AL76" s="681"/>
      <c r="AM76" s="681"/>
      <c r="AN76" s="681"/>
      <c r="AO76" s="681"/>
      <c r="AP76" s="681"/>
      <c r="AQ76" s="681"/>
      <c r="AR76" s="681"/>
      <c r="AS76" s="681"/>
      <c r="AT76" s="681"/>
      <c r="AU76" s="681"/>
      <c r="AV76" s="681"/>
      <c r="AW76" s="681"/>
      <c r="AX76" s="681"/>
      <c r="AY76" s="681"/>
      <c r="AZ76" s="681"/>
      <c r="BA76" s="681"/>
      <c r="BB76" s="681"/>
      <c r="BC76" s="681"/>
      <c r="BD76" s="681"/>
      <c r="BE76" s="681"/>
      <c r="BF76" s="681"/>
      <c r="BG76" s="681"/>
      <c r="BH76" s="681"/>
      <c r="BI76" s="681"/>
      <c r="BJ76" s="681"/>
      <c r="BK76" s="681"/>
      <c r="BL76" s="681"/>
      <c r="BM76" s="681"/>
      <c r="BN76" s="681"/>
      <c r="BO76" s="681"/>
      <c r="BP76" s="681"/>
      <c r="BQ76" s="681"/>
      <c r="BR76" s="681"/>
      <c r="BS76" s="681"/>
      <c r="BT76" s="681"/>
      <c r="BU76" s="681"/>
      <c r="BV76" s="681"/>
      <c r="BW76" s="681"/>
      <c r="BX76" s="681"/>
      <c r="BY76" s="681"/>
      <c r="BZ76" s="681"/>
      <c r="CA76" s="681"/>
      <c r="CB76" s="681"/>
      <c r="CC76" s="681"/>
      <c r="CD76" s="681"/>
      <c r="CE76" s="681"/>
      <c r="CF76" s="681"/>
      <c r="CG76" s="681"/>
      <c r="CH76" s="681"/>
      <c r="CI76" s="681"/>
      <c r="CJ76" s="682"/>
    </row>
    <row r="77" spans="1:88" ht="33.65" hidden="1" customHeight="1" outlineLevel="1">
      <c r="A77" s="674">
        <v>25</v>
      </c>
      <c r="B77" s="675"/>
      <c r="C77" s="676"/>
      <c r="D77" s="676"/>
      <c r="E77" s="676"/>
      <c r="F77" s="676"/>
      <c r="G77" s="676"/>
      <c r="H77" s="676"/>
      <c r="I77" s="676"/>
      <c r="J77" s="676"/>
      <c r="K77" s="676"/>
      <c r="L77" s="676"/>
      <c r="M77" s="676"/>
      <c r="N77" s="676"/>
      <c r="O77" s="676"/>
      <c r="P77" s="676"/>
      <c r="Q77" s="677"/>
      <c r="R77" s="678"/>
      <c r="S77" s="678"/>
      <c r="T77" s="678"/>
      <c r="U77" s="678"/>
      <c r="V77" s="439" t="s">
        <v>28</v>
      </c>
      <c r="W77" s="679"/>
      <c r="X77" s="678"/>
      <c r="Y77" s="678"/>
      <c r="Z77" s="678"/>
      <c r="AA77" s="678"/>
      <c r="AB77" s="439" t="s">
        <v>28</v>
      </c>
      <c r="AC77" s="679"/>
      <c r="AD77" s="678"/>
      <c r="AE77" s="678"/>
      <c r="AF77" s="678"/>
      <c r="AG77" s="678"/>
      <c r="AH77" s="680"/>
      <c r="AI77" s="681"/>
      <c r="AJ77" s="681"/>
      <c r="AK77" s="681"/>
      <c r="AL77" s="681"/>
      <c r="AM77" s="681"/>
      <c r="AN77" s="681"/>
      <c r="AO77" s="681"/>
      <c r="AP77" s="681"/>
      <c r="AQ77" s="681"/>
      <c r="AR77" s="681"/>
      <c r="AS77" s="681"/>
      <c r="AT77" s="681"/>
      <c r="AU77" s="681"/>
      <c r="AV77" s="681"/>
      <c r="AW77" s="681"/>
      <c r="AX77" s="681"/>
      <c r="AY77" s="681"/>
      <c r="AZ77" s="681"/>
      <c r="BA77" s="681"/>
      <c r="BB77" s="681"/>
      <c r="BC77" s="681"/>
      <c r="BD77" s="681"/>
      <c r="BE77" s="681"/>
      <c r="BF77" s="681"/>
      <c r="BG77" s="681"/>
      <c r="BH77" s="681"/>
      <c r="BI77" s="681"/>
      <c r="BJ77" s="681"/>
      <c r="BK77" s="681"/>
      <c r="BL77" s="681"/>
      <c r="BM77" s="681"/>
      <c r="BN77" s="681"/>
      <c r="BO77" s="681"/>
      <c r="BP77" s="681"/>
      <c r="BQ77" s="681"/>
      <c r="BR77" s="681"/>
      <c r="BS77" s="681"/>
      <c r="BT77" s="681"/>
      <c r="BU77" s="681"/>
      <c r="BV77" s="681"/>
      <c r="BW77" s="681"/>
      <c r="BX77" s="681"/>
      <c r="BY77" s="681"/>
      <c r="BZ77" s="681"/>
      <c r="CA77" s="681"/>
      <c r="CB77" s="681"/>
      <c r="CC77" s="681"/>
      <c r="CD77" s="681"/>
      <c r="CE77" s="681"/>
      <c r="CF77" s="681"/>
      <c r="CG77" s="681"/>
      <c r="CH77" s="681"/>
      <c r="CI77" s="681"/>
      <c r="CJ77" s="682"/>
    </row>
    <row r="78" spans="1:88" ht="33.65" hidden="1" customHeight="1" outlineLevel="1">
      <c r="A78" s="674">
        <v>26</v>
      </c>
      <c r="B78" s="675"/>
      <c r="C78" s="683"/>
      <c r="D78" s="683"/>
      <c r="E78" s="683"/>
      <c r="F78" s="683"/>
      <c r="G78" s="683"/>
      <c r="H78" s="683"/>
      <c r="I78" s="683"/>
      <c r="J78" s="683"/>
      <c r="K78" s="683"/>
      <c r="L78" s="683"/>
      <c r="M78" s="683"/>
      <c r="N78" s="683"/>
      <c r="O78" s="683"/>
      <c r="P78" s="683"/>
      <c r="Q78" s="684"/>
      <c r="R78" s="685"/>
      <c r="S78" s="685"/>
      <c r="T78" s="685"/>
      <c r="U78" s="685"/>
      <c r="V78" s="439" t="s">
        <v>28</v>
      </c>
      <c r="W78" s="686"/>
      <c r="X78" s="685"/>
      <c r="Y78" s="685"/>
      <c r="Z78" s="685"/>
      <c r="AA78" s="685"/>
      <c r="AB78" s="439" t="s">
        <v>28</v>
      </c>
      <c r="AC78" s="686"/>
      <c r="AD78" s="685"/>
      <c r="AE78" s="685"/>
      <c r="AF78" s="685"/>
      <c r="AG78" s="685"/>
      <c r="AH78" s="680"/>
      <c r="AI78" s="681"/>
      <c r="AJ78" s="681"/>
      <c r="AK78" s="681"/>
      <c r="AL78" s="681"/>
      <c r="AM78" s="681"/>
      <c r="AN78" s="681"/>
      <c r="AO78" s="681"/>
      <c r="AP78" s="681"/>
      <c r="AQ78" s="681"/>
      <c r="AR78" s="681"/>
      <c r="AS78" s="681"/>
      <c r="AT78" s="681"/>
      <c r="AU78" s="681"/>
      <c r="AV78" s="681"/>
      <c r="AW78" s="681"/>
      <c r="AX78" s="681"/>
      <c r="AY78" s="681"/>
      <c r="AZ78" s="681"/>
      <c r="BA78" s="681"/>
      <c r="BB78" s="681"/>
      <c r="BC78" s="681"/>
      <c r="BD78" s="681"/>
      <c r="BE78" s="681"/>
      <c r="BF78" s="681"/>
      <c r="BG78" s="681"/>
      <c r="BH78" s="681"/>
      <c r="BI78" s="681"/>
      <c r="BJ78" s="681"/>
      <c r="BK78" s="681"/>
      <c r="BL78" s="681"/>
      <c r="BM78" s="681"/>
      <c r="BN78" s="681"/>
      <c r="BO78" s="681"/>
      <c r="BP78" s="681"/>
      <c r="BQ78" s="681"/>
      <c r="BR78" s="681"/>
      <c r="BS78" s="681"/>
      <c r="BT78" s="681"/>
      <c r="BU78" s="681"/>
      <c r="BV78" s="681"/>
      <c r="BW78" s="681"/>
      <c r="BX78" s="681"/>
      <c r="BY78" s="681"/>
      <c r="BZ78" s="681"/>
      <c r="CA78" s="681"/>
      <c r="CB78" s="681"/>
      <c r="CC78" s="681"/>
      <c r="CD78" s="681"/>
      <c r="CE78" s="681"/>
      <c r="CF78" s="681"/>
      <c r="CG78" s="681"/>
      <c r="CH78" s="681"/>
      <c r="CI78" s="681"/>
      <c r="CJ78" s="682"/>
    </row>
    <row r="79" spans="1:88" ht="33.65" hidden="1" customHeight="1" outlineLevel="1">
      <c r="A79" s="674">
        <v>27</v>
      </c>
      <c r="B79" s="675"/>
      <c r="C79" s="683"/>
      <c r="D79" s="683"/>
      <c r="E79" s="683"/>
      <c r="F79" s="683"/>
      <c r="G79" s="683"/>
      <c r="H79" s="683"/>
      <c r="I79" s="683"/>
      <c r="J79" s="683"/>
      <c r="K79" s="683"/>
      <c r="L79" s="683"/>
      <c r="M79" s="683"/>
      <c r="N79" s="683"/>
      <c r="O79" s="683"/>
      <c r="P79" s="683"/>
      <c r="Q79" s="684"/>
      <c r="R79" s="685"/>
      <c r="S79" s="685"/>
      <c r="T79" s="685"/>
      <c r="U79" s="685"/>
      <c r="V79" s="439" t="s">
        <v>28</v>
      </c>
      <c r="W79" s="686"/>
      <c r="X79" s="685"/>
      <c r="Y79" s="685"/>
      <c r="Z79" s="685"/>
      <c r="AA79" s="685"/>
      <c r="AB79" s="439" t="s">
        <v>28</v>
      </c>
      <c r="AC79" s="686"/>
      <c r="AD79" s="685"/>
      <c r="AE79" s="685"/>
      <c r="AF79" s="685"/>
      <c r="AG79" s="685"/>
      <c r="AH79" s="680"/>
      <c r="AI79" s="681"/>
      <c r="AJ79" s="681"/>
      <c r="AK79" s="681"/>
      <c r="AL79" s="681"/>
      <c r="AM79" s="681"/>
      <c r="AN79" s="681"/>
      <c r="AO79" s="681"/>
      <c r="AP79" s="681"/>
      <c r="AQ79" s="681"/>
      <c r="AR79" s="681"/>
      <c r="AS79" s="681"/>
      <c r="AT79" s="681"/>
      <c r="AU79" s="681"/>
      <c r="AV79" s="681"/>
      <c r="AW79" s="681"/>
      <c r="AX79" s="681"/>
      <c r="AY79" s="681"/>
      <c r="AZ79" s="681"/>
      <c r="BA79" s="681"/>
      <c r="BB79" s="681"/>
      <c r="BC79" s="681"/>
      <c r="BD79" s="681"/>
      <c r="BE79" s="681"/>
      <c r="BF79" s="681"/>
      <c r="BG79" s="681"/>
      <c r="BH79" s="681"/>
      <c r="BI79" s="681"/>
      <c r="BJ79" s="681"/>
      <c r="BK79" s="681"/>
      <c r="BL79" s="681"/>
      <c r="BM79" s="681"/>
      <c r="BN79" s="681"/>
      <c r="BO79" s="681"/>
      <c r="BP79" s="681"/>
      <c r="BQ79" s="681"/>
      <c r="BR79" s="681"/>
      <c r="BS79" s="681"/>
      <c r="BT79" s="681"/>
      <c r="BU79" s="681"/>
      <c r="BV79" s="681"/>
      <c r="BW79" s="681"/>
      <c r="BX79" s="681"/>
      <c r="BY79" s="681"/>
      <c r="BZ79" s="681"/>
      <c r="CA79" s="681"/>
      <c r="CB79" s="681"/>
      <c r="CC79" s="681"/>
      <c r="CD79" s="681"/>
      <c r="CE79" s="681"/>
      <c r="CF79" s="681"/>
      <c r="CG79" s="681"/>
      <c r="CH79" s="681"/>
      <c r="CI79" s="681"/>
      <c r="CJ79" s="682"/>
    </row>
    <row r="80" spans="1:88" ht="33.65" hidden="1" customHeight="1" outlineLevel="1">
      <c r="A80" s="674">
        <v>28</v>
      </c>
      <c r="B80" s="675"/>
      <c r="C80" s="683"/>
      <c r="D80" s="683"/>
      <c r="E80" s="683"/>
      <c r="F80" s="683"/>
      <c r="G80" s="683"/>
      <c r="H80" s="683"/>
      <c r="I80" s="683"/>
      <c r="J80" s="683"/>
      <c r="K80" s="683"/>
      <c r="L80" s="683"/>
      <c r="M80" s="683"/>
      <c r="N80" s="683"/>
      <c r="O80" s="683"/>
      <c r="P80" s="683"/>
      <c r="Q80" s="684"/>
      <c r="R80" s="685"/>
      <c r="S80" s="685"/>
      <c r="T80" s="685"/>
      <c r="U80" s="685"/>
      <c r="V80" s="439" t="s">
        <v>28</v>
      </c>
      <c r="W80" s="686"/>
      <c r="X80" s="685"/>
      <c r="Y80" s="685"/>
      <c r="Z80" s="685"/>
      <c r="AA80" s="685"/>
      <c r="AB80" s="439" t="s">
        <v>28</v>
      </c>
      <c r="AC80" s="686"/>
      <c r="AD80" s="685"/>
      <c r="AE80" s="685"/>
      <c r="AF80" s="685"/>
      <c r="AG80" s="685"/>
      <c r="AH80" s="680"/>
      <c r="AI80" s="681"/>
      <c r="AJ80" s="681"/>
      <c r="AK80" s="681"/>
      <c r="AL80" s="681"/>
      <c r="AM80" s="681"/>
      <c r="AN80" s="681"/>
      <c r="AO80" s="681"/>
      <c r="AP80" s="681"/>
      <c r="AQ80" s="681"/>
      <c r="AR80" s="681"/>
      <c r="AS80" s="681"/>
      <c r="AT80" s="681"/>
      <c r="AU80" s="681"/>
      <c r="AV80" s="681"/>
      <c r="AW80" s="681"/>
      <c r="AX80" s="681"/>
      <c r="AY80" s="681"/>
      <c r="AZ80" s="681"/>
      <c r="BA80" s="681"/>
      <c r="BB80" s="681"/>
      <c r="BC80" s="681"/>
      <c r="BD80" s="681"/>
      <c r="BE80" s="681"/>
      <c r="BF80" s="681"/>
      <c r="BG80" s="681"/>
      <c r="BH80" s="681"/>
      <c r="BI80" s="681"/>
      <c r="BJ80" s="681"/>
      <c r="BK80" s="681"/>
      <c r="BL80" s="681"/>
      <c r="BM80" s="681"/>
      <c r="BN80" s="681"/>
      <c r="BO80" s="681"/>
      <c r="BP80" s="681"/>
      <c r="BQ80" s="681"/>
      <c r="BR80" s="681"/>
      <c r="BS80" s="681"/>
      <c r="BT80" s="681"/>
      <c r="BU80" s="681"/>
      <c r="BV80" s="681"/>
      <c r="BW80" s="681"/>
      <c r="BX80" s="681"/>
      <c r="BY80" s="681"/>
      <c r="BZ80" s="681"/>
      <c r="CA80" s="681"/>
      <c r="CB80" s="681"/>
      <c r="CC80" s="681"/>
      <c r="CD80" s="681"/>
      <c r="CE80" s="681"/>
      <c r="CF80" s="681"/>
      <c r="CG80" s="681"/>
      <c r="CH80" s="681"/>
      <c r="CI80" s="681"/>
      <c r="CJ80" s="682"/>
    </row>
    <row r="81" spans="1:88" ht="33.65" hidden="1" customHeight="1" outlineLevel="1">
      <c r="A81" s="674">
        <v>29</v>
      </c>
      <c r="B81" s="675"/>
      <c r="C81" s="683"/>
      <c r="D81" s="683"/>
      <c r="E81" s="683"/>
      <c r="F81" s="683"/>
      <c r="G81" s="683"/>
      <c r="H81" s="683"/>
      <c r="I81" s="683"/>
      <c r="J81" s="683"/>
      <c r="K81" s="683"/>
      <c r="L81" s="683"/>
      <c r="M81" s="683"/>
      <c r="N81" s="683"/>
      <c r="O81" s="683"/>
      <c r="P81" s="683"/>
      <c r="Q81" s="684"/>
      <c r="R81" s="685"/>
      <c r="S81" s="685"/>
      <c r="T81" s="685"/>
      <c r="U81" s="685"/>
      <c r="V81" s="439" t="s">
        <v>28</v>
      </c>
      <c r="W81" s="686"/>
      <c r="X81" s="685"/>
      <c r="Y81" s="685"/>
      <c r="Z81" s="685"/>
      <c r="AA81" s="685"/>
      <c r="AB81" s="439" t="s">
        <v>28</v>
      </c>
      <c r="AC81" s="686"/>
      <c r="AD81" s="685"/>
      <c r="AE81" s="685"/>
      <c r="AF81" s="685"/>
      <c r="AG81" s="685"/>
      <c r="AH81" s="680"/>
      <c r="AI81" s="681"/>
      <c r="AJ81" s="681"/>
      <c r="AK81" s="681"/>
      <c r="AL81" s="681"/>
      <c r="AM81" s="681"/>
      <c r="AN81" s="681"/>
      <c r="AO81" s="681"/>
      <c r="AP81" s="681"/>
      <c r="AQ81" s="681"/>
      <c r="AR81" s="681"/>
      <c r="AS81" s="681"/>
      <c r="AT81" s="681"/>
      <c r="AU81" s="681"/>
      <c r="AV81" s="681"/>
      <c r="AW81" s="681"/>
      <c r="AX81" s="681"/>
      <c r="AY81" s="681"/>
      <c r="AZ81" s="681"/>
      <c r="BA81" s="681"/>
      <c r="BB81" s="681"/>
      <c r="BC81" s="681"/>
      <c r="BD81" s="681"/>
      <c r="BE81" s="681"/>
      <c r="BF81" s="681"/>
      <c r="BG81" s="681"/>
      <c r="BH81" s="681"/>
      <c r="BI81" s="681"/>
      <c r="BJ81" s="681"/>
      <c r="BK81" s="681"/>
      <c r="BL81" s="681"/>
      <c r="BM81" s="681"/>
      <c r="BN81" s="681"/>
      <c r="BO81" s="681"/>
      <c r="BP81" s="681"/>
      <c r="BQ81" s="681"/>
      <c r="BR81" s="681"/>
      <c r="BS81" s="681"/>
      <c r="BT81" s="681"/>
      <c r="BU81" s="681"/>
      <c r="BV81" s="681"/>
      <c r="BW81" s="681"/>
      <c r="BX81" s="681"/>
      <c r="BY81" s="681"/>
      <c r="BZ81" s="681"/>
      <c r="CA81" s="681"/>
      <c r="CB81" s="681"/>
      <c r="CC81" s="681"/>
      <c r="CD81" s="681"/>
      <c r="CE81" s="681"/>
      <c r="CF81" s="681"/>
      <c r="CG81" s="681"/>
      <c r="CH81" s="681"/>
      <c r="CI81" s="681"/>
      <c r="CJ81" s="682"/>
    </row>
    <row r="82" spans="1:88" ht="33.65" hidden="1" customHeight="1" outlineLevel="1">
      <c r="A82" s="674">
        <v>30</v>
      </c>
      <c r="B82" s="675"/>
      <c r="C82" s="683"/>
      <c r="D82" s="683"/>
      <c r="E82" s="683"/>
      <c r="F82" s="683"/>
      <c r="G82" s="683"/>
      <c r="H82" s="683"/>
      <c r="I82" s="683"/>
      <c r="J82" s="683"/>
      <c r="K82" s="683"/>
      <c r="L82" s="683"/>
      <c r="M82" s="683"/>
      <c r="N82" s="683"/>
      <c r="O82" s="683"/>
      <c r="P82" s="683"/>
      <c r="Q82" s="684"/>
      <c r="R82" s="685"/>
      <c r="S82" s="685"/>
      <c r="T82" s="685"/>
      <c r="U82" s="685"/>
      <c r="V82" s="439" t="s">
        <v>28</v>
      </c>
      <c r="W82" s="686"/>
      <c r="X82" s="685"/>
      <c r="Y82" s="685"/>
      <c r="Z82" s="685"/>
      <c r="AA82" s="685"/>
      <c r="AB82" s="439" t="s">
        <v>28</v>
      </c>
      <c r="AC82" s="686"/>
      <c r="AD82" s="685"/>
      <c r="AE82" s="685"/>
      <c r="AF82" s="685"/>
      <c r="AG82" s="685"/>
      <c r="AH82" s="680"/>
      <c r="AI82" s="681"/>
      <c r="AJ82" s="681"/>
      <c r="AK82" s="681"/>
      <c r="AL82" s="681"/>
      <c r="AM82" s="681"/>
      <c r="AN82" s="681"/>
      <c r="AO82" s="681"/>
      <c r="AP82" s="681"/>
      <c r="AQ82" s="681"/>
      <c r="AR82" s="681"/>
      <c r="AS82" s="681"/>
      <c r="AT82" s="681"/>
      <c r="AU82" s="681"/>
      <c r="AV82" s="681"/>
      <c r="AW82" s="681"/>
      <c r="AX82" s="681"/>
      <c r="AY82" s="681"/>
      <c r="AZ82" s="681"/>
      <c r="BA82" s="681"/>
      <c r="BB82" s="681"/>
      <c r="BC82" s="681"/>
      <c r="BD82" s="681"/>
      <c r="BE82" s="681"/>
      <c r="BF82" s="681"/>
      <c r="BG82" s="681"/>
      <c r="BH82" s="681"/>
      <c r="BI82" s="681"/>
      <c r="BJ82" s="681"/>
      <c r="BK82" s="681"/>
      <c r="BL82" s="681"/>
      <c r="BM82" s="681"/>
      <c r="BN82" s="681"/>
      <c r="BO82" s="681"/>
      <c r="BP82" s="681"/>
      <c r="BQ82" s="681"/>
      <c r="BR82" s="681"/>
      <c r="BS82" s="681"/>
      <c r="BT82" s="681"/>
      <c r="BU82" s="681"/>
      <c r="BV82" s="681"/>
      <c r="BW82" s="681"/>
      <c r="BX82" s="681"/>
      <c r="BY82" s="681"/>
      <c r="BZ82" s="681"/>
      <c r="CA82" s="681"/>
      <c r="CB82" s="681"/>
      <c r="CC82" s="681"/>
      <c r="CD82" s="681"/>
      <c r="CE82" s="681"/>
      <c r="CF82" s="681"/>
      <c r="CG82" s="681"/>
      <c r="CH82" s="681"/>
      <c r="CI82" s="681"/>
      <c r="CJ82" s="682"/>
    </row>
    <row r="83" spans="1:88" ht="33.65" hidden="1" customHeight="1" outlineLevel="1">
      <c r="A83" s="674">
        <v>31</v>
      </c>
      <c r="B83" s="675"/>
      <c r="C83" s="683"/>
      <c r="D83" s="683"/>
      <c r="E83" s="683"/>
      <c r="F83" s="683"/>
      <c r="G83" s="683"/>
      <c r="H83" s="683"/>
      <c r="I83" s="683"/>
      <c r="J83" s="683"/>
      <c r="K83" s="683"/>
      <c r="L83" s="683"/>
      <c r="M83" s="683"/>
      <c r="N83" s="683"/>
      <c r="O83" s="683"/>
      <c r="P83" s="683"/>
      <c r="Q83" s="684"/>
      <c r="R83" s="685"/>
      <c r="S83" s="685"/>
      <c r="T83" s="685"/>
      <c r="U83" s="685"/>
      <c r="V83" s="439" t="s">
        <v>28</v>
      </c>
      <c r="W83" s="686"/>
      <c r="X83" s="685"/>
      <c r="Y83" s="685"/>
      <c r="Z83" s="685"/>
      <c r="AA83" s="685"/>
      <c r="AB83" s="439" t="s">
        <v>28</v>
      </c>
      <c r="AC83" s="686"/>
      <c r="AD83" s="685"/>
      <c r="AE83" s="685"/>
      <c r="AF83" s="685"/>
      <c r="AG83" s="685"/>
      <c r="AH83" s="680"/>
      <c r="AI83" s="681"/>
      <c r="AJ83" s="681"/>
      <c r="AK83" s="681"/>
      <c r="AL83" s="681"/>
      <c r="AM83" s="681"/>
      <c r="AN83" s="681"/>
      <c r="AO83" s="681"/>
      <c r="AP83" s="681"/>
      <c r="AQ83" s="681"/>
      <c r="AR83" s="681"/>
      <c r="AS83" s="681"/>
      <c r="AT83" s="681"/>
      <c r="AU83" s="681"/>
      <c r="AV83" s="681"/>
      <c r="AW83" s="681"/>
      <c r="AX83" s="681"/>
      <c r="AY83" s="681"/>
      <c r="AZ83" s="681"/>
      <c r="BA83" s="681"/>
      <c r="BB83" s="681"/>
      <c r="BC83" s="681"/>
      <c r="BD83" s="681"/>
      <c r="BE83" s="681"/>
      <c r="BF83" s="681"/>
      <c r="BG83" s="681"/>
      <c r="BH83" s="681"/>
      <c r="BI83" s="681"/>
      <c r="BJ83" s="681"/>
      <c r="BK83" s="681"/>
      <c r="BL83" s="681"/>
      <c r="BM83" s="681"/>
      <c r="BN83" s="681"/>
      <c r="BO83" s="681"/>
      <c r="BP83" s="681"/>
      <c r="BQ83" s="681"/>
      <c r="BR83" s="681"/>
      <c r="BS83" s="681"/>
      <c r="BT83" s="681"/>
      <c r="BU83" s="681"/>
      <c r="BV83" s="681"/>
      <c r="BW83" s="681"/>
      <c r="BX83" s="681"/>
      <c r="BY83" s="681"/>
      <c r="BZ83" s="681"/>
      <c r="CA83" s="681"/>
      <c r="CB83" s="681"/>
      <c r="CC83" s="681"/>
      <c r="CD83" s="681"/>
      <c r="CE83" s="681"/>
      <c r="CF83" s="681"/>
      <c r="CG83" s="681"/>
      <c r="CH83" s="681"/>
      <c r="CI83" s="681"/>
      <c r="CJ83" s="682"/>
    </row>
    <row r="84" spans="1:88" ht="33.65" hidden="1" customHeight="1" outlineLevel="1">
      <c r="A84" s="674">
        <v>32</v>
      </c>
      <c r="B84" s="675"/>
      <c r="C84" s="683"/>
      <c r="D84" s="683"/>
      <c r="E84" s="683"/>
      <c r="F84" s="683"/>
      <c r="G84" s="683"/>
      <c r="H84" s="683"/>
      <c r="I84" s="683"/>
      <c r="J84" s="683"/>
      <c r="K84" s="683"/>
      <c r="L84" s="683"/>
      <c r="M84" s="683"/>
      <c r="N84" s="683"/>
      <c r="O84" s="683"/>
      <c r="P84" s="683"/>
      <c r="Q84" s="684"/>
      <c r="R84" s="685"/>
      <c r="S84" s="685"/>
      <c r="T84" s="685"/>
      <c r="U84" s="685"/>
      <c r="V84" s="439" t="s">
        <v>28</v>
      </c>
      <c r="W84" s="686"/>
      <c r="X84" s="685"/>
      <c r="Y84" s="685"/>
      <c r="Z84" s="685"/>
      <c r="AA84" s="685"/>
      <c r="AB84" s="439" t="s">
        <v>28</v>
      </c>
      <c r="AC84" s="686"/>
      <c r="AD84" s="685"/>
      <c r="AE84" s="685"/>
      <c r="AF84" s="685"/>
      <c r="AG84" s="685"/>
      <c r="AH84" s="680"/>
      <c r="AI84" s="681"/>
      <c r="AJ84" s="681"/>
      <c r="AK84" s="681"/>
      <c r="AL84" s="681"/>
      <c r="AM84" s="681"/>
      <c r="AN84" s="681"/>
      <c r="AO84" s="681"/>
      <c r="AP84" s="681"/>
      <c r="AQ84" s="681"/>
      <c r="AR84" s="681"/>
      <c r="AS84" s="681"/>
      <c r="AT84" s="681"/>
      <c r="AU84" s="681"/>
      <c r="AV84" s="681"/>
      <c r="AW84" s="681"/>
      <c r="AX84" s="681"/>
      <c r="AY84" s="681"/>
      <c r="AZ84" s="681"/>
      <c r="BA84" s="681"/>
      <c r="BB84" s="681"/>
      <c r="BC84" s="681"/>
      <c r="BD84" s="681"/>
      <c r="BE84" s="681"/>
      <c r="BF84" s="681"/>
      <c r="BG84" s="681"/>
      <c r="BH84" s="681"/>
      <c r="BI84" s="681"/>
      <c r="BJ84" s="681"/>
      <c r="BK84" s="681"/>
      <c r="BL84" s="681"/>
      <c r="BM84" s="681"/>
      <c r="BN84" s="681"/>
      <c r="BO84" s="681"/>
      <c r="BP84" s="681"/>
      <c r="BQ84" s="681"/>
      <c r="BR84" s="681"/>
      <c r="BS84" s="681"/>
      <c r="BT84" s="681"/>
      <c r="BU84" s="681"/>
      <c r="BV84" s="681"/>
      <c r="BW84" s="681"/>
      <c r="BX84" s="681"/>
      <c r="BY84" s="681"/>
      <c r="BZ84" s="681"/>
      <c r="CA84" s="681"/>
      <c r="CB84" s="681"/>
      <c r="CC84" s="681"/>
      <c r="CD84" s="681"/>
      <c r="CE84" s="681"/>
      <c r="CF84" s="681"/>
      <c r="CG84" s="681"/>
      <c r="CH84" s="681"/>
      <c r="CI84" s="681"/>
      <c r="CJ84" s="682"/>
    </row>
    <row r="85" spans="1:88" ht="33.65" hidden="1" customHeight="1" outlineLevel="1">
      <c r="A85" s="674">
        <v>33</v>
      </c>
      <c r="B85" s="675"/>
      <c r="C85" s="683"/>
      <c r="D85" s="683"/>
      <c r="E85" s="683"/>
      <c r="F85" s="683"/>
      <c r="G85" s="683"/>
      <c r="H85" s="683"/>
      <c r="I85" s="683"/>
      <c r="J85" s="683"/>
      <c r="K85" s="683"/>
      <c r="L85" s="683"/>
      <c r="M85" s="683"/>
      <c r="N85" s="683"/>
      <c r="O85" s="683"/>
      <c r="P85" s="683"/>
      <c r="Q85" s="684"/>
      <c r="R85" s="685"/>
      <c r="S85" s="685"/>
      <c r="T85" s="685"/>
      <c r="U85" s="685"/>
      <c r="V85" s="439" t="s">
        <v>28</v>
      </c>
      <c r="W85" s="686"/>
      <c r="X85" s="685"/>
      <c r="Y85" s="685"/>
      <c r="Z85" s="685"/>
      <c r="AA85" s="685"/>
      <c r="AB85" s="439" t="s">
        <v>28</v>
      </c>
      <c r="AC85" s="686"/>
      <c r="AD85" s="685"/>
      <c r="AE85" s="685"/>
      <c r="AF85" s="685"/>
      <c r="AG85" s="685"/>
      <c r="AH85" s="680"/>
      <c r="AI85" s="681"/>
      <c r="AJ85" s="681"/>
      <c r="AK85" s="681"/>
      <c r="AL85" s="681"/>
      <c r="AM85" s="681"/>
      <c r="AN85" s="681"/>
      <c r="AO85" s="681"/>
      <c r="AP85" s="681"/>
      <c r="AQ85" s="681"/>
      <c r="AR85" s="681"/>
      <c r="AS85" s="681"/>
      <c r="AT85" s="681"/>
      <c r="AU85" s="681"/>
      <c r="AV85" s="681"/>
      <c r="AW85" s="681"/>
      <c r="AX85" s="681"/>
      <c r="AY85" s="681"/>
      <c r="AZ85" s="681"/>
      <c r="BA85" s="681"/>
      <c r="BB85" s="681"/>
      <c r="BC85" s="681"/>
      <c r="BD85" s="681"/>
      <c r="BE85" s="681"/>
      <c r="BF85" s="681"/>
      <c r="BG85" s="681"/>
      <c r="BH85" s="681"/>
      <c r="BI85" s="681"/>
      <c r="BJ85" s="681"/>
      <c r="BK85" s="681"/>
      <c r="BL85" s="681"/>
      <c r="BM85" s="681"/>
      <c r="BN85" s="681"/>
      <c r="BO85" s="681"/>
      <c r="BP85" s="681"/>
      <c r="BQ85" s="681"/>
      <c r="BR85" s="681"/>
      <c r="BS85" s="681"/>
      <c r="BT85" s="681"/>
      <c r="BU85" s="681"/>
      <c r="BV85" s="681"/>
      <c r="BW85" s="681"/>
      <c r="BX85" s="681"/>
      <c r="BY85" s="681"/>
      <c r="BZ85" s="681"/>
      <c r="CA85" s="681"/>
      <c r="CB85" s="681"/>
      <c r="CC85" s="681"/>
      <c r="CD85" s="681"/>
      <c r="CE85" s="681"/>
      <c r="CF85" s="681"/>
      <c r="CG85" s="681"/>
      <c r="CH85" s="681"/>
      <c r="CI85" s="681"/>
      <c r="CJ85" s="682"/>
    </row>
    <row r="86" spans="1:88" ht="33.65" hidden="1" customHeight="1" outlineLevel="1">
      <c r="A86" s="674">
        <v>34</v>
      </c>
      <c r="B86" s="675"/>
      <c r="C86" s="683"/>
      <c r="D86" s="683"/>
      <c r="E86" s="683"/>
      <c r="F86" s="683"/>
      <c r="G86" s="683"/>
      <c r="H86" s="683"/>
      <c r="I86" s="683"/>
      <c r="J86" s="683"/>
      <c r="K86" s="683"/>
      <c r="L86" s="683"/>
      <c r="M86" s="683"/>
      <c r="N86" s="683"/>
      <c r="O86" s="683"/>
      <c r="P86" s="683"/>
      <c r="Q86" s="684"/>
      <c r="R86" s="685"/>
      <c r="S86" s="685"/>
      <c r="T86" s="685"/>
      <c r="U86" s="685"/>
      <c r="V86" s="439" t="s">
        <v>28</v>
      </c>
      <c r="W86" s="686"/>
      <c r="X86" s="685"/>
      <c r="Y86" s="685"/>
      <c r="Z86" s="685"/>
      <c r="AA86" s="685"/>
      <c r="AB86" s="439" t="s">
        <v>28</v>
      </c>
      <c r="AC86" s="686"/>
      <c r="AD86" s="685"/>
      <c r="AE86" s="685"/>
      <c r="AF86" s="685"/>
      <c r="AG86" s="685"/>
      <c r="AH86" s="680"/>
      <c r="AI86" s="681"/>
      <c r="AJ86" s="681"/>
      <c r="AK86" s="681"/>
      <c r="AL86" s="681"/>
      <c r="AM86" s="681"/>
      <c r="AN86" s="681"/>
      <c r="AO86" s="681"/>
      <c r="AP86" s="681"/>
      <c r="AQ86" s="681"/>
      <c r="AR86" s="681"/>
      <c r="AS86" s="681"/>
      <c r="AT86" s="681"/>
      <c r="AU86" s="681"/>
      <c r="AV86" s="681"/>
      <c r="AW86" s="681"/>
      <c r="AX86" s="681"/>
      <c r="AY86" s="681"/>
      <c r="AZ86" s="681"/>
      <c r="BA86" s="681"/>
      <c r="BB86" s="681"/>
      <c r="BC86" s="681"/>
      <c r="BD86" s="681"/>
      <c r="BE86" s="681"/>
      <c r="BF86" s="681"/>
      <c r="BG86" s="681"/>
      <c r="BH86" s="681"/>
      <c r="BI86" s="681"/>
      <c r="BJ86" s="681"/>
      <c r="BK86" s="681"/>
      <c r="BL86" s="681"/>
      <c r="BM86" s="681"/>
      <c r="BN86" s="681"/>
      <c r="BO86" s="681"/>
      <c r="BP86" s="681"/>
      <c r="BQ86" s="681"/>
      <c r="BR86" s="681"/>
      <c r="BS86" s="681"/>
      <c r="BT86" s="681"/>
      <c r="BU86" s="681"/>
      <c r="BV86" s="681"/>
      <c r="BW86" s="681"/>
      <c r="BX86" s="681"/>
      <c r="BY86" s="681"/>
      <c r="BZ86" s="681"/>
      <c r="CA86" s="681"/>
      <c r="CB86" s="681"/>
      <c r="CC86" s="681"/>
      <c r="CD86" s="681"/>
      <c r="CE86" s="681"/>
      <c r="CF86" s="681"/>
      <c r="CG86" s="681"/>
      <c r="CH86" s="681"/>
      <c r="CI86" s="681"/>
      <c r="CJ86" s="682"/>
    </row>
    <row r="87" spans="1:88" ht="33.65" hidden="1" customHeight="1" outlineLevel="1">
      <c r="A87" s="674">
        <v>35</v>
      </c>
      <c r="B87" s="675"/>
      <c r="C87" s="683"/>
      <c r="D87" s="683"/>
      <c r="E87" s="683"/>
      <c r="F87" s="683"/>
      <c r="G87" s="683"/>
      <c r="H87" s="683"/>
      <c r="I87" s="683"/>
      <c r="J87" s="683"/>
      <c r="K87" s="683"/>
      <c r="L87" s="683"/>
      <c r="M87" s="683"/>
      <c r="N87" s="683"/>
      <c r="O87" s="683"/>
      <c r="P87" s="683"/>
      <c r="Q87" s="684"/>
      <c r="R87" s="685"/>
      <c r="S87" s="685"/>
      <c r="T87" s="685"/>
      <c r="U87" s="685"/>
      <c r="V87" s="439" t="s">
        <v>28</v>
      </c>
      <c r="W87" s="686"/>
      <c r="X87" s="685"/>
      <c r="Y87" s="685"/>
      <c r="Z87" s="685"/>
      <c r="AA87" s="685"/>
      <c r="AB87" s="439" t="s">
        <v>28</v>
      </c>
      <c r="AC87" s="686"/>
      <c r="AD87" s="685"/>
      <c r="AE87" s="685"/>
      <c r="AF87" s="685"/>
      <c r="AG87" s="685"/>
      <c r="AH87" s="680"/>
      <c r="AI87" s="681"/>
      <c r="AJ87" s="681"/>
      <c r="AK87" s="681"/>
      <c r="AL87" s="681"/>
      <c r="AM87" s="681"/>
      <c r="AN87" s="681"/>
      <c r="AO87" s="681"/>
      <c r="AP87" s="681"/>
      <c r="AQ87" s="681"/>
      <c r="AR87" s="681"/>
      <c r="AS87" s="681"/>
      <c r="AT87" s="681"/>
      <c r="AU87" s="681"/>
      <c r="AV87" s="681"/>
      <c r="AW87" s="681"/>
      <c r="AX87" s="681"/>
      <c r="AY87" s="681"/>
      <c r="AZ87" s="681"/>
      <c r="BA87" s="681"/>
      <c r="BB87" s="681"/>
      <c r="BC87" s="681"/>
      <c r="BD87" s="681"/>
      <c r="BE87" s="681"/>
      <c r="BF87" s="681"/>
      <c r="BG87" s="681"/>
      <c r="BH87" s="681"/>
      <c r="BI87" s="681"/>
      <c r="BJ87" s="681"/>
      <c r="BK87" s="681"/>
      <c r="BL87" s="681"/>
      <c r="BM87" s="681"/>
      <c r="BN87" s="681"/>
      <c r="BO87" s="681"/>
      <c r="BP87" s="681"/>
      <c r="BQ87" s="681"/>
      <c r="BR87" s="681"/>
      <c r="BS87" s="681"/>
      <c r="BT87" s="681"/>
      <c r="BU87" s="681"/>
      <c r="BV87" s="681"/>
      <c r="BW87" s="681"/>
      <c r="BX87" s="681"/>
      <c r="BY87" s="681"/>
      <c r="BZ87" s="681"/>
      <c r="CA87" s="681"/>
      <c r="CB87" s="681"/>
      <c r="CC87" s="681"/>
      <c r="CD87" s="681"/>
      <c r="CE87" s="681"/>
      <c r="CF87" s="681"/>
      <c r="CG87" s="681"/>
      <c r="CH87" s="681"/>
      <c r="CI87" s="681"/>
      <c r="CJ87" s="682"/>
    </row>
    <row r="88" spans="1:88" ht="33.65" hidden="1" customHeight="1" outlineLevel="1">
      <c r="A88" s="674">
        <v>36</v>
      </c>
      <c r="B88" s="675"/>
      <c r="C88" s="683"/>
      <c r="D88" s="683"/>
      <c r="E88" s="683"/>
      <c r="F88" s="683"/>
      <c r="G88" s="683"/>
      <c r="H88" s="683"/>
      <c r="I88" s="683"/>
      <c r="J88" s="683"/>
      <c r="K88" s="683"/>
      <c r="L88" s="683"/>
      <c r="M88" s="683"/>
      <c r="N88" s="683"/>
      <c r="O88" s="683"/>
      <c r="P88" s="683"/>
      <c r="Q88" s="684"/>
      <c r="R88" s="685"/>
      <c r="S88" s="685"/>
      <c r="T88" s="685"/>
      <c r="U88" s="685"/>
      <c r="V88" s="439" t="s">
        <v>28</v>
      </c>
      <c r="W88" s="686"/>
      <c r="X88" s="685"/>
      <c r="Y88" s="685"/>
      <c r="Z88" s="685"/>
      <c r="AA88" s="685"/>
      <c r="AB88" s="439" t="s">
        <v>28</v>
      </c>
      <c r="AC88" s="686"/>
      <c r="AD88" s="685"/>
      <c r="AE88" s="685"/>
      <c r="AF88" s="685"/>
      <c r="AG88" s="685"/>
      <c r="AH88" s="680"/>
      <c r="AI88" s="681"/>
      <c r="AJ88" s="681"/>
      <c r="AK88" s="681"/>
      <c r="AL88" s="681"/>
      <c r="AM88" s="681"/>
      <c r="AN88" s="681"/>
      <c r="AO88" s="681"/>
      <c r="AP88" s="681"/>
      <c r="AQ88" s="681"/>
      <c r="AR88" s="681"/>
      <c r="AS88" s="681"/>
      <c r="AT88" s="681"/>
      <c r="AU88" s="681"/>
      <c r="AV88" s="681"/>
      <c r="AW88" s="681"/>
      <c r="AX88" s="681"/>
      <c r="AY88" s="681"/>
      <c r="AZ88" s="681"/>
      <c r="BA88" s="681"/>
      <c r="BB88" s="681"/>
      <c r="BC88" s="681"/>
      <c r="BD88" s="681"/>
      <c r="BE88" s="681"/>
      <c r="BF88" s="681"/>
      <c r="BG88" s="681"/>
      <c r="BH88" s="681"/>
      <c r="BI88" s="681"/>
      <c r="BJ88" s="681"/>
      <c r="BK88" s="681"/>
      <c r="BL88" s="681"/>
      <c r="BM88" s="681"/>
      <c r="BN88" s="681"/>
      <c r="BO88" s="681"/>
      <c r="BP88" s="681"/>
      <c r="BQ88" s="681"/>
      <c r="BR88" s="681"/>
      <c r="BS88" s="681"/>
      <c r="BT88" s="681"/>
      <c r="BU88" s="681"/>
      <c r="BV88" s="681"/>
      <c r="BW88" s="681"/>
      <c r="BX88" s="681"/>
      <c r="BY88" s="681"/>
      <c r="BZ88" s="681"/>
      <c r="CA88" s="681"/>
      <c r="CB88" s="681"/>
      <c r="CC88" s="681"/>
      <c r="CD88" s="681"/>
      <c r="CE88" s="681"/>
      <c r="CF88" s="681"/>
      <c r="CG88" s="681"/>
      <c r="CH88" s="681"/>
      <c r="CI88" s="681"/>
      <c r="CJ88" s="682"/>
    </row>
    <row r="89" spans="1:88" ht="33.65" hidden="1" customHeight="1" outlineLevel="1">
      <c r="A89" s="674">
        <v>37</v>
      </c>
      <c r="B89" s="675"/>
      <c r="C89" s="683"/>
      <c r="D89" s="683"/>
      <c r="E89" s="683"/>
      <c r="F89" s="683"/>
      <c r="G89" s="683"/>
      <c r="H89" s="683"/>
      <c r="I89" s="683"/>
      <c r="J89" s="683"/>
      <c r="K89" s="683"/>
      <c r="L89" s="683"/>
      <c r="M89" s="683"/>
      <c r="N89" s="683"/>
      <c r="O89" s="683"/>
      <c r="P89" s="683"/>
      <c r="Q89" s="684"/>
      <c r="R89" s="685"/>
      <c r="S89" s="685"/>
      <c r="T89" s="685"/>
      <c r="U89" s="685"/>
      <c r="V89" s="439" t="s">
        <v>28</v>
      </c>
      <c r="W89" s="686"/>
      <c r="X89" s="685"/>
      <c r="Y89" s="685"/>
      <c r="Z89" s="685"/>
      <c r="AA89" s="685"/>
      <c r="AB89" s="439" t="s">
        <v>28</v>
      </c>
      <c r="AC89" s="686"/>
      <c r="AD89" s="685"/>
      <c r="AE89" s="685"/>
      <c r="AF89" s="685"/>
      <c r="AG89" s="685"/>
      <c r="AH89" s="680"/>
      <c r="AI89" s="681"/>
      <c r="AJ89" s="681"/>
      <c r="AK89" s="681"/>
      <c r="AL89" s="681"/>
      <c r="AM89" s="681"/>
      <c r="AN89" s="681"/>
      <c r="AO89" s="681"/>
      <c r="AP89" s="681"/>
      <c r="AQ89" s="681"/>
      <c r="AR89" s="681"/>
      <c r="AS89" s="681"/>
      <c r="AT89" s="681"/>
      <c r="AU89" s="681"/>
      <c r="AV89" s="681"/>
      <c r="AW89" s="681"/>
      <c r="AX89" s="681"/>
      <c r="AY89" s="681"/>
      <c r="AZ89" s="681"/>
      <c r="BA89" s="681"/>
      <c r="BB89" s="681"/>
      <c r="BC89" s="681"/>
      <c r="BD89" s="681"/>
      <c r="BE89" s="681"/>
      <c r="BF89" s="681"/>
      <c r="BG89" s="681"/>
      <c r="BH89" s="681"/>
      <c r="BI89" s="681"/>
      <c r="BJ89" s="681"/>
      <c r="BK89" s="681"/>
      <c r="BL89" s="681"/>
      <c r="BM89" s="681"/>
      <c r="BN89" s="681"/>
      <c r="BO89" s="681"/>
      <c r="BP89" s="681"/>
      <c r="BQ89" s="681"/>
      <c r="BR89" s="681"/>
      <c r="BS89" s="681"/>
      <c r="BT89" s="681"/>
      <c r="BU89" s="681"/>
      <c r="BV89" s="681"/>
      <c r="BW89" s="681"/>
      <c r="BX89" s="681"/>
      <c r="BY89" s="681"/>
      <c r="BZ89" s="681"/>
      <c r="CA89" s="681"/>
      <c r="CB89" s="681"/>
      <c r="CC89" s="681"/>
      <c r="CD89" s="681"/>
      <c r="CE89" s="681"/>
      <c r="CF89" s="681"/>
      <c r="CG89" s="681"/>
      <c r="CH89" s="681"/>
      <c r="CI89" s="681"/>
      <c r="CJ89" s="682"/>
    </row>
    <row r="90" spans="1:88" ht="33.65" hidden="1" customHeight="1" outlineLevel="1">
      <c r="A90" s="674">
        <v>38</v>
      </c>
      <c r="B90" s="675"/>
      <c r="C90" s="683"/>
      <c r="D90" s="683"/>
      <c r="E90" s="683"/>
      <c r="F90" s="683"/>
      <c r="G90" s="683"/>
      <c r="H90" s="683"/>
      <c r="I90" s="683"/>
      <c r="J90" s="683"/>
      <c r="K90" s="683"/>
      <c r="L90" s="683"/>
      <c r="M90" s="683"/>
      <c r="N90" s="683"/>
      <c r="O90" s="683"/>
      <c r="P90" s="683"/>
      <c r="Q90" s="684"/>
      <c r="R90" s="685"/>
      <c r="S90" s="685"/>
      <c r="T90" s="685"/>
      <c r="U90" s="685"/>
      <c r="V90" s="439" t="s">
        <v>28</v>
      </c>
      <c r="W90" s="686"/>
      <c r="X90" s="685"/>
      <c r="Y90" s="685"/>
      <c r="Z90" s="685"/>
      <c r="AA90" s="685"/>
      <c r="AB90" s="439" t="s">
        <v>28</v>
      </c>
      <c r="AC90" s="686"/>
      <c r="AD90" s="685"/>
      <c r="AE90" s="685"/>
      <c r="AF90" s="685"/>
      <c r="AG90" s="685"/>
      <c r="AH90" s="680"/>
      <c r="AI90" s="681"/>
      <c r="AJ90" s="681"/>
      <c r="AK90" s="681"/>
      <c r="AL90" s="681"/>
      <c r="AM90" s="681"/>
      <c r="AN90" s="681"/>
      <c r="AO90" s="681"/>
      <c r="AP90" s="681"/>
      <c r="AQ90" s="681"/>
      <c r="AR90" s="681"/>
      <c r="AS90" s="681"/>
      <c r="AT90" s="681"/>
      <c r="AU90" s="681"/>
      <c r="AV90" s="681"/>
      <c r="AW90" s="681"/>
      <c r="AX90" s="681"/>
      <c r="AY90" s="681"/>
      <c r="AZ90" s="681"/>
      <c r="BA90" s="681"/>
      <c r="BB90" s="681"/>
      <c r="BC90" s="681"/>
      <c r="BD90" s="681"/>
      <c r="BE90" s="681"/>
      <c r="BF90" s="681"/>
      <c r="BG90" s="681"/>
      <c r="BH90" s="681"/>
      <c r="BI90" s="681"/>
      <c r="BJ90" s="681"/>
      <c r="BK90" s="681"/>
      <c r="BL90" s="681"/>
      <c r="BM90" s="681"/>
      <c r="BN90" s="681"/>
      <c r="BO90" s="681"/>
      <c r="BP90" s="681"/>
      <c r="BQ90" s="681"/>
      <c r="BR90" s="681"/>
      <c r="BS90" s="681"/>
      <c r="BT90" s="681"/>
      <c r="BU90" s="681"/>
      <c r="BV90" s="681"/>
      <c r="BW90" s="681"/>
      <c r="BX90" s="681"/>
      <c r="BY90" s="681"/>
      <c r="BZ90" s="681"/>
      <c r="CA90" s="681"/>
      <c r="CB90" s="681"/>
      <c r="CC90" s="681"/>
      <c r="CD90" s="681"/>
      <c r="CE90" s="681"/>
      <c r="CF90" s="681"/>
      <c r="CG90" s="681"/>
      <c r="CH90" s="681"/>
      <c r="CI90" s="681"/>
      <c r="CJ90" s="682"/>
    </row>
    <row r="91" spans="1:88" ht="33.65" hidden="1" customHeight="1" outlineLevel="1">
      <c r="A91" s="674">
        <v>39</v>
      </c>
      <c r="B91" s="675"/>
      <c r="C91" s="683"/>
      <c r="D91" s="683"/>
      <c r="E91" s="683"/>
      <c r="F91" s="683"/>
      <c r="G91" s="683"/>
      <c r="H91" s="683"/>
      <c r="I91" s="683"/>
      <c r="J91" s="683"/>
      <c r="K91" s="683"/>
      <c r="L91" s="683"/>
      <c r="M91" s="683"/>
      <c r="N91" s="683"/>
      <c r="O91" s="683"/>
      <c r="P91" s="683"/>
      <c r="Q91" s="684"/>
      <c r="R91" s="685"/>
      <c r="S91" s="685"/>
      <c r="T91" s="685"/>
      <c r="U91" s="685"/>
      <c r="V91" s="439" t="s">
        <v>28</v>
      </c>
      <c r="W91" s="686"/>
      <c r="X91" s="685"/>
      <c r="Y91" s="685"/>
      <c r="Z91" s="685"/>
      <c r="AA91" s="685"/>
      <c r="AB91" s="439" t="s">
        <v>28</v>
      </c>
      <c r="AC91" s="686"/>
      <c r="AD91" s="685"/>
      <c r="AE91" s="685"/>
      <c r="AF91" s="685"/>
      <c r="AG91" s="685"/>
      <c r="AH91" s="680"/>
      <c r="AI91" s="681"/>
      <c r="AJ91" s="681"/>
      <c r="AK91" s="681"/>
      <c r="AL91" s="681"/>
      <c r="AM91" s="681"/>
      <c r="AN91" s="681"/>
      <c r="AO91" s="681"/>
      <c r="AP91" s="681"/>
      <c r="AQ91" s="681"/>
      <c r="AR91" s="681"/>
      <c r="AS91" s="681"/>
      <c r="AT91" s="681"/>
      <c r="AU91" s="681"/>
      <c r="AV91" s="681"/>
      <c r="AW91" s="681"/>
      <c r="AX91" s="681"/>
      <c r="AY91" s="681"/>
      <c r="AZ91" s="681"/>
      <c r="BA91" s="681"/>
      <c r="BB91" s="681"/>
      <c r="BC91" s="681"/>
      <c r="BD91" s="681"/>
      <c r="BE91" s="681"/>
      <c r="BF91" s="681"/>
      <c r="BG91" s="681"/>
      <c r="BH91" s="681"/>
      <c r="BI91" s="681"/>
      <c r="BJ91" s="681"/>
      <c r="BK91" s="681"/>
      <c r="BL91" s="681"/>
      <c r="BM91" s="681"/>
      <c r="BN91" s="681"/>
      <c r="BO91" s="681"/>
      <c r="BP91" s="681"/>
      <c r="BQ91" s="681"/>
      <c r="BR91" s="681"/>
      <c r="BS91" s="681"/>
      <c r="BT91" s="681"/>
      <c r="BU91" s="681"/>
      <c r="BV91" s="681"/>
      <c r="BW91" s="681"/>
      <c r="BX91" s="681"/>
      <c r="BY91" s="681"/>
      <c r="BZ91" s="681"/>
      <c r="CA91" s="681"/>
      <c r="CB91" s="681"/>
      <c r="CC91" s="681"/>
      <c r="CD91" s="681"/>
      <c r="CE91" s="681"/>
      <c r="CF91" s="681"/>
      <c r="CG91" s="681"/>
      <c r="CH91" s="681"/>
      <c r="CI91" s="681"/>
      <c r="CJ91" s="682"/>
    </row>
    <row r="92" spans="1:88" ht="33.65" hidden="1" customHeight="1" outlineLevel="1">
      <c r="A92" s="674">
        <v>40</v>
      </c>
      <c r="B92" s="675"/>
      <c r="C92" s="683"/>
      <c r="D92" s="683"/>
      <c r="E92" s="683"/>
      <c r="F92" s="683"/>
      <c r="G92" s="683"/>
      <c r="H92" s="683"/>
      <c r="I92" s="683"/>
      <c r="J92" s="683"/>
      <c r="K92" s="683"/>
      <c r="L92" s="683"/>
      <c r="M92" s="683"/>
      <c r="N92" s="683"/>
      <c r="O92" s="683"/>
      <c r="P92" s="683"/>
      <c r="Q92" s="684"/>
      <c r="R92" s="685"/>
      <c r="S92" s="685"/>
      <c r="T92" s="685"/>
      <c r="U92" s="685"/>
      <c r="V92" s="439" t="s">
        <v>28</v>
      </c>
      <c r="W92" s="686"/>
      <c r="X92" s="685"/>
      <c r="Y92" s="685"/>
      <c r="Z92" s="685"/>
      <c r="AA92" s="685"/>
      <c r="AB92" s="439" t="s">
        <v>28</v>
      </c>
      <c r="AC92" s="686"/>
      <c r="AD92" s="685"/>
      <c r="AE92" s="685"/>
      <c r="AF92" s="685"/>
      <c r="AG92" s="685"/>
      <c r="AH92" s="680"/>
      <c r="AI92" s="681"/>
      <c r="AJ92" s="681"/>
      <c r="AK92" s="681"/>
      <c r="AL92" s="681"/>
      <c r="AM92" s="681"/>
      <c r="AN92" s="681"/>
      <c r="AO92" s="681"/>
      <c r="AP92" s="681"/>
      <c r="AQ92" s="681"/>
      <c r="AR92" s="681"/>
      <c r="AS92" s="681"/>
      <c r="AT92" s="681"/>
      <c r="AU92" s="681"/>
      <c r="AV92" s="681"/>
      <c r="AW92" s="681"/>
      <c r="AX92" s="681"/>
      <c r="AY92" s="681"/>
      <c r="AZ92" s="681"/>
      <c r="BA92" s="681"/>
      <c r="BB92" s="681"/>
      <c r="BC92" s="681"/>
      <c r="BD92" s="681"/>
      <c r="BE92" s="681"/>
      <c r="BF92" s="681"/>
      <c r="BG92" s="681"/>
      <c r="BH92" s="681"/>
      <c r="BI92" s="681"/>
      <c r="BJ92" s="681"/>
      <c r="BK92" s="681"/>
      <c r="BL92" s="681"/>
      <c r="BM92" s="681"/>
      <c r="BN92" s="681"/>
      <c r="BO92" s="681"/>
      <c r="BP92" s="681"/>
      <c r="BQ92" s="681"/>
      <c r="BR92" s="681"/>
      <c r="BS92" s="681"/>
      <c r="BT92" s="681"/>
      <c r="BU92" s="681"/>
      <c r="BV92" s="681"/>
      <c r="BW92" s="681"/>
      <c r="BX92" s="681"/>
      <c r="BY92" s="681"/>
      <c r="BZ92" s="681"/>
      <c r="CA92" s="681"/>
      <c r="CB92" s="681"/>
      <c r="CC92" s="681"/>
      <c r="CD92" s="681"/>
      <c r="CE92" s="681"/>
      <c r="CF92" s="681"/>
      <c r="CG92" s="681"/>
      <c r="CH92" s="681"/>
      <c r="CI92" s="681"/>
      <c r="CJ92" s="682"/>
    </row>
    <row r="93" spans="1:88" ht="19.5" customHeight="1" collapsed="1">
      <c r="A93" s="185"/>
      <c r="B93" s="226"/>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6"/>
      <c r="BZ93" s="226"/>
      <c r="CA93" s="226"/>
      <c r="CB93" s="226"/>
      <c r="CC93" s="226"/>
      <c r="CD93" s="226"/>
      <c r="CE93" s="226"/>
      <c r="CF93" s="226"/>
      <c r="CG93" s="226"/>
    </row>
  </sheetData>
  <sheetProtection algorithmName="SHA-512" hashValue="84pWNVKgn/mkgAMp+y3pLOUYVps80niGduu2zs/DQIus8rAQLaWe9ZPLV0fgrfyFBFzfTkNQXS6argtHu0VLUw==" saltValue="Wt9ChXEN3MxXyhuoiHYGdw==" spinCount="100000" sheet="1" formatCells="0" formatColumns="0" formatRows="0" insertColumns="0" insertRows="0" insertHyperlinks="0" deleteColumns="0" deleteRows="0" selectLockedCells="1" sort="0" autoFilter="0" pivotTables="0"/>
  <dataConsolidate/>
  <mergeCells count="404">
    <mergeCell ref="T17:AE17"/>
    <mergeCell ref="AJ17:AO17"/>
    <mergeCell ref="AP17:BS17"/>
    <mergeCell ref="B18:G18"/>
    <mergeCell ref="H18:S18"/>
    <mergeCell ref="T18:AE18"/>
    <mergeCell ref="AJ18:AO18"/>
    <mergeCell ref="AP18:BS18"/>
    <mergeCell ref="AC89:AG89"/>
    <mergeCell ref="AH89:CJ89"/>
    <mergeCell ref="A88:B88"/>
    <mergeCell ref="C88:P88"/>
    <mergeCell ref="Q88:U88"/>
    <mergeCell ref="W88:AA88"/>
    <mergeCell ref="AC88:AG88"/>
    <mergeCell ref="AH88:CJ88"/>
    <mergeCell ref="A87:B87"/>
    <mergeCell ref="C87:P87"/>
    <mergeCell ref="Q87:U87"/>
    <mergeCell ref="W87:AA87"/>
    <mergeCell ref="AC87:AG87"/>
    <mergeCell ref="AH87:CJ87"/>
    <mergeCell ref="A89:B89"/>
    <mergeCell ref="C89:P89"/>
    <mergeCell ref="Q89:U89"/>
    <mergeCell ref="W89:AA89"/>
    <mergeCell ref="AC92:AG92"/>
    <mergeCell ref="AH92:CJ92"/>
    <mergeCell ref="A91:B91"/>
    <mergeCell ref="C91:P91"/>
    <mergeCell ref="Q91:U91"/>
    <mergeCell ref="W91:AA91"/>
    <mergeCell ref="AC91:AG91"/>
    <mergeCell ref="AH91:CJ91"/>
    <mergeCell ref="A90:B90"/>
    <mergeCell ref="C90:P90"/>
    <mergeCell ref="Q90:U90"/>
    <mergeCell ref="W90:AA90"/>
    <mergeCell ref="AC90:AG90"/>
    <mergeCell ref="AH90:CJ90"/>
    <mergeCell ref="A92:B92"/>
    <mergeCell ref="C92:P92"/>
    <mergeCell ref="Q92:U92"/>
    <mergeCell ref="W92:AA92"/>
    <mergeCell ref="AC86:AG86"/>
    <mergeCell ref="AH86:CJ86"/>
    <mergeCell ref="A85:B85"/>
    <mergeCell ref="C85:P85"/>
    <mergeCell ref="Q85:U85"/>
    <mergeCell ref="W85:AA85"/>
    <mergeCell ref="AC85:AG85"/>
    <mergeCell ref="AH85:CJ85"/>
    <mergeCell ref="A84:B84"/>
    <mergeCell ref="C84:P84"/>
    <mergeCell ref="Q84:U84"/>
    <mergeCell ref="W84:AA84"/>
    <mergeCell ref="AC84:AG84"/>
    <mergeCell ref="AH84:CJ84"/>
    <mergeCell ref="A86:B86"/>
    <mergeCell ref="C86:P86"/>
    <mergeCell ref="Q86:U86"/>
    <mergeCell ref="W86:AA86"/>
    <mergeCell ref="AC83:AG83"/>
    <mergeCell ref="AH83:CJ83"/>
    <mergeCell ref="A82:B82"/>
    <mergeCell ref="C82:P82"/>
    <mergeCell ref="Q82:U82"/>
    <mergeCell ref="W82:AA82"/>
    <mergeCell ref="AC82:AG82"/>
    <mergeCell ref="AH82:CJ82"/>
    <mergeCell ref="A81:B81"/>
    <mergeCell ref="C81:P81"/>
    <mergeCell ref="Q81:U81"/>
    <mergeCell ref="W81:AA81"/>
    <mergeCell ref="AC81:AG81"/>
    <mergeCell ref="AH81:CJ81"/>
    <mergeCell ref="A83:B83"/>
    <mergeCell ref="C83:P83"/>
    <mergeCell ref="Q83:U83"/>
    <mergeCell ref="W83:AA83"/>
    <mergeCell ref="W80:AA80"/>
    <mergeCell ref="AC80:AG80"/>
    <mergeCell ref="AH80:CJ80"/>
    <mergeCell ref="Q80:U80"/>
    <mergeCell ref="A79:B79"/>
    <mergeCell ref="C79:P79"/>
    <mergeCell ref="Q79:U79"/>
    <mergeCell ref="W79:AA79"/>
    <mergeCell ref="AC79:AG79"/>
    <mergeCell ref="AH79:CJ79"/>
    <mergeCell ref="A80:B80"/>
    <mergeCell ref="C80:P80"/>
    <mergeCell ref="A78:B78"/>
    <mergeCell ref="C78:P78"/>
    <mergeCell ref="Q78:U78"/>
    <mergeCell ref="W78:AA78"/>
    <mergeCell ref="AC78:AG78"/>
    <mergeCell ref="AH78:CJ78"/>
    <mergeCell ref="A77:B77"/>
    <mergeCell ref="C77:P77"/>
    <mergeCell ref="Q77:U77"/>
    <mergeCell ref="W77:AA77"/>
    <mergeCell ref="AC77:AG77"/>
    <mergeCell ref="AH77:CJ77"/>
    <mergeCell ref="A76:B76"/>
    <mergeCell ref="C76:P76"/>
    <mergeCell ref="Q76:U76"/>
    <mergeCell ref="W76:AA76"/>
    <mergeCell ref="AC76:AG76"/>
    <mergeCell ref="AH76:CJ76"/>
    <mergeCell ref="A75:B75"/>
    <mergeCell ref="C75:P75"/>
    <mergeCell ref="Q75:U75"/>
    <mergeCell ref="W75:AA75"/>
    <mergeCell ref="AC75:AG75"/>
    <mergeCell ref="AH75:CJ75"/>
    <mergeCell ref="A74:B74"/>
    <mergeCell ref="C74:P74"/>
    <mergeCell ref="Q74:U74"/>
    <mergeCell ref="W74:AA74"/>
    <mergeCell ref="AC74:AG74"/>
    <mergeCell ref="AH74:CJ74"/>
    <mergeCell ref="A73:B73"/>
    <mergeCell ref="C73:P73"/>
    <mergeCell ref="Q73:U73"/>
    <mergeCell ref="W73:AA73"/>
    <mergeCell ref="AC73:AG73"/>
    <mergeCell ref="AH73:CJ73"/>
    <mergeCell ref="A72:B72"/>
    <mergeCell ref="C72:P72"/>
    <mergeCell ref="Q72:U72"/>
    <mergeCell ref="W72:AA72"/>
    <mergeCell ref="AC72:AG72"/>
    <mergeCell ref="AH72:CJ72"/>
    <mergeCell ref="A71:B71"/>
    <mergeCell ref="C71:P71"/>
    <mergeCell ref="Q71:U71"/>
    <mergeCell ref="W71:AA71"/>
    <mergeCell ref="AC71:AG71"/>
    <mergeCell ref="AH71:CJ71"/>
    <mergeCell ref="A70:B70"/>
    <mergeCell ref="C70:P70"/>
    <mergeCell ref="Q70:U70"/>
    <mergeCell ref="W70:AA70"/>
    <mergeCell ref="AC70:AG70"/>
    <mergeCell ref="AH70:CJ70"/>
    <mergeCell ref="A69:B69"/>
    <mergeCell ref="C69:P69"/>
    <mergeCell ref="Q69:U69"/>
    <mergeCell ref="W69:AA69"/>
    <mergeCell ref="AC69:AG69"/>
    <mergeCell ref="AH69:CJ69"/>
    <mergeCell ref="A68:B68"/>
    <mergeCell ref="C68:P68"/>
    <mergeCell ref="Q68:U68"/>
    <mergeCell ref="W68:AA68"/>
    <mergeCell ref="AC68:AG68"/>
    <mergeCell ref="AH68:CJ68"/>
    <mergeCell ref="A67:B67"/>
    <mergeCell ref="C67:P67"/>
    <mergeCell ref="Q67:U67"/>
    <mergeCell ref="W67:AA67"/>
    <mergeCell ref="AC67:AG67"/>
    <mergeCell ref="AH67:CJ67"/>
    <mergeCell ref="A66:B66"/>
    <mergeCell ref="C66:P66"/>
    <mergeCell ref="Q66:U66"/>
    <mergeCell ref="W66:AA66"/>
    <mergeCell ref="AC66:AG66"/>
    <mergeCell ref="AH66:CJ66"/>
    <mergeCell ref="A65:B65"/>
    <mergeCell ref="C65:P65"/>
    <mergeCell ref="Q65:U65"/>
    <mergeCell ref="W65:AA65"/>
    <mergeCell ref="AC65:AG65"/>
    <mergeCell ref="AH65:CJ65"/>
    <mergeCell ref="A64:B64"/>
    <mergeCell ref="C64:P64"/>
    <mergeCell ref="Q64:U64"/>
    <mergeCell ref="W64:AA64"/>
    <mergeCell ref="AC64:AG64"/>
    <mergeCell ref="AH64:CJ64"/>
    <mergeCell ref="A63:B63"/>
    <mergeCell ref="C63:P63"/>
    <mergeCell ref="Q63:U63"/>
    <mergeCell ref="W63:AA63"/>
    <mergeCell ref="AC63:AG63"/>
    <mergeCell ref="AH63:CJ63"/>
    <mergeCell ref="A62:B62"/>
    <mergeCell ref="C62:P62"/>
    <mergeCell ref="Q62:U62"/>
    <mergeCell ref="W62:AA62"/>
    <mergeCell ref="AC62:AG62"/>
    <mergeCell ref="AH62:CJ62"/>
    <mergeCell ref="A61:B61"/>
    <mergeCell ref="C61:P61"/>
    <mergeCell ref="Q61:U61"/>
    <mergeCell ref="W61:AA61"/>
    <mergeCell ref="AC61:AG61"/>
    <mergeCell ref="AH61:CJ61"/>
    <mergeCell ref="A60:B60"/>
    <mergeCell ref="C60:P60"/>
    <mergeCell ref="Q60:U60"/>
    <mergeCell ref="W60:AA60"/>
    <mergeCell ref="AC60:AG60"/>
    <mergeCell ref="AH60:CJ60"/>
    <mergeCell ref="A59:B59"/>
    <mergeCell ref="C59:P59"/>
    <mergeCell ref="Q59:U59"/>
    <mergeCell ref="W59:AA59"/>
    <mergeCell ref="AC59:AG59"/>
    <mergeCell ref="AH59:CJ59"/>
    <mergeCell ref="A58:B58"/>
    <mergeCell ref="C58:P58"/>
    <mergeCell ref="Q58:U58"/>
    <mergeCell ref="W58:AA58"/>
    <mergeCell ref="AC58:AG58"/>
    <mergeCell ref="AH58:CJ58"/>
    <mergeCell ref="A57:B57"/>
    <mergeCell ref="C57:P57"/>
    <mergeCell ref="Q57:U57"/>
    <mergeCell ref="W57:AA57"/>
    <mergeCell ref="AC57:AG57"/>
    <mergeCell ref="AH57:CJ57"/>
    <mergeCell ref="A56:B56"/>
    <mergeCell ref="C56:P56"/>
    <mergeCell ref="Q56:U56"/>
    <mergeCell ref="W56:AA56"/>
    <mergeCell ref="AC56:AG56"/>
    <mergeCell ref="AH56:CJ56"/>
    <mergeCell ref="A55:B55"/>
    <mergeCell ref="C55:P55"/>
    <mergeCell ref="Q55:U55"/>
    <mergeCell ref="W55:AA55"/>
    <mergeCell ref="AC55:AG55"/>
    <mergeCell ref="AH55:CJ55"/>
    <mergeCell ref="A54:B54"/>
    <mergeCell ref="C54:P54"/>
    <mergeCell ref="Q54:U54"/>
    <mergeCell ref="W54:AA54"/>
    <mergeCell ref="AC54:AG54"/>
    <mergeCell ref="AH54:CJ54"/>
    <mergeCell ref="A53:B53"/>
    <mergeCell ref="C53:P53"/>
    <mergeCell ref="Q53:U53"/>
    <mergeCell ref="W53:AA53"/>
    <mergeCell ref="AC53:AG53"/>
    <mergeCell ref="AH53:CJ53"/>
    <mergeCell ref="B48:M48"/>
    <mergeCell ref="N48:CJ48"/>
    <mergeCell ref="A52:B52"/>
    <mergeCell ref="C52:P52"/>
    <mergeCell ref="Q52:AG52"/>
    <mergeCell ref="AH52:CJ52"/>
    <mergeCell ref="U41:Y41"/>
    <mergeCell ref="A43:CH43"/>
    <mergeCell ref="B45:CJ45"/>
    <mergeCell ref="B46:M46"/>
    <mergeCell ref="N46:CJ46"/>
    <mergeCell ref="B47:M47"/>
    <mergeCell ref="N47:R47"/>
    <mergeCell ref="T47:X47"/>
    <mergeCell ref="Z47:AD47"/>
    <mergeCell ref="B39:M41"/>
    <mergeCell ref="P39:AJ39"/>
    <mergeCell ref="P40:T40"/>
    <mergeCell ref="U40:Y40"/>
    <mergeCell ref="N41:T41"/>
    <mergeCell ref="AF37:AK37"/>
    <mergeCell ref="AL37:AM37"/>
    <mergeCell ref="AN37:AS37"/>
    <mergeCell ref="AT37:AU37"/>
    <mergeCell ref="J37:M37"/>
    <mergeCell ref="N37:O37"/>
    <mergeCell ref="P37:U37"/>
    <mergeCell ref="V37:W37"/>
    <mergeCell ref="X37:AC37"/>
    <mergeCell ref="AD37:AE37"/>
    <mergeCell ref="BJ37:BK37"/>
    <mergeCell ref="BL37:BQ37"/>
    <mergeCell ref="J38:M38"/>
    <mergeCell ref="N38:O38"/>
    <mergeCell ref="P38:U38"/>
    <mergeCell ref="AV37:BA37"/>
    <mergeCell ref="BB37:BC37"/>
    <mergeCell ref="P34:U34"/>
    <mergeCell ref="V34:W34"/>
    <mergeCell ref="X34:AC34"/>
    <mergeCell ref="AD34:AE34"/>
    <mergeCell ref="AN35:AS35"/>
    <mergeCell ref="AT35:AU35"/>
    <mergeCell ref="AV35:BA35"/>
    <mergeCell ref="BL35:BQ35"/>
    <mergeCell ref="J36:M36"/>
    <mergeCell ref="N36:O36"/>
    <mergeCell ref="P36:U36"/>
    <mergeCell ref="V36:W36"/>
    <mergeCell ref="X36:AC36"/>
    <mergeCell ref="AD36:AE36"/>
    <mergeCell ref="AF36:AK36"/>
    <mergeCell ref="AL36:AM36"/>
    <mergeCell ref="AN36:AS36"/>
    <mergeCell ref="AF32:AK32"/>
    <mergeCell ref="AL32:AM32"/>
    <mergeCell ref="AN32:AS32"/>
    <mergeCell ref="BL32:BQ32"/>
    <mergeCell ref="BJ34:BK34"/>
    <mergeCell ref="BL34:BQ34"/>
    <mergeCell ref="AN34:AS34"/>
    <mergeCell ref="AT34:AU34"/>
    <mergeCell ref="AV34:BA34"/>
    <mergeCell ref="BB34:BC34"/>
    <mergeCell ref="AF35:AK35"/>
    <mergeCell ref="AL35:AM35"/>
    <mergeCell ref="AF34:AK34"/>
    <mergeCell ref="AL34:AM34"/>
    <mergeCell ref="J34:M34"/>
    <mergeCell ref="N34:O34"/>
    <mergeCell ref="BL36:BQ36"/>
    <mergeCell ref="AV33:BA33"/>
    <mergeCell ref="BL33:BQ33"/>
    <mergeCell ref="N31:O31"/>
    <mergeCell ref="P31:U31"/>
    <mergeCell ref="V31:W31"/>
    <mergeCell ref="X31:AC31"/>
    <mergeCell ref="AD31:AE31"/>
    <mergeCell ref="J35:M35"/>
    <mergeCell ref="N35:O35"/>
    <mergeCell ref="P35:U35"/>
    <mergeCell ref="V35:W35"/>
    <mergeCell ref="X35:AC35"/>
    <mergeCell ref="AD35:AE35"/>
    <mergeCell ref="P29:U29"/>
    <mergeCell ref="J30:M30"/>
    <mergeCell ref="N30:O30"/>
    <mergeCell ref="P30:U30"/>
    <mergeCell ref="V30:W30"/>
    <mergeCell ref="AN30:AS30"/>
    <mergeCell ref="AT30:AU30"/>
    <mergeCell ref="J33:M33"/>
    <mergeCell ref="N33:O33"/>
    <mergeCell ref="P33:U33"/>
    <mergeCell ref="V33:W33"/>
    <mergeCell ref="X33:AC33"/>
    <mergeCell ref="AD33:AE33"/>
    <mergeCell ref="J32:M32"/>
    <mergeCell ref="N32:O32"/>
    <mergeCell ref="P32:U32"/>
    <mergeCell ref="V32:W32"/>
    <mergeCell ref="X32:AC32"/>
    <mergeCell ref="AD32:AE32"/>
    <mergeCell ref="AF33:AK33"/>
    <mergeCell ref="AL33:AM33"/>
    <mergeCell ref="AN33:AS33"/>
    <mergeCell ref="AT33:AU33"/>
    <mergeCell ref="J31:M31"/>
    <mergeCell ref="B24:CJ24"/>
    <mergeCell ref="CC25:CF25"/>
    <mergeCell ref="CG25:CJ25"/>
    <mergeCell ref="A26:CH26"/>
    <mergeCell ref="B28:I38"/>
    <mergeCell ref="J28:M28"/>
    <mergeCell ref="N28:O28"/>
    <mergeCell ref="P28:U28"/>
    <mergeCell ref="J29:M29"/>
    <mergeCell ref="AN31:AS31"/>
    <mergeCell ref="AT31:AU31"/>
    <mergeCell ref="AV31:BA31"/>
    <mergeCell ref="BB31:BC31"/>
    <mergeCell ref="BJ31:BK31"/>
    <mergeCell ref="BL31:BQ31"/>
    <mergeCell ref="AV30:BA30"/>
    <mergeCell ref="BB30:BC30"/>
    <mergeCell ref="AF31:AK31"/>
    <mergeCell ref="AL31:AM31"/>
    <mergeCell ref="X30:AC30"/>
    <mergeCell ref="AD30:AE30"/>
    <mergeCell ref="AF30:AK30"/>
    <mergeCell ref="AL30:AM30"/>
    <mergeCell ref="N29:O29"/>
    <mergeCell ref="CF2:CG2"/>
    <mergeCell ref="CI2:CJ2"/>
    <mergeCell ref="Q3:BR3"/>
    <mergeCell ref="A7:CH7"/>
    <mergeCell ref="B9:AC9"/>
    <mergeCell ref="AD9:CJ9"/>
    <mergeCell ref="AD10:CJ10"/>
    <mergeCell ref="A11:CH11"/>
    <mergeCell ref="A21:CH21"/>
    <mergeCell ref="B13:CJ13"/>
    <mergeCell ref="B15:G15"/>
    <mergeCell ref="H15:S15"/>
    <mergeCell ref="T15:AE15"/>
    <mergeCell ref="AJ15:AO15"/>
    <mergeCell ref="AP15:BS15"/>
    <mergeCell ref="B16:G16"/>
    <mergeCell ref="H16:S16"/>
    <mergeCell ref="T16:AE16"/>
    <mergeCell ref="AJ16:AO16"/>
    <mergeCell ref="B19:G19"/>
    <mergeCell ref="H19:S19"/>
    <mergeCell ref="AP16:BS16"/>
    <mergeCell ref="B17:G17"/>
    <mergeCell ref="H17:S17"/>
  </mergeCells>
  <phoneticPr fontId="1"/>
  <conditionalFormatting sqref="N46:CJ46 N47:R47 T47:X47 Z47:AD47 N48:CJ48">
    <cfRule type="notContainsBlanks" dxfId="46" priority="1">
      <formula>LEN(TRIM(N46))&gt;0</formula>
    </cfRule>
    <cfRule type="containsBlanks" dxfId="45" priority="17">
      <formula>LEN(TRIM(N46))=0</formula>
    </cfRule>
  </conditionalFormatting>
  <conditionalFormatting sqref="T16:T17 H16:H19">
    <cfRule type="containsBlanks" dxfId="43" priority="7">
      <formula>LEN(TRIM(H16))=0</formula>
    </cfRule>
  </conditionalFormatting>
  <conditionalFormatting sqref="U40:Y41">
    <cfRule type="containsBlanks" dxfId="40" priority="14">
      <formula>LEN(TRIM(U40))=0</formula>
    </cfRule>
  </conditionalFormatting>
  <conditionalFormatting sqref="AD9:CJ9 B24:CJ24">
    <cfRule type="containsBlanks" dxfId="39" priority="20">
      <formula>LEN(TRIM(B9))=0</formula>
    </cfRule>
  </conditionalFormatting>
  <conditionalFormatting sqref="AD10:CJ10">
    <cfRule type="notContainsBlanks" dxfId="37" priority="15">
      <formula>LEN(TRIM(AD10))&gt;0</formula>
    </cfRule>
  </conditionalFormatting>
  <conditionalFormatting sqref="BM19">
    <cfRule type="notContainsBlanks" dxfId="36" priority="6">
      <formula>LEN(TRIM(BM19))&gt;0</formula>
    </cfRule>
  </conditionalFormatting>
  <dataValidations xWindow="624" yWindow="605" count="15">
    <dataValidation imeMode="halfAlpha" allowBlank="1" showInputMessage="1" showErrorMessage="1" prompt="取組計画及びその進捗状況、導入実績を公表しているURLを入力してください。" sqref="AD9:CJ9" xr:uid="{7FDB28FA-D463-4C7D-8466-7AC191E97899}"/>
    <dataValidation operator="lessThanOrEqual" allowBlank="1" showInputMessage="1" showErrorMessage="1" promptTitle="【！】取り組み内容及びその進捗状況" prompt="全角100文字以上、600文字程度で記載してください。_x000a_（C登録の場合は、ZEH-Mの受注に向けた取組み内容及びその進捗状況を記載）" sqref="B24:CJ24" xr:uid="{AA6C1046-59C7-4697-964B-AC190E5F6267}"/>
    <dataValidation type="list" imeMode="halfAlpha" allowBlank="1" showInputMessage="1" showErrorMessage="1" errorTitle="【！】階数" error="・3,4,5以外の数値が入力されています。_x000a_・6階以上対応可能の場合は、「規模を問わず対応可能」を選択してください。" promptTitle="【！】階数" prompt="6階以上対応が可能な場合は、規模を問わず対応可能を選択してください。" sqref="U41:Y41" xr:uid="{A0464A71-B321-4EDE-A076-F6274E4F3CD4}">
      <formula1>"3,4,5"</formula1>
    </dataValidation>
    <dataValidation allowBlank="1" showInputMessage="1" showErrorMessage="1" error="全角で入力してください。" sqref="C53:P92" xr:uid="{F1EB44A3-0DD6-443B-9E76-EC4DEF4B57D5}"/>
    <dataValidation type="custom" imeMode="halfAlpha" allowBlank="1" showErrorMessage="1" error="チェックが変更されていないか、数字以外の文字となっている可能性があります。ご確認の上、ご入力ください。" sqref="U25:Y39 U20:Y20 U48:Y52 U42:Y46" xr:uid="{3BF78DFC-43C5-4D6A-89E8-FE43E74843E6}">
      <formula1>AND(#REF!=2,VALUE(U20))</formula1>
    </dataValidation>
    <dataValidation imeMode="off" allowBlank="1" showInputMessage="1" showErrorMessage="1" sqref="AH53:CJ92 N48:CJ48" xr:uid="{CDA64ABD-6447-449C-96FB-C729B004D490}"/>
    <dataValidation imeMode="halfAlpha" operator="greaterThanOrEqual" allowBlank="1" showInputMessage="1" showErrorMessage="1" sqref="T18:AE18 CU19:CZ19" xr:uid="{332FFDFB-7757-475C-BCD5-56C6AA88D2A0}"/>
    <dataValidation type="list" imeMode="halfAlpha" operator="greaterThanOrEqual" allowBlank="1" showInputMessage="1" showErrorMessage="1" errorTitle="【！】ZEH-M全体の達成目標率　" error="該当なしの場合は「-」を選択してください。_x000a_" promptTitle="【！】ZEH-M全体の達成目標率＞中層" prompt="該当がない場合は「-」を入選択してください。_x000a_" sqref="H17:S17" xr:uid="{7433A9F1-E608-40BD-BBBF-DE9678468143}">
      <formula1>"-,100"</formula1>
    </dataValidation>
    <dataValidation type="list" imeMode="halfAlpha" operator="greaterThanOrEqual" allowBlank="1" showInputMessage="1" showErrorMessage="1" errorTitle="【！】ZEH-M全体の達成目標率　" error="該当なしの場合は「-」を選択してください。_x000a_" promptTitle="【！】ZEH-M全体の達成目標率＞高層" prompt="該当がない場合は「-」を選択してください。_x000a_" sqref="H18:S18" xr:uid="{0DF0E435-8D14-4C15-A8FD-D82E32FC71B8}">
      <formula1>"-,100"</formula1>
    </dataValidation>
    <dataValidation type="list" imeMode="halfAlpha" operator="greaterThanOrEqual" allowBlank="1" showInputMessage="1" showErrorMessage="1" errorTitle="【！】ZEH-M全体の達成目標率　" error="該当なしの場合は「-」を選択してください。" promptTitle="【！】ZEH-M全体の達成目標率＞低層" prompt="該当がない場合は「-」を選択してください。_x000a_" sqref="H16:S16" xr:uid="{1412D4D3-3B00-4C5F-9FC5-D3080A54B7CD}">
      <formula1>"-,100"</formula1>
    </dataValidation>
    <dataValidation type="list" imeMode="halfAlpha" operator="greaterThanOrEqual" allowBlank="1" showInputMessage="1" showErrorMessage="1" errorTitle="【！】ZEH-M全体の達成目標率　" error="2030年度におけるZEH-M全体の達成目標率を選択してください。" promptTitle="【！】ZEH-M全体の達成目標率" prompt="2030年度におけるZEH-M全体の達成目標率を選択してください。" sqref="H19:S19" xr:uid="{4BD0A894-79CA-4A96-B569-F9A6DF2EDE49}">
      <formula1>"100"</formula1>
    </dataValidation>
    <dataValidation type="custom" imeMode="halfAlpha" operator="greaterThanOrEqual" allowBlank="1" showInputMessage="1" showErrorMessage="1" errorTitle="【！】目指すべき水準の達成目標率＞低層" error="・数字を入力してください。_x000a_・右表を参照の上、目指すべき水準以上の普及率を入力してください。_x000a_・該当がない場合は「-」を入力してください。" promptTitle="【！】目指すべき水準以上の達成目標率＞低層" prompt="右表を参照の上、目指すべき水準以上の普及率を入力してください。_x000a_該当がない場合は「-」を入力してください。" sqref="T16:AE16" xr:uid="{5FB78BBF-2DE3-43BC-8778-B910F9EDC3E9}">
      <formula1>IF(T16="-", TRUE, AND(ISNUMBER(SUBSTITUTE(T16,"-","")*1), T16*1&gt;=0, T16*1&lt;=100))</formula1>
    </dataValidation>
    <dataValidation type="custom" imeMode="halfAlpha" operator="greaterThanOrEqual" allowBlank="1" showInputMessage="1" showErrorMessage="1" errorTitle="【！】目指すべき水準の達成目標率" error="・数字を入力してください。_x000a_・右表を参照の上、目指すべき水準以上の普及率を入力してください。_x000a_・該当がない場合は「-」を入力してください。" promptTitle="【！】目指すべき水準以上の達成目標率＞中層" prompt="右表を参照の上、目指すべき水準以上の普及率を入力してください。_x000a_該当がない場合は「-」を入力してください。" sqref="T17:AE17" xr:uid="{DCD46742-0F74-4B6E-B637-426387CB0E80}">
      <formula1>IF(T17="-", TRUE, AND(ISNUMBER(SUBSTITUTE(T17,"-","")*1), T17*1&gt;=0, T17*1&lt;=100))</formula1>
    </dataValidation>
    <dataValidation type="textLength" allowBlank="1" showInputMessage="1" showErrorMessage="1" sqref="Q53:AG92" xr:uid="{EBADCB9B-169F-4F19-A807-609F55FEF396}">
      <formula1>2</formula1>
      <formula2>4</formula2>
    </dataValidation>
    <dataValidation type="textLength" imeMode="halfAlpha" allowBlank="1" showInputMessage="1" showErrorMessage="1" sqref="N47:R47 T47:X47 Z47:AD47" xr:uid="{38B376DC-22B0-4718-8D7E-A5F6C808C3B1}">
      <formula1>2</formula1>
      <formula2>4</formula2>
    </dataValidation>
  </dataValidations>
  <pageMargins left="0.62992125984251968" right="0.23622047244094491" top="0.74803149606299213" bottom="0.23622047244094491" header="0.31496062992125984" footer="0.31496062992125984"/>
  <pageSetup paperSize="9" scale="34" fitToHeight="5" orientation="portrait" r:id="rId1"/>
  <rowBreaks count="2" manualBreakCount="2">
    <brk id="62" max="89" man="1"/>
    <brk id="77" max="89"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13</xdr:col>
                    <xdr:colOff>88900</xdr:colOff>
                    <xdr:row>38</xdr:row>
                    <xdr:rowOff>57150</xdr:rowOff>
                  </from>
                  <to>
                    <xdr:col>25</xdr:col>
                    <xdr:colOff>12700</xdr:colOff>
                    <xdr:row>38</xdr:row>
                    <xdr:rowOff>381000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13</xdr:col>
                    <xdr:colOff>88900</xdr:colOff>
                    <xdr:row>39</xdr:row>
                    <xdr:rowOff>38100</xdr:rowOff>
                  </from>
                  <to>
                    <xdr:col>19</xdr:col>
                    <xdr:colOff>95250</xdr:colOff>
                    <xdr:row>40</xdr:row>
                    <xdr:rowOff>6350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29</xdr:col>
                    <xdr:colOff>114300</xdr:colOff>
                    <xdr:row>29</xdr:row>
                    <xdr:rowOff>69850</xdr:rowOff>
                  </from>
                  <to>
                    <xdr:col>36</xdr:col>
                    <xdr:colOff>152400</xdr:colOff>
                    <xdr:row>29</xdr:row>
                    <xdr:rowOff>406400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37</xdr:col>
                    <xdr:colOff>177800</xdr:colOff>
                    <xdr:row>29</xdr:row>
                    <xdr:rowOff>57150</xdr:rowOff>
                  </from>
                  <to>
                    <xdr:col>44</xdr:col>
                    <xdr:colOff>127000</xdr:colOff>
                    <xdr:row>29</xdr:row>
                    <xdr:rowOff>393700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53</xdr:col>
                    <xdr:colOff>139700</xdr:colOff>
                    <xdr:row>29</xdr:row>
                    <xdr:rowOff>57150</xdr:rowOff>
                  </from>
                  <to>
                    <xdr:col>61</xdr:col>
                    <xdr:colOff>0</xdr:colOff>
                    <xdr:row>29</xdr:row>
                    <xdr:rowOff>393700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13</xdr:col>
                    <xdr:colOff>95250</xdr:colOff>
                    <xdr:row>30</xdr:row>
                    <xdr:rowOff>38100</xdr:rowOff>
                  </from>
                  <to>
                    <xdr:col>19</xdr:col>
                    <xdr:colOff>209550</xdr:colOff>
                    <xdr:row>30</xdr:row>
                    <xdr:rowOff>374650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21</xdr:col>
                    <xdr:colOff>146050</xdr:colOff>
                    <xdr:row>30</xdr:row>
                    <xdr:rowOff>38100</xdr:rowOff>
                  </from>
                  <to>
                    <xdr:col>29</xdr:col>
                    <xdr:colOff>6350</xdr:colOff>
                    <xdr:row>30</xdr:row>
                    <xdr:rowOff>374650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29</xdr:col>
                    <xdr:colOff>114300</xdr:colOff>
                    <xdr:row>30</xdr:row>
                    <xdr:rowOff>57150</xdr:rowOff>
                  </from>
                  <to>
                    <xdr:col>36</xdr:col>
                    <xdr:colOff>152400</xdr:colOff>
                    <xdr:row>30</xdr:row>
                    <xdr:rowOff>393700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37</xdr:col>
                    <xdr:colOff>165100</xdr:colOff>
                    <xdr:row>30</xdr:row>
                    <xdr:rowOff>69850</xdr:rowOff>
                  </from>
                  <to>
                    <xdr:col>44</xdr:col>
                    <xdr:colOff>120650</xdr:colOff>
                    <xdr:row>30</xdr:row>
                    <xdr:rowOff>406400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45</xdr:col>
                    <xdr:colOff>82550</xdr:colOff>
                    <xdr:row>30</xdr:row>
                    <xdr:rowOff>25400</xdr:rowOff>
                  </from>
                  <to>
                    <xdr:col>52</xdr:col>
                    <xdr:colOff>120650</xdr:colOff>
                    <xdr:row>30</xdr:row>
                    <xdr:rowOff>361950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53</xdr:col>
                    <xdr:colOff>139700</xdr:colOff>
                    <xdr:row>30</xdr:row>
                    <xdr:rowOff>25400</xdr:rowOff>
                  </from>
                  <to>
                    <xdr:col>61</xdr:col>
                    <xdr:colOff>0</xdr:colOff>
                    <xdr:row>30</xdr:row>
                    <xdr:rowOff>361950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62</xdr:col>
                    <xdr:colOff>57150</xdr:colOff>
                    <xdr:row>30</xdr:row>
                    <xdr:rowOff>44450</xdr:rowOff>
                  </from>
                  <to>
                    <xdr:col>68</xdr:col>
                    <xdr:colOff>120650</xdr:colOff>
                    <xdr:row>30</xdr:row>
                    <xdr:rowOff>381000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13</xdr:col>
                    <xdr:colOff>95250</xdr:colOff>
                    <xdr:row>31</xdr:row>
                    <xdr:rowOff>31750</xdr:rowOff>
                  </from>
                  <to>
                    <xdr:col>19</xdr:col>
                    <xdr:colOff>209550</xdr:colOff>
                    <xdr:row>31</xdr:row>
                    <xdr:rowOff>368300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21</xdr:col>
                    <xdr:colOff>146050</xdr:colOff>
                    <xdr:row>31</xdr:row>
                    <xdr:rowOff>31750</xdr:rowOff>
                  </from>
                  <to>
                    <xdr:col>29</xdr:col>
                    <xdr:colOff>6350</xdr:colOff>
                    <xdr:row>31</xdr:row>
                    <xdr:rowOff>368300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29</xdr:col>
                    <xdr:colOff>95250</xdr:colOff>
                    <xdr:row>31</xdr:row>
                    <xdr:rowOff>76200</xdr:rowOff>
                  </from>
                  <to>
                    <xdr:col>36</xdr:col>
                    <xdr:colOff>133350</xdr:colOff>
                    <xdr:row>31</xdr:row>
                    <xdr:rowOff>412750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37</xdr:col>
                    <xdr:colOff>184150</xdr:colOff>
                    <xdr:row>31</xdr:row>
                    <xdr:rowOff>50800</xdr:rowOff>
                  </from>
                  <to>
                    <xdr:col>44</xdr:col>
                    <xdr:colOff>139700</xdr:colOff>
                    <xdr:row>31</xdr:row>
                    <xdr:rowOff>387350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13</xdr:col>
                    <xdr:colOff>95250</xdr:colOff>
                    <xdr:row>32</xdr:row>
                    <xdr:rowOff>25400</xdr:rowOff>
                  </from>
                  <to>
                    <xdr:col>19</xdr:col>
                    <xdr:colOff>209550</xdr:colOff>
                    <xdr:row>32</xdr:row>
                    <xdr:rowOff>361950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21</xdr:col>
                    <xdr:colOff>146050</xdr:colOff>
                    <xdr:row>32</xdr:row>
                    <xdr:rowOff>25400</xdr:rowOff>
                  </from>
                  <to>
                    <xdr:col>29</xdr:col>
                    <xdr:colOff>6350</xdr:colOff>
                    <xdr:row>32</xdr:row>
                    <xdr:rowOff>361950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29</xdr:col>
                    <xdr:colOff>107950</xdr:colOff>
                    <xdr:row>32</xdr:row>
                    <xdr:rowOff>50800</xdr:rowOff>
                  </from>
                  <to>
                    <xdr:col>36</xdr:col>
                    <xdr:colOff>139700</xdr:colOff>
                    <xdr:row>32</xdr:row>
                    <xdr:rowOff>387350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37</xdr:col>
                    <xdr:colOff>177800</xdr:colOff>
                    <xdr:row>32</xdr:row>
                    <xdr:rowOff>57150</xdr:rowOff>
                  </from>
                  <to>
                    <xdr:col>44</xdr:col>
                    <xdr:colOff>127000</xdr:colOff>
                    <xdr:row>32</xdr:row>
                    <xdr:rowOff>393700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45</xdr:col>
                    <xdr:colOff>114300</xdr:colOff>
                    <xdr:row>32</xdr:row>
                    <xdr:rowOff>57150</xdr:rowOff>
                  </from>
                  <to>
                    <xdr:col>52</xdr:col>
                    <xdr:colOff>152400</xdr:colOff>
                    <xdr:row>32</xdr:row>
                    <xdr:rowOff>393700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13</xdr:col>
                    <xdr:colOff>95250</xdr:colOff>
                    <xdr:row>33</xdr:row>
                    <xdr:rowOff>19050</xdr:rowOff>
                  </from>
                  <to>
                    <xdr:col>19</xdr:col>
                    <xdr:colOff>209550</xdr:colOff>
                    <xdr:row>33</xdr:row>
                    <xdr:rowOff>355600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21</xdr:col>
                    <xdr:colOff>146050</xdr:colOff>
                    <xdr:row>33</xdr:row>
                    <xdr:rowOff>19050</xdr:rowOff>
                  </from>
                  <to>
                    <xdr:col>29</xdr:col>
                    <xdr:colOff>6350</xdr:colOff>
                    <xdr:row>33</xdr:row>
                    <xdr:rowOff>355600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29</xdr:col>
                    <xdr:colOff>114300</xdr:colOff>
                    <xdr:row>33</xdr:row>
                    <xdr:rowOff>38100</xdr:rowOff>
                  </from>
                  <to>
                    <xdr:col>36</xdr:col>
                    <xdr:colOff>152400</xdr:colOff>
                    <xdr:row>33</xdr:row>
                    <xdr:rowOff>374650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37</xdr:col>
                    <xdr:colOff>184150</xdr:colOff>
                    <xdr:row>33</xdr:row>
                    <xdr:rowOff>38100</xdr:rowOff>
                  </from>
                  <to>
                    <xdr:col>44</xdr:col>
                    <xdr:colOff>139700</xdr:colOff>
                    <xdr:row>33</xdr:row>
                    <xdr:rowOff>374650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45</xdr:col>
                    <xdr:colOff>127000</xdr:colOff>
                    <xdr:row>33</xdr:row>
                    <xdr:rowOff>38100</xdr:rowOff>
                  </from>
                  <to>
                    <xdr:col>52</xdr:col>
                    <xdr:colOff>165100</xdr:colOff>
                    <xdr:row>33</xdr:row>
                    <xdr:rowOff>374650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53</xdr:col>
                    <xdr:colOff>152400</xdr:colOff>
                    <xdr:row>33</xdr:row>
                    <xdr:rowOff>63500</xdr:rowOff>
                  </from>
                  <to>
                    <xdr:col>61</xdr:col>
                    <xdr:colOff>12700</xdr:colOff>
                    <xdr:row>33</xdr:row>
                    <xdr:rowOff>400050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62</xdr:col>
                    <xdr:colOff>82550</xdr:colOff>
                    <xdr:row>33</xdr:row>
                    <xdr:rowOff>38100</xdr:rowOff>
                  </from>
                  <to>
                    <xdr:col>68</xdr:col>
                    <xdr:colOff>146050</xdr:colOff>
                    <xdr:row>33</xdr:row>
                    <xdr:rowOff>374650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13</xdr:col>
                    <xdr:colOff>95250</xdr:colOff>
                    <xdr:row>34</xdr:row>
                    <xdr:rowOff>12700</xdr:rowOff>
                  </from>
                  <to>
                    <xdr:col>19</xdr:col>
                    <xdr:colOff>209550</xdr:colOff>
                    <xdr:row>34</xdr:row>
                    <xdr:rowOff>349250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21</xdr:col>
                    <xdr:colOff>146050</xdr:colOff>
                    <xdr:row>34</xdr:row>
                    <xdr:rowOff>12700</xdr:rowOff>
                  </from>
                  <to>
                    <xdr:col>29</xdr:col>
                    <xdr:colOff>6350</xdr:colOff>
                    <xdr:row>34</xdr:row>
                    <xdr:rowOff>349250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29</xdr:col>
                    <xdr:colOff>127000</xdr:colOff>
                    <xdr:row>34</xdr:row>
                    <xdr:rowOff>25400</xdr:rowOff>
                  </from>
                  <to>
                    <xdr:col>36</xdr:col>
                    <xdr:colOff>165100</xdr:colOff>
                    <xdr:row>34</xdr:row>
                    <xdr:rowOff>361950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37</xdr:col>
                    <xdr:colOff>184150</xdr:colOff>
                    <xdr:row>34</xdr:row>
                    <xdr:rowOff>25400</xdr:rowOff>
                  </from>
                  <to>
                    <xdr:col>44</xdr:col>
                    <xdr:colOff>139700</xdr:colOff>
                    <xdr:row>34</xdr:row>
                    <xdr:rowOff>361950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45</xdr:col>
                    <xdr:colOff>127000</xdr:colOff>
                    <xdr:row>34</xdr:row>
                    <xdr:rowOff>69850</xdr:rowOff>
                  </from>
                  <to>
                    <xdr:col>52</xdr:col>
                    <xdr:colOff>165100</xdr:colOff>
                    <xdr:row>34</xdr:row>
                    <xdr:rowOff>406400</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13</xdr:col>
                    <xdr:colOff>95250</xdr:colOff>
                    <xdr:row>35</xdr:row>
                    <xdr:rowOff>12700</xdr:rowOff>
                  </from>
                  <to>
                    <xdr:col>19</xdr:col>
                    <xdr:colOff>209550</xdr:colOff>
                    <xdr:row>35</xdr:row>
                    <xdr:rowOff>349250</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21</xdr:col>
                    <xdr:colOff>146050</xdr:colOff>
                    <xdr:row>35</xdr:row>
                    <xdr:rowOff>12700</xdr:rowOff>
                  </from>
                  <to>
                    <xdr:col>29</xdr:col>
                    <xdr:colOff>6350</xdr:colOff>
                    <xdr:row>35</xdr:row>
                    <xdr:rowOff>349250</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29</xdr:col>
                    <xdr:colOff>127000</xdr:colOff>
                    <xdr:row>35</xdr:row>
                    <xdr:rowOff>114300</xdr:rowOff>
                  </from>
                  <to>
                    <xdr:col>36</xdr:col>
                    <xdr:colOff>165100</xdr:colOff>
                    <xdr:row>35</xdr:row>
                    <xdr:rowOff>349250</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37</xdr:col>
                    <xdr:colOff>184150</xdr:colOff>
                    <xdr:row>35</xdr:row>
                    <xdr:rowOff>44450</xdr:rowOff>
                  </from>
                  <to>
                    <xdr:col>44</xdr:col>
                    <xdr:colOff>139700</xdr:colOff>
                    <xdr:row>35</xdr:row>
                    <xdr:rowOff>381000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13</xdr:col>
                    <xdr:colOff>95250</xdr:colOff>
                    <xdr:row>36</xdr:row>
                    <xdr:rowOff>6350</xdr:rowOff>
                  </from>
                  <to>
                    <xdr:col>19</xdr:col>
                    <xdr:colOff>209550</xdr:colOff>
                    <xdr:row>36</xdr:row>
                    <xdr:rowOff>342900</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21</xdr:col>
                    <xdr:colOff>146050</xdr:colOff>
                    <xdr:row>36</xdr:row>
                    <xdr:rowOff>6350</xdr:rowOff>
                  </from>
                  <to>
                    <xdr:col>29</xdr:col>
                    <xdr:colOff>6350</xdr:colOff>
                    <xdr:row>36</xdr:row>
                    <xdr:rowOff>342900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29</xdr:col>
                    <xdr:colOff>133350</xdr:colOff>
                    <xdr:row>36</xdr:row>
                    <xdr:rowOff>12700</xdr:rowOff>
                  </from>
                  <to>
                    <xdr:col>36</xdr:col>
                    <xdr:colOff>171450</xdr:colOff>
                    <xdr:row>36</xdr:row>
                    <xdr:rowOff>349250</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37</xdr:col>
                    <xdr:colOff>209550</xdr:colOff>
                    <xdr:row>36</xdr:row>
                    <xdr:rowOff>38100</xdr:rowOff>
                  </from>
                  <to>
                    <xdr:col>44</xdr:col>
                    <xdr:colOff>158750</xdr:colOff>
                    <xdr:row>36</xdr:row>
                    <xdr:rowOff>374650</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45</xdr:col>
                    <xdr:colOff>107950</xdr:colOff>
                    <xdr:row>36</xdr:row>
                    <xdr:rowOff>50800</xdr:rowOff>
                  </from>
                  <to>
                    <xdr:col>52</xdr:col>
                    <xdr:colOff>139700</xdr:colOff>
                    <xdr:row>36</xdr:row>
                    <xdr:rowOff>387350</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53</xdr:col>
                    <xdr:colOff>171450</xdr:colOff>
                    <xdr:row>36</xdr:row>
                    <xdr:rowOff>50800</xdr:rowOff>
                  </from>
                  <to>
                    <xdr:col>61</xdr:col>
                    <xdr:colOff>31750</xdr:colOff>
                    <xdr:row>36</xdr:row>
                    <xdr:rowOff>387350</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62</xdr:col>
                    <xdr:colOff>82550</xdr:colOff>
                    <xdr:row>36</xdr:row>
                    <xdr:rowOff>69850</xdr:rowOff>
                  </from>
                  <to>
                    <xdr:col>68</xdr:col>
                    <xdr:colOff>146050</xdr:colOff>
                    <xdr:row>36</xdr:row>
                    <xdr:rowOff>406400</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13</xdr:col>
                    <xdr:colOff>95250</xdr:colOff>
                    <xdr:row>37</xdr:row>
                    <xdr:rowOff>6350</xdr:rowOff>
                  </from>
                  <to>
                    <xdr:col>19</xdr:col>
                    <xdr:colOff>209550</xdr:colOff>
                    <xdr:row>37</xdr:row>
                    <xdr:rowOff>342900</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13</xdr:col>
                    <xdr:colOff>95250</xdr:colOff>
                    <xdr:row>28</xdr:row>
                    <xdr:rowOff>38100</xdr:rowOff>
                  </from>
                  <to>
                    <xdr:col>19</xdr:col>
                    <xdr:colOff>209550</xdr:colOff>
                    <xdr:row>28</xdr:row>
                    <xdr:rowOff>374650</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13</xdr:col>
                    <xdr:colOff>95250</xdr:colOff>
                    <xdr:row>29</xdr:row>
                    <xdr:rowOff>50800</xdr:rowOff>
                  </from>
                  <to>
                    <xdr:col>19</xdr:col>
                    <xdr:colOff>209550</xdr:colOff>
                    <xdr:row>29</xdr:row>
                    <xdr:rowOff>387350</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45</xdr:col>
                    <xdr:colOff>82550</xdr:colOff>
                    <xdr:row>29</xdr:row>
                    <xdr:rowOff>69850</xdr:rowOff>
                  </from>
                  <to>
                    <xdr:col>52</xdr:col>
                    <xdr:colOff>120650</xdr:colOff>
                    <xdr:row>29</xdr:row>
                    <xdr:rowOff>406400</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21</xdr:col>
                    <xdr:colOff>146050</xdr:colOff>
                    <xdr:row>29</xdr:row>
                    <xdr:rowOff>50800</xdr:rowOff>
                  </from>
                  <to>
                    <xdr:col>29</xdr:col>
                    <xdr:colOff>6350</xdr:colOff>
                    <xdr:row>29</xdr:row>
                    <xdr:rowOff>387350</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13</xdr:col>
                    <xdr:colOff>88900</xdr:colOff>
                    <xdr:row>27</xdr:row>
                    <xdr:rowOff>44450</xdr:rowOff>
                  </from>
                  <to>
                    <xdr:col>19</xdr:col>
                    <xdr:colOff>215900</xdr:colOff>
                    <xdr:row>27</xdr:row>
                    <xdr:rowOff>374650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7A81BCE5-C511-4C98-8AAE-458EC8CE6D5B}">
            <xm:f>ＺＥＨデベロッパー登録票!$CW$9=FALSE</xm:f>
            <x14:dxf>
              <fill>
                <patternFill>
                  <bgColor theme="0" tint="-0.499984740745262"/>
                </patternFill>
              </fill>
            </x14:dxf>
          </x14:cfRule>
          <xm:sqref>C53:CJ92</xm:sqref>
        </x14:conditionalFormatting>
        <x14:conditionalFormatting xmlns:xm="http://schemas.microsoft.com/office/excel/2006/main">
          <x14:cfRule type="expression" priority="12" id="{287EE51D-1A94-4779-8468-AAF1D0934911}">
            <xm:f>ＺＥＨデベロッパー登録票!$CW$9=FALSE</xm:f>
            <x14:dxf>
              <fill>
                <patternFill>
                  <bgColor theme="0" tint="-0.499984740745262"/>
                </patternFill>
              </fill>
            </x14:dxf>
          </x14:cfRule>
          <xm:sqref>N39:AJ41</xm:sqref>
        </x14:conditionalFormatting>
        <x14:conditionalFormatting xmlns:xm="http://schemas.microsoft.com/office/excel/2006/main">
          <x14:cfRule type="expression" priority="18" id="{68845A67-2C3A-4CE0-8291-108E789BB3E8}">
            <xm:f>ＺＥＨデベロッパー登録票!$CW$9=FALSE</xm:f>
            <x14:dxf>
              <fill>
                <patternFill>
                  <bgColor theme="0" tint="-0.499984740745262"/>
                </patternFill>
              </fill>
            </x14:dxf>
          </x14:cfRule>
          <xm:sqref>N28:BQ38</xm:sqref>
        </x14:conditionalFormatting>
        <x14:conditionalFormatting xmlns:xm="http://schemas.microsoft.com/office/excel/2006/main">
          <x14:cfRule type="expression" priority="2" id="{F04ACC39-1AD9-469F-9FBD-8FC6CFE9F0BB}">
            <xm:f>ＺＥＨデベロッパー登録票!$CW$9=FALSE</xm:f>
            <x14:dxf>
              <fill>
                <patternFill>
                  <bgColor theme="0" tint="-0.499984740745262"/>
                </patternFill>
              </fill>
            </x14:dxf>
          </x14:cfRule>
          <xm:sqref>N46:CJ48</xm:sqref>
        </x14:conditionalFormatting>
        <x14:conditionalFormatting xmlns:xm="http://schemas.microsoft.com/office/excel/2006/main">
          <x14:cfRule type="expression" priority="4" id="{C1A9A906-F38C-4B42-9D41-F7B8F75963EC}">
            <xm:f>ＺＥＨデベロッパー実績報告書!$O$57="継続登録はしません"</xm:f>
            <x14:dxf>
              <fill>
                <patternFill>
                  <bgColor theme="0" tint="-0.34998626667073579"/>
                </patternFill>
              </fill>
            </x14:dxf>
          </x14:cfRule>
          <xm:sqref>T16:AE18 H16:S19</xm:sqref>
        </x14:conditionalFormatting>
        <x14:conditionalFormatting xmlns:xm="http://schemas.microsoft.com/office/excel/2006/main">
          <x14:cfRule type="expression" priority="13" id="{05DDE776-4EC3-45DE-9412-6A9224057910}">
            <xm:f>ＺＥＨデベロッパー登録票!$DS$20=1</xm:f>
            <x14:dxf>
              <fill>
                <patternFill patternType="none">
                  <bgColor auto="1"/>
                </patternFill>
              </fill>
            </x14:dxf>
          </x14:cfRule>
          <xm:sqref>U40:Y41</xm:sqref>
        </x14:conditionalFormatting>
        <x14:conditionalFormatting xmlns:xm="http://schemas.microsoft.com/office/excel/2006/main">
          <x14:cfRule type="expression" priority="3" id="{2F275BA4-401D-4121-882F-F7F457751B27}">
            <xm:f>ＺＥＨデベロッパー実績報告書!$O$57="継続登録はしません"</xm:f>
            <x14:dxf>
              <fill>
                <patternFill>
                  <bgColor theme="0" tint="-0.34998626667073579"/>
                </patternFill>
              </fill>
            </x14:dxf>
          </x14:cfRule>
          <xm:sqref>AD9:CJ9</xm:sqref>
        </x14:conditionalFormatting>
      </x14:conditionalFormattings>
    </ext>
    <ext xmlns:x14="http://schemas.microsoft.com/office/spreadsheetml/2009/9/main" uri="{CCE6A557-97BC-4b89-ADB6-D9C93CAAB3DF}">
      <x14:dataValidations xmlns:xm="http://schemas.microsoft.com/office/excel/2006/main" xWindow="624" yWindow="605" count="1">
        <x14:dataValidation type="custom" imeMode="halfAlpha" allowBlank="1" showErrorMessage="1" error="チェックが変更されていないか、数字以外の文字となっている可能性があります。ご確認の上、ご入力ください。" xr:uid="{C2D99F17-3C96-4008-AEE4-F088E385B776}">
          <x14:formula1>
            <xm:f>AND(ＺＥＨデベロッパー登録票!DS20=2,VALUE(U40))</xm:f>
          </x14:formula1>
          <xm:sqref>U40:Y40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5D65-6A42-42CC-85B2-E8A73CFF32AB}">
  <sheetPr>
    <pageSetUpPr fitToPage="1"/>
  </sheetPr>
  <dimension ref="A3:R67"/>
  <sheetViews>
    <sheetView showGridLines="0" view="pageBreakPreview" zoomScale="70" zoomScaleNormal="70" zoomScaleSheetLayoutView="70" workbookViewId="0">
      <selection activeCell="C10" sqref="C10"/>
    </sheetView>
  </sheetViews>
  <sheetFormatPr defaultRowHeight="14" outlineLevelRow="1" outlineLevelCol="1"/>
  <cols>
    <col min="1" max="1" width="3.6328125" style="410" customWidth="1"/>
    <col min="2" max="13" width="23.6328125" customWidth="1"/>
    <col min="14" max="14" width="9.08984375" customWidth="1"/>
    <col min="15" max="15" width="97" hidden="1" customWidth="1" outlineLevel="1"/>
    <col min="16" max="16" width="8.90625" customWidth="1" collapsed="1"/>
    <col min="17" max="17" width="8.90625" customWidth="1"/>
    <col min="18" max="18" width="16" hidden="1" customWidth="1"/>
    <col min="20" max="20" width="10.90625" customWidth="1"/>
  </cols>
  <sheetData>
    <row r="3" spans="1:11" ht="21">
      <c r="D3" s="287" t="s">
        <v>743</v>
      </c>
    </row>
    <row r="6" spans="1:11">
      <c r="A6" s="410" t="s">
        <v>776</v>
      </c>
      <c r="B6" s="380"/>
      <c r="C6" s="380"/>
      <c r="D6" s="380"/>
      <c r="E6" s="380"/>
      <c r="F6" s="380"/>
      <c r="G6" s="380"/>
      <c r="H6" s="380"/>
    </row>
    <row r="7" spans="1:11">
      <c r="B7" s="380" t="s">
        <v>966</v>
      </c>
      <c r="C7" s="380"/>
      <c r="D7" s="380"/>
      <c r="E7" s="380"/>
      <c r="F7" s="380"/>
      <c r="G7" s="380"/>
      <c r="H7" s="380"/>
    </row>
    <row r="8" spans="1:11">
      <c r="B8" s="381"/>
      <c r="C8" s="382"/>
      <c r="D8" s="382" t="s">
        <v>744</v>
      </c>
      <c r="E8" s="382"/>
      <c r="F8" s="382"/>
      <c r="G8" s="382"/>
      <c r="H8" s="383"/>
    </row>
    <row r="9" spans="1:11" ht="14.5" thickBot="1">
      <c r="B9" s="384" t="s">
        <v>616</v>
      </c>
      <c r="C9" s="385" t="s">
        <v>745</v>
      </c>
      <c r="D9" s="385" t="s">
        <v>746</v>
      </c>
      <c r="E9" s="385" t="s">
        <v>747</v>
      </c>
      <c r="F9" s="385" t="s">
        <v>748</v>
      </c>
      <c r="G9" s="385" t="s">
        <v>831</v>
      </c>
      <c r="H9" s="386" t="s">
        <v>601</v>
      </c>
    </row>
    <row r="10" spans="1:11" ht="41" customHeight="1">
      <c r="B10" s="381" t="s">
        <v>599</v>
      </c>
      <c r="C10" s="387"/>
      <c r="D10" s="388"/>
      <c r="E10" s="388"/>
      <c r="F10" s="388"/>
      <c r="G10" s="389"/>
      <c r="H10" s="390">
        <f>SUM(C10:G10)</f>
        <v>0</v>
      </c>
    </row>
    <row r="11" spans="1:11" ht="41" customHeight="1">
      <c r="B11" s="391" t="s">
        <v>749</v>
      </c>
      <c r="C11" s="392"/>
      <c r="D11" s="393"/>
      <c r="E11" s="393"/>
      <c r="F11" s="393"/>
      <c r="G11" s="394"/>
      <c r="H11" s="390">
        <f>SUM(C11:G11)</f>
        <v>0</v>
      </c>
    </row>
    <row r="12" spans="1:11" ht="41" customHeight="1" thickBot="1">
      <c r="B12" s="381" t="s">
        <v>600</v>
      </c>
      <c r="C12" s="395"/>
      <c r="D12" s="396"/>
      <c r="E12" s="396"/>
      <c r="F12" s="396"/>
      <c r="G12" s="397"/>
      <c r="H12" s="398">
        <f>SUM(C12:G12)</f>
        <v>0</v>
      </c>
    </row>
    <row r="13" spans="1:11">
      <c r="B13" s="290"/>
      <c r="C13" s="333"/>
      <c r="D13" s="333"/>
      <c r="E13" s="333"/>
      <c r="F13" s="333"/>
      <c r="G13" s="334"/>
      <c r="H13" s="291"/>
    </row>
    <row r="14" spans="1:11">
      <c r="B14" s="399"/>
      <c r="C14" s="400"/>
      <c r="D14" s="400" t="s">
        <v>750</v>
      </c>
      <c r="E14" s="400"/>
      <c r="F14" s="400"/>
      <c r="G14" s="383"/>
    </row>
    <row r="15" spans="1:11" ht="33" customHeight="1">
      <c r="B15" s="384" t="s">
        <v>751</v>
      </c>
      <c r="C15" s="384" t="s">
        <v>752</v>
      </c>
      <c r="D15" s="401" t="s">
        <v>674</v>
      </c>
      <c r="E15" s="401" t="s">
        <v>753</v>
      </c>
      <c r="F15" s="401" t="s">
        <v>602</v>
      </c>
      <c r="G15" s="402" t="s">
        <v>601</v>
      </c>
      <c r="J15" s="407"/>
      <c r="K15" s="407" t="s">
        <v>826</v>
      </c>
    </row>
    <row r="16" spans="1:11" ht="33" customHeight="1">
      <c r="B16" s="403" t="s">
        <v>599</v>
      </c>
      <c r="C16" s="404">
        <f>COUNTIF(M27:M66,C15)</f>
        <v>0</v>
      </c>
      <c r="D16" s="404">
        <f>COUNTIF(M27:M66,D15)</f>
        <v>0</v>
      </c>
      <c r="E16" s="404">
        <f>COUNTIF(M27:M66,E15)</f>
        <v>0</v>
      </c>
      <c r="F16" s="404">
        <f>COUNTIF(M27:M66,F15)</f>
        <v>0</v>
      </c>
      <c r="G16" s="404">
        <f>SUM(C16:F16)</f>
        <v>0</v>
      </c>
      <c r="J16" s="403" t="s">
        <v>599</v>
      </c>
      <c r="K16" s="404">
        <f>H10+G16</f>
        <v>0</v>
      </c>
    </row>
    <row r="17" spans="1:18" ht="33" customHeight="1">
      <c r="B17" s="405" t="s">
        <v>749</v>
      </c>
      <c r="C17" s="404">
        <f>COUNTIFS(M27:M66,C15,J27:J66,"&gt;0")</f>
        <v>0</v>
      </c>
      <c r="D17" s="404">
        <f>COUNTIFS(M27:M66,D15,J27:J66,"&gt;0")</f>
        <v>0</v>
      </c>
      <c r="E17" s="404">
        <f>COUNTIFS(M27:M66,E15,J27:J66,"&gt;0")</f>
        <v>0</v>
      </c>
      <c r="F17" s="404">
        <f>COUNTIFS(M27:M66,F15,J27:J66,"&gt;0")</f>
        <v>0</v>
      </c>
      <c r="G17" s="404">
        <f>SUM(C17:F17)</f>
        <v>0</v>
      </c>
      <c r="J17" s="405" t="s">
        <v>749</v>
      </c>
      <c r="K17" s="404">
        <f>H11+G17</f>
        <v>0</v>
      </c>
    </row>
    <row r="18" spans="1:18" ht="33" customHeight="1">
      <c r="B18" s="403" t="s">
        <v>600</v>
      </c>
      <c r="C18" s="406">
        <f>SUMIFS(I27:I66,M27:M66,C15,I27:I66,"&gt;0")</f>
        <v>0</v>
      </c>
      <c r="D18" s="406">
        <f>SUMIFS(I27:I66,M27:M66,D15,I27:I66,"&gt;0")</f>
        <v>0</v>
      </c>
      <c r="E18" s="406">
        <f>SUMIFS(I27:I66,M27:M66,E15,I27:I66,"&gt;0")</f>
        <v>0</v>
      </c>
      <c r="F18" s="406">
        <f>SUMIFS(I27:I66,M27:M66,F15,I27:I66,"&gt;0")</f>
        <v>0</v>
      </c>
      <c r="G18" s="406">
        <f>SUM(C18:F18)</f>
        <v>0</v>
      </c>
      <c r="J18" s="403" t="s">
        <v>600</v>
      </c>
      <c r="K18" s="406">
        <f>H12+G18</f>
        <v>0</v>
      </c>
    </row>
    <row r="19" spans="1:18" ht="26" customHeight="1"/>
    <row r="20" spans="1:18" ht="14.5" thickBot="1">
      <c r="A20" s="410" t="s">
        <v>754</v>
      </c>
      <c r="B20" s="410"/>
    </row>
    <row r="21" spans="1:18" ht="17" customHeight="1">
      <c r="B21" s="410" t="s">
        <v>953</v>
      </c>
      <c r="C21" s="231"/>
      <c r="H21" s="691" t="s">
        <v>860</v>
      </c>
      <c r="I21" s="692"/>
      <c r="J21" s="689"/>
      <c r="K21" s="699" t="s">
        <v>827</v>
      </c>
      <c r="L21" s="700"/>
      <c r="M21" s="693">
        <f>COUNTIF(R32:R66,12)</f>
        <v>0</v>
      </c>
      <c r="N21" s="356"/>
    </row>
    <row r="22" spans="1:18" ht="15.5" customHeight="1" thickBot="1">
      <c r="B22" s="410" t="s">
        <v>954</v>
      </c>
      <c r="C22" s="231"/>
      <c r="H22" s="691"/>
      <c r="I22" s="692"/>
      <c r="J22" s="690"/>
      <c r="K22" s="701"/>
      <c r="L22" s="702"/>
      <c r="M22" s="693"/>
      <c r="N22" s="356"/>
    </row>
    <row r="23" spans="1:18" ht="15.5" customHeight="1">
      <c r="B23" s="410" t="s">
        <v>842</v>
      </c>
      <c r="C23" s="231"/>
      <c r="G23" s="356"/>
    </row>
    <row r="24" spans="1:18">
      <c r="B24" s="410" t="s">
        <v>843</v>
      </c>
    </row>
    <row r="25" spans="1:18" ht="17.5" customHeight="1">
      <c r="A25" s="696" t="s">
        <v>755</v>
      </c>
      <c r="B25" s="696" t="s">
        <v>565</v>
      </c>
      <c r="C25" s="696" t="s">
        <v>30</v>
      </c>
      <c r="D25" s="694" t="s">
        <v>952</v>
      </c>
      <c r="E25" s="696" t="s">
        <v>772</v>
      </c>
      <c r="F25" s="694" t="s">
        <v>784</v>
      </c>
      <c r="G25" s="696" t="s">
        <v>756</v>
      </c>
      <c r="H25" s="696" t="s">
        <v>757</v>
      </c>
      <c r="I25" s="696" t="s">
        <v>758</v>
      </c>
      <c r="J25" s="694" t="s">
        <v>759</v>
      </c>
      <c r="K25" s="692" t="s">
        <v>778</v>
      </c>
      <c r="L25" s="698"/>
      <c r="M25" s="694" t="s">
        <v>760</v>
      </c>
      <c r="N25" s="366"/>
    </row>
    <row r="26" spans="1:18" ht="16.5" customHeight="1">
      <c r="A26" s="695"/>
      <c r="B26" s="695"/>
      <c r="C26" s="695"/>
      <c r="D26" s="695"/>
      <c r="E26" s="695"/>
      <c r="F26" s="695"/>
      <c r="G26" s="695"/>
      <c r="H26" s="695"/>
      <c r="I26" s="695"/>
      <c r="J26" s="697"/>
      <c r="K26" s="408" t="s">
        <v>970</v>
      </c>
      <c r="L26" s="408" t="s">
        <v>971</v>
      </c>
      <c r="M26" s="697"/>
      <c r="N26" s="366"/>
    </row>
    <row r="27" spans="1:18" ht="30" customHeight="1">
      <c r="A27" s="411">
        <v>1</v>
      </c>
      <c r="B27" s="308"/>
      <c r="C27" s="308"/>
      <c r="D27" s="308"/>
      <c r="E27" s="308"/>
      <c r="F27" s="308"/>
      <c r="G27" s="425"/>
      <c r="H27" s="309"/>
      <c r="I27" s="310"/>
      <c r="J27" s="311"/>
      <c r="K27" s="337"/>
      <c r="L27" s="338"/>
      <c r="M27" s="970" t="str">
        <f>IF(AND(K27&gt;=20,L27&gt;=100),"『ZEH-M』",IF(AND(K27&gt;=20,L27&gt;=75),"Nearly
 ＺＥＨ－Ｍ",IF(AND(K27&gt;=20,L27&gt;=50),"ＺＥＨ－Ｍ Ready	",IF(K27&gt;=20,"ＺＥＨ－Ｍ Oriented",""))))</f>
        <v/>
      </c>
      <c r="N27" s="151" t="str">
        <f>IF(COUNTIF(O27, "*異常値*"), "※", "")</f>
        <v/>
      </c>
      <c r="O27" t="str">
        <f>IFERROR(IF(OR(L27="", AND(I27&lt;&gt;0, G27/I27&gt;=100), AND(L27&lt;&gt;"", K27&gt;L27), AND(H27&lt;&gt;"", I27&lt;&gt;"", H27&gt;I27), AND(I27&lt;&gt;0, G27/I27&lt;20)), "【異常値要確認】" &amp; _xlfn.TEXTJOIN("／", TRUE, IF(L27="", "「再エネ等含む」が空欄になっています", ""), IF(AND(I27&lt;&gt;0, G27/I27&gt;=100), "1住戸あたりの床面積が100㎡超", ""), IF(AND(L27&lt;&gt;"", K27&gt;L27), "再エネ含むが再エネ含まずより値が小さい", ""), IF(AND(H27&lt;&gt;"", I27&lt;&gt;"", H27&gt;I27), "階数＞住戸数となっています", ""), IF(AND(I27&lt;&gt;0, G27/I27&lt;20), "1住戸あたりの床面積が20㎡未満", "")), ""), "")</f>
        <v/>
      </c>
      <c r="R27">
        <f t="shared" ref="R27:R32" si="0">COUNTA(B27:M27)</f>
        <v>1</v>
      </c>
    </row>
    <row r="28" spans="1:18" ht="30" customHeight="1">
      <c r="A28" s="411">
        <v>2</v>
      </c>
      <c r="B28" s="308"/>
      <c r="C28" s="308"/>
      <c r="D28" s="308"/>
      <c r="E28" s="308"/>
      <c r="F28" s="308"/>
      <c r="G28" s="425"/>
      <c r="H28" s="309"/>
      <c r="I28" s="310"/>
      <c r="J28" s="311"/>
      <c r="K28" s="337"/>
      <c r="L28" s="338"/>
      <c r="M28" s="970" t="str">
        <f t="shared" ref="M28:M66" si="1">IF(AND(K28&gt;=20,L28&gt;=100),"『ZEH-M』",IF(AND(K28&gt;=20,L28&gt;=75),"Nearly
 ＺＥＨ－Ｍ",IF(AND(K28&gt;=20,L28&gt;=50),"ＺＥＨ－Ｍ Ready	",IF(K28&gt;=20,"ＺＥＨ－Ｍ Oriented",""))))</f>
        <v/>
      </c>
      <c r="N28" s="151" t="str">
        <f t="shared" ref="N28:N66" si="2">IF(COUNTIF(O28, "*異常値*"), "※", "")</f>
        <v/>
      </c>
      <c r="O28" t="str">
        <f t="shared" ref="O28:O66" si="3">IFERROR(IF(OR(L28="", AND(I28&lt;&gt;0, G28/I28&gt;=100), AND(L28&lt;&gt;"", K28&gt;L28), AND(H28&lt;&gt;"", I28&lt;&gt;"", H28&gt;I28), AND(I28&lt;&gt;0, G28/I28&lt;20)), "【異常値要確認】" &amp; _xlfn.TEXTJOIN("／", TRUE, IF(L28="", "「再エネ等含む」が空欄になっています", ""), IF(AND(I28&lt;&gt;0, G28/I28&gt;=100), "1住戸あたりの床面積が100㎡超", ""), IF(AND(L28&lt;&gt;"", K28&gt;L28), "再エネ含むが再エネ含まずより値が小さい", ""), IF(AND(H28&lt;&gt;"", I28&lt;&gt;"", H28&gt;I28), "階数＞住戸数となっています", ""), IF(AND(I28&lt;&gt;0, G28/I28&lt;20), "1住戸あたりの床面積が20㎡未満", "")), ""), "")</f>
        <v/>
      </c>
      <c r="R28">
        <f t="shared" si="0"/>
        <v>1</v>
      </c>
    </row>
    <row r="29" spans="1:18" ht="30" customHeight="1">
      <c r="A29" s="411">
        <v>3</v>
      </c>
      <c r="B29" s="308"/>
      <c r="C29" s="308"/>
      <c r="D29" s="308"/>
      <c r="E29" s="308"/>
      <c r="F29" s="308"/>
      <c r="G29" s="425"/>
      <c r="H29" s="309"/>
      <c r="I29" s="310"/>
      <c r="J29" s="311"/>
      <c r="K29" s="337"/>
      <c r="L29" s="338"/>
      <c r="M29" s="970" t="str">
        <f t="shared" si="1"/>
        <v/>
      </c>
      <c r="N29" s="151" t="str">
        <f t="shared" si="2"/>
        <v/>
      </c>
      <c r="O29" t="str">
        <f t="shared" si="3"/>
        <v/>
      </c>
      <c r="R29">
        <f t="shared" si="0"/>
        <v>1</v>
      </c>
    </row>
    <row r="30" spans="1:18" ht="30" customHeight="1">
      <c r="A30" s="411">
        <v>4</v>
      </c>
      <c r="B30" s="308"/>
      <c r="C30" s="308"/>
      <c r="D30" s="308"/>
      <c r="E30" s="308"/>
      <c r="F30" s="308"/>
      <c r="G30" s="425"/>
      <c r="H30" s="309"/>
      <c r="I30" s="310"/>
      <c r="J30" s="311"/>
      <c r="K30" s="337"/>
      <c r="L30" s="338"/>
      <c r="M30" s="970" t="str">
        <f t="shared" si="1"/>
        <v/>
      </c>
      <c r="N30" s="151" t="str">
        <f>IF(COUNTIF(O30, "*異常値*"), "※", "")</f>
        <v/>
      </c>
      <c r="O30" t="str">
        <f t="shared" si="3"/>
        <v/>
      </c>
      <c r="R30">
        <f t="shared" si="0"/>
        <v>1</v>
      </c>
    </row>
    <row r="31" spans="1:18" ht="30" customHeight="1" thickBot="1">
      <c r="A31" s="412">
        <v>5</v>
      </c>
      <c r="B31" s="312"/>
      <c r="C31" s="312"/>
      <c r="D31" s="312"/>
      <c r="E31" s="312"/>
      <c r="F31" s="312"/>
      <c r="G31" s="426"/>
      <c r="H31" s="313"/>
      <c r="I31" s="314"/>
      <c r="J31" s="315"/>
      <c r="K31" s="340"/>
      <c r="L31" s="340"/>
      <c r="M31" s="971" t="str">
        <f t="shared" si="1"/>
        <v/>
      </c>
      <c r="N31" s="151" t="str">
        <f t="shared" si="2"/>
        <v/>
      </c>
      <c r="O31" t="str">
        <f t="shared" si="3"/>
        <v/>
      </c>
      <c r="R31">
        <f t="shared" si="0"/>
        <v>1</v>
      </c>
    </row>
    <row r="32" spans="1:18" ht="30" customHeight="1" thickTop="1">
      <c r="A32" s="413">
        <v>6</v>
      </c>
      <c r="B32" s="316"/>
      <c r="C32" s="316"/>
      <c r="D32" s="316"/>
      <c r="E32" s="316"/>
      <c r="F32" s="316"/>
      <c r="G32" s="427"/>
      <c r="H32" s="317"/>
      <c r="I32" s="318"/>
      <c r="J32" s="319"/>
      <c r="K32" s="339"/>
      <c r="L32" s="355"/>
      <c r="M32" s="972" t="str">
        <f t="shared" si="1"/>
        <v/>
      </c>
      <c r="N32" s="151" t="str">
        <f t="shared" si="2"/>
        <v/>
      </c>
      <c r="O32" t="str">
        <f t="shared" si="3"/>
        <v/>
      </c>
      <c r="R32">
        <f t="shared" si="0"/>
        <v>1</v>
      </c>
    </row>
    <row r="33" spans="1:18" ht="30" customHeight="1">
      <c r="A33" s="414">
        <v>7</v>
      </c>
      <c r="B33" s="308"/>
      <c r="C33" s="308"/>
      <c r="D33" s="308"/>
      <c r="E33" s="308"/>
      <c r="F33" s="308"/>
      <c r="G33" s="425"/>
      <c r="H33" s="309"/>
      <c r="I33" s="310"/>
      <c r="J33" s="311"/>
      <c r="K33" s="337"/>
      <c r="L33" s="338"/>
      <c r="M33" s="970" t="str">
        <f t="shared" si="1"/>
        <v/>
      </c>
      <c r="N33" s="151" t="str">
        <f t="shared" si="2"/>
        <v/>
      </c>
      <c r="O33" t="str">
        <f t="shared" si="3"/>
        <v/>
      </c>
      <c r="R33">
        <f t="shared" ref="R33:R66" si="4">COUNTA(B33:M33)</f>
        <v>1</v>
      </c>
    </row>
    <row r="34" spans="1:18" ht="30" customHeight="1">
      <c r="A34" s="414">
        <v>8</v>
      </c>
      <c r="B34" s="308"/>
      <c r="C34" s="308"/>
      <c r="D34" s="308"/>
      <c r="E34" s="308"/>
      <c r="F34" s="308"/>
      <c r="G34" s="425"/>
      <c r="H34" s="309"/>
      <c r="I34" s="310"/>
      <c r="J34" s="311"/>
      <c r="K34" s="337"/>
      <c r="L34" s="338"/>
      <c r="M34" s="970" t="str">
        <f t="shared" si="1"/>
        <v/>
      </c>
      <c r="N34" s="151" t="str">
        <f t="shared" si="2"/>
        <v/>
      </c>
      <c r="O34" t="str">
        <f t="shared" si="3"/>
        <v/>
      </c>
      <c r="R34">
        <f t="shared" si="4"/>
        <v>1</v>
      </c>
    </row>
    <row r="35" spans="1:18" ht="30" customHeight="1">
      <c r="A35" s="414">
        <v>9</v>
      </c>
      <c r="B35" s="308"/>
      <c r="C35" s="308"/>
      <c r="D35" s="308"/>
      <c r="E35" s="308"/>
      <c r="F35" s="308"/>
      <c r="G35" s="425"/>
      <c r="H35" s="309"/>
      <c r="I35" s="310"/>
      <c r="J35" s="311"/>
      <c r="K35" s="337"/>
      <c r="L35" s="338"/>
      <c r="M35" s="970" t="str">
        <f t="shared" si="1"/>
        <v/>
      </c>
      <c r="N35" s="151" t="str">
        <f t="shared" si="2"/>
        <v/>
      </c>
      <c r="O35" t="str">
        <f t="shared" si="3"/>
        <v/>
      </c>
      <c r="R35">
        <f t="shared" si="4"/>
        <v>1</v>
      </c>
    </row>
    <row r="36" spans="1:18" ht="30" customHeight="1">
      <c r="A36" s="414">
        <v>10</v>
      </c>
      <c r="B36" s="308"/>
      <c r="C36" s="308"/>
      <c r="D36" s="308"/>
      <c r="E36" s="308"/>
      <c r="F36" s="308"/>
      <c r="G36" s="425"/>
      <c r="H36" s="309"/>
      <c r="I36" s="310"/>
      <c r="J36" s="311"/>
      <c r="K36" s="337"/>
      <c r="L36" s="338"/>
      <c r="M36" s="970" t="str">
        <f t="shared" si="1"/>
        <v/>
      </c>
      <c r="N36" s="151" t="str">
        <f t="shared" si="2"/>
        <v/>
      </c>
      <c r="O36" t="str">
        <f t="shared" si="3"/>
        <v/>
      </c>
      <c r="R36">
        <f t="shared" si="4"/>
        <v>1</v>
      </c>
    </row>
    <row r="37" spans="1:18" ht="30" hidden="1" customHeight="1" outlineLevel="1">
      <c r="A37" s="414">
        <v>11</v>
      </c>
      <c r="B37" s="308"/>
      <c r="C37" s="308"/>
      <c r="D37" s="308"/>
      <c r="E37" s="308"/>
      <c r="F37" s="308"/>
      <c r="G37" s="425"/>
      <c r="H37" s="309"/>
      <c r="I37" s="310"/>
      <c r="J37" s="311"/>
      <c r="K37" s="337"/>
      <c r="L37" s="338"/>
      <c r="M37" s="970" t="str">
        <f t="shared" si="1"/>
        <v/>
      </c>
      <c r="N37" s="151" t="str">
        <f t="shared" si="2"/>
        <v/>
      </c>
      <c r="O37" t="str">
        <f t="shared" si="3"/>
        <v/>
      </c>
      <c r="R37">
        <f t="shared" si="4"/>
        <v>1</v>
      </c>
    </row>
    <row r="38" spans="1:18" ht="30" hidden="1" customHeight="1" outlineLevel="1">
      <c r="A38" s="414">
        <v>12</v>
      </c>
      <c r="B38" s="308"/>
      <c r="C38" s="308"/>
      <c r="D38" s="308"/>
      <c r="E38" s="308"/>
      <c r="F38" s="308"/>
      <c r="G38" s="425"/>
      <c r="H38" s="309"/>
      <c r="I38" s="310"/>
      <c r="J38" s="311"/>
      <c r="K38" s="337"/>
      <c r="L38" s="338"/>
      <c r="M38" s="970" t="str">
        <f t="shared" si="1"/>
        <v/>
      </c>
      <c r="N38" s="151" t="str">
        <f t="shared" si="2"/>
        <v/>
      </c>
      <c r="O38" t="str">
        <f t="shared" si="3"/>
        <v/>
      </c>
      <c r="R38">
        <f t="shared" si="4"/>
        <v>1</v>
      </c>
    </row>
    <row r="39" spans="1:18" ht="30" hidden="1" customHeight="1" outlineLevel="1">
      <c r="A39" s="414">
        <v>13</v>
      </c>
      <c r="B39" s="308"/>
      <c r="C39" s="308"/>
      <c r="D39" s="308"/>
      <c r="E39" s="308"/>
      <c r="F39" s="308"/>
      <c r="G39" s="425"/>
      <c r="H39" s="309"/>
      <c r="I39" s="310"/>
      <c r="J39" s="311"/>
      <c r="K39" s="337"/>
      <c r="L39" s="338"/>
      <c r="M39" s="970" t="str">
        <f t="shared" si="1"/>
        <v/>
      </c>
      <c r="N39" s="151" t="str">
        <f t="shared" si="2"/>
        <v/>
      </c>
      <c r="O39" t="str">
        <f t="shared" si="3"/>
        <v/>
      </c>
      <c r="R39">
        <f t="shared" si="4"/>
        <v>1</v>
      </c>
    </row>
    <row r="40" spans="1:18" ht="30" hidden="1" customHeight="1" outlineLevel="1">
      <c r="A40" s="414">
        <v>14</v>
      </c>
      <c r="B40" s="308"/>
      <c r="C40" s="308"/>
      <c r="D40" s="308"/>
      <c r="E40" s="308"/>
      <c r="F40" s="308"/>
      <c r="G40" s="425"/>
      <c r="H40" s="309"/>
      <c r="I40" s="310"/>
      <c r="J40" s="311"/>
      <c r="K40" s="337"/>
      <c r="L40" s="338"/>
      <c r="M40" s="970" t="str">
        <f t="shared" si="1"/>
        <v/>
      </c>
      <c r="N40" s="151" t="str">
        <f t="shared" si="2"/>
        <v/>
      </c>
      <c r="O40" t="str">
        <f t="shared" si="3"/>
        <v/>
      </c>
      <c r="R40">
        <f t="shared" si="4"/>
        <v>1</v>
      </c>
    </row>
    <row r="41" spans="1:18" ht="30" hidden="1" customHeight="1" outlineLevel="1">
      <c r="A41" s="414">
        <v>15</v>
      </c>
      <c r="B41" s="308"/>
      <c r="C41" s="308"/>
      <c r="D41" s="308"/>
      <c r="E41" s="308"/>
      <c r="F41" s="308"/>
      <c r="G41" s="425"/>
      <c r="H41" s="309"/>
      <c r="I41" s="310"/>
      <c r="J41" s="311"/>
      <c r="K41" s="337"/>
      <c r="L41" s="338"/>
      <c r="M41" s="970" t="str">
        <f t="shared" si="1"/>
        <v/>
      </c>
      <c r="N41" s="151" t="str">
        <f t="shared" si="2"/>
        <v/>
      </c>
      <c r="O41" t="str">
        <f t="shared" si="3"/>
        <v/>
      </c>
      <c r="R41">
        <f t="shared" si="4"/>
        <v>1</v>
      </c>
    </row>
    <row r="42" spans="1:18" ht="30" hidden="1" customHeight="1" outlineLevel="1">
      <c r="A42" s="414">
        <v>16</v>
      </c>
      <c r="B42" s="308"/>
      <c r="C42" s="308"/>
      <c r="D42" s="308"/>
      <c r="E42" s="308"/>
      <c r="F42" s="308"/>
      <c r="G42" s="425"/>
      <c r="H42" s="309"/>
      <c r="I42" s="310"/>
      <c r="J42" s="311"/>
      <c r="K42" s="337"/>
      <c r="L42" s="338"/>
      <c r="M42" s="970" t="str">
        <f t="shared" si="1"/>
        <v/>
      </c>
      <c r="N42" s="151" t="str">
        <f t="shared" si="2"/>
        <v/>
      </c>
      <c r="O42" t="str">
        <f t="shared" si="3"/>
        <v/>
      </c>
      <c r="R42">
        <f t="shared" si="4"/>
        <v>1</v>
      </c>
    </row>
    <row r="43" spans="1:18" ht="30" hidden="1" customHeight="1" outlineLevel="1">
      <c r="A43" s="414">
        <v>17</v>
      </c>
      <c r="B43" s="308"/>
      <c r="C43" s="308"/>
      <c r="D43" s="308"/>
      <c r="E43" s="308"/>
      <c r="F43" s="308"/>
      <c r="G43" s="425"/>
      <c r="H43" s="309"/>
      <c r="I43" s="310"/>
      <c r="J43" s="311"/>
      <c r="K43" s="337"/>
      <c r="L43" s="338"/>
      <c r="M43" s="970" t="str">
        <f t="shared" si="1"/>
        <v/>
      </c>
      <c r="N43" s="151" t="str">
        <f t="shared" si="2"/>
        <v/>
      </c>
      <c r="O43" t="str">
        <f t="shared" si="3"/>
        <v/>
      </c>
      <c r="R43">
        <f t="shared" si="4"/>
        <v>1</v>
      </c>
    </row>
    <row r="44" spans="1:18" ht="30" hidden="1" customHeight="1" outlineLevel="1">
      <c r="A44" s="414">
        <v>18</v>
      </c>
      <c r="B44" s="308"/>
      <c r="C44" s="308"/>
      <c r="D44" s="308"/>
      <c r="E44" s="308"/>
      <c r="F44" s="308"/>
      <c r="G44" s="425"/>
      <c r="H44" s="309"/>
      <c r="I44" s="310"/>
      <c r="J44" s="311"/>
      <c r="K44" s="337"/>
      <c r="L44" s="338"/>
      <c r="M44" s="970" t="str">
        <f t="shared" si="1"/>
        <v/>
      </c>
      <c r="N44" s="151" t="str">
        <f t="shared" si="2"/>
        <v/>
      </c>
      <c r="O44" t="str">
        <f t="shared" si="3"/>
        <v/>
      </c>
      <c r="R44">
        <f t="shared" si="4"/>
        <v>1</v>
      </c>
    </row>
    <row r="45" spans="1:18" ht="30" hidden="1" customHeight="1" outlineLevel="1">
      <c r="A45" s="414">
        <v>19</v>
      </c>
      <c r="B45" s="308"/>
      <c r="C45" s="308"/>
      <c r="D45" s="308"/>
      <c r="E45" s="308"/>
      <c r="F45" s="308"/>
      <c r="G45" s="425"/>
      <c r="H45" s="309"/>
      <c r="I45" s="310"/>
      <c r="J45" s="311"/>
      <c r="K45" s="337"/>
      <c r="L45" s="338"/>
      <c r="M45" s="970" t="str">
        <f t="shared" si="1"/>
        <v/>
      </c>
      <c r="N45" s="151" t="str">
        <f t="shared" si="2"/>
        <v/>
      </c>
      <c r="O45" t="str">
        <f t="shared" si="3"/>
        <v/>
      </c>
      <c r="R45">
        <f t="shared" si="4"/>
        <v>1</v>
      </c>
    </row>
    <row r="46" spans="1:18" ht="30" hidden="1" customHeight="1" outlineLevel="1">
      <c r="A46" s="414">
        <v>20</v>
      </c>
      <c r="B46" s="308"/>
      <c r="C46" s="308"/>
      <c r="D46" s="308"/>
      <c r="E46" s="308"/>
      <c r="F46" s="308"/>
      <c r="G46" s="425"/>
      <c r="H46" s="309"/>
      <c r="I46" s="310"/>
      <c r="J46" s="311"/>
      <c r="K46" s="337"/>
      <c r="L46" s="338"/>
      <c r="M46" s="970" t="str">
        <f t="shared" si="1"/>
        <v/>
      </c>
      <c r="N46" s="151" t="str">
        <f t="shared" si="2"/>
        <v/>
      </c>
      <c r="O46" t="str">
        <f t="shared" si="3"/>
        <v/>
      </c>
      <c r="R46">
        <f t="shared" si="4"/>
        <v>1</v>
      </c>
    </row>
    <row r="47" spans="1:18" ht="30" hidden="1" customHeight="1" outlineLevel="1">
      <c r="A47" s="414">
        <v>21</v>
      </c>
      <c r="B47" s="308"/>
      <c r="C47" s="308"/>
      <c r="D47" s="308"/>
      <c r="E47" s="308"/>
      <c r="F47" s="308"/>
      <c r="G47" s="425"/>
      <c r="H47" s="309"/>
      <c r="I47" s="310"/>
      <c r="J47" s="311"/>
      <c r="K47" s="337"/>
      <c r="L47" s="338"/>
      <c r="M47" s="970" t="str">
        <f t="shared" si="1"/>
        <v/>
      </c>
      <c r="N47" s="151" t="str">
        <f t="shared" si="2"/>
        <v/>
      </c>
      <c r="O47" t="str">
        <f t="shared" si="3"/>
        <v/>
      </c>
      <c r="R47">
        <f t="shared" si="4"/>
        <v>1</v>
      </c>
    </row>
    <row r="48" spans="1:18" ht="30" hidden="1" customHeight="1" outlineLevel="1">
      <c r="A48" s="414">
        <v>22</v>
      </c>
      <c r="B48" s="308"/>
      <c r="C48" s="308"/>
      <c r="D48" s="308"/>
      <c r="E48" s="308"/>
      <c r="F48" s="308"/>
      <c r="G48" s="425"/>
      <c r="H48" s="309"/>
      <c r="I48" s="310"/>
      <c r="J48" s="311"/>
      <c r="K48" s="337"/>
      <c r="L48" s="338"/>
      <c r="M48" s="970" t="str">
        <f t="shared" si="1"/>
        <v/>
      </c>
      <c r="N48" s="151" t="str">
        <f t="shared" si="2"/>
        <v/>
      </c>
      <c r="O48" t="str">
        <f t="shared" si="3"/>
        <v/>
      </c>
      <c r="R48">
        <f t="shared" si="4"/>
        <v>1</v>
      </c>
    </row>
    <row r="49" spans="1:18" ht="30" hidden="1" customHeight="1" outlineLevel="1">
      <c r="A49" s="414">
        <v>23</v>
      </c>
      <c r="B49" s="308"/>
      <c r="C49" s="308"/>
      <c r="D49" s="308"/>
      <c r="E49" s="308"/>
      <c r="F49" s="308"/>
      <c r="G49" s="425"/>
      <c r="H49" s="309"/>
      <c r="I49" s="310"/>
      <c r="J49" s="311"/>
      <c r="K49" s="337"/>
      <c r="L49" s="338"/>
      <c r="M49" s="970" t="str">
        <f t="shared" si="1"/>
        <v/>
      </c>
      <c r="N49" s="151" t="str">
        <f t="shared" si="2"/>
        <v/>
      </c>
      <c r="O49" t="str">
        <f t="shared" si="3"/>
        <v/>
      </c>
      <c r="R49">
        <f t="shared" si="4"/>
        <v>1</v>
      </c>
    </row>
    <row r="50" spans="1:18" ht="30" hidden="1" customHeight="1" outlineLevel="1">
      <c r="A50" s="414">
        <v>24</v>
      </c>
      <c r="B50" s="308"/>
      <c r="C50" s="308"/>
      <c r="D50" s="308"/>
      <c r="E50" s="308"/>
      <c r="F50" s="308"/>
      <c r="G50" s="425"/>
      <c r="H50" s="309"/>
      <c r="I50" s="310"/>
      <c r="J50" s="311"/>
      <c r="K50" s="337"/>
      <c r="L50" s="338"/>
      <c r="M50" s="970" t="str">
        <f t="shared" si="1"/>
        <v/>
      </c>
      <c r="N50" s="151" t="str">
        <f t="shared" si="2"/>
        <v/>
      </c>
      <c r="O50" t="str">
        <f t="shared" si="3"/>
        <v/>
      </c>
      <c r="R50">
        <f t="shared" si="4"/>
        <v>1</v>
      </c>
    </row>
    <row r="51" spans="1:18" ht="30" hidden="1" customHeight="1" outlineLevel="1">
      <c r="A51" s="414">
        <v>25</v>
      </c>
      <c r="B51" s="308"/>
      <c r="C51" s="308"/>
      <c r="D51" s="308"/>
      <c r="E51" s="308"/>
      <c r="F51" s="308"/>
      <c r="G51" s="425"/>
      <c r="H51" s="309"/>
      <c r="I51" s="310"/>
      <c r="J51" s="311"/>
      <c r="K51" s="337"/>
      <c r="L51" s="338"/>
      <c r="M51" s="970" t="str">
        <f t="shared" si="1"/>
        <v/>
      </c>
      <c r="N51" s="151" t="str">
        <f t="shared" si="2"/>
        <v/>
      </c>
      <c r="O51" t="str">
        <f t="shared" si="3"/>
        <v/>
      </c>
      <c r="R51">
        <f t="shared" si="4"/>
        <v>1</v>
      </c>
    </row>
    <row r="52" spans="1:18" ht="30" hidden="1" customHeight="1" outlineLevel="1">
      <c r="A52" s="414">
        <v>26</v>
      </c>
      <c r="B52" s="308"/>
      <c r="C52" s="308"/>
      <c r="D52" s="308"/>
      <c r="E52" s="308"/>
      <c r="F52" s="308"/>
      <c r="G52" s="425"/>
      <c r="H52" s="309"/>
      <c r="I52" s="310"/>
      <c r="J52" s="311"/>
      <c r="K52" s="337"/>
      <c r="L52" s="338"/>
      <c r="M52" s="970" t="str">
        <f t="shared" si="1"/>
        <v/>
      </c>
      <c r="N52" s="151" t="str">
        <f t="shared" si="2"/>
        <v/>
      </c>
      <c r="O52" t="str">
        <f t="shared" si="3"/>
        <v/>
      </c>
      <c r="R52">
        <f t="shared" si="4"/>
        <v>1</v>
      </c>
    </row>
    <row r="53" spans="1:18" ht="30" hidden="1" customHeight="1" outlineLevel="1">
      <c r="A53" s="414">
        <v>27</v>
      </c>
      <c r="B53" s="308"/>
      <c r="C53" s="308"/>
      <c r="D53" s="308"/>
      <c r="E53" s="308"/>
      <c r="F53" s="308"/>
      <c r="G53" s="425"/>
      <c r="H53" s="309"/>
      <c r="I53" s="310"/>
      <c r="J53" s="311"/>
      <c r="K53" s="337"/>
      <c r="L53" s="338"/>
      <c r="M53" s="970" t="str">
        <f t="shared" si="1"/>
        <v/>
      </c>
      <c r="N53" s="151" t="str">
        <f t="shared" si="2"/>
        <v/>
      </c>
      <c r="O53" t="str">
        <f t="shared" si="3"/>
        <v/>
      </c>
      <c r="R53">
        <f t="shared" si="4"/>
        <v>1</v>
      </c>
    </row>
    <row r="54" spans="1:18" ht="30" hidden="1" customHeight="1" outlineLevel="1">
      <c r="A54" s="414">
        <v>28</v>
      </c>
      <c r="B54" s="308"/>
      <c r="C54" s="308"/>
      <c r="D54" s="308"/>
      <c r="E54" s="308"/>
      <c r="F54" s="308"/>
      <c r="G54" s="425"/>
      <c r="H54" s="309"/>
      <c r="I54" s="310"/>
      <c r="J54" s="311"/>
      <c r="K54" s="337"/>
      <c r="L54" s="338"/>
      <c r="M54" s="970" t="str">
        <f t="shared" si="1"/>
        <v/>
      </c>
      <c r="N54" s="151" t="str">
        <f t="shared" si="2"/>
        <v/>
      </c>
      <c r="O54" t="str">
        <f t="shared" si="3"/>
        <v/>
      </c>
      <c r="R54">
        <f t="shared" si="4"/>
        <v>1</v>
      </c>
    </row>
    <row r="55" spans="1:18" ht="30" hidden="1" customHeight="1" outlineLevel="1">
      <c r="A55" s="414">
        <v>29</v>
      </c>
      <c r="B55" s="308"/>
      <c r="C55" s="308"/>
      <c r="D55" s="308"/>
      <c r="E55" s="308"/>
      <c r="F55" s="308"/>
      <c r="G55" s="425"/>
      <c r="H55" s="309"/>
      <c r="I55" s="310"/>
      <c r="J55" s="311"/>
      <c r="K55" s="337"/>
      <c r="L55" s="338"/>
      <c r="M55" s="970" t="str">
        <f t="shared" si="1"/>
        <v/>
      </c>
      <c r="N55" s="151" t="str">
        <f t="shared" si="2"/>
        <v/>
      </c>
      <c r="O55" t="str">
        <f t="shared" si="3"/>
        <v/>
      </c>
      <c r="R55">
        <f t="shared" si="4"/>
        <v>1</v>
      </c>
    </row>
    <row r="56" spans="1:18" ht="30" hidden="1" customHeight="1" outlineLevel="1">
      <c r="A56" s="414">
        <v>30</v>
      </c>
      <c r="B56" s="308"/>
      <c r="C56" s="308"/>
      <c r="D56" s="308"/>
      <c r="E56" s="308"/>
      <c r="F56" s="308"/>
      <c r="G56" s="425"/>
      <c r="H56" s="309"/>
      <c r="I56" s="310"/>
      <c r="J56" s="311"/>
      <c r="K56" s="337"/>
      <c r="L56" s="338"/>
      <c r="M56" s="970" t="str">
        <f t="shared" si="1"/>
        <v/>
      </c>
      <c r="N56" s="151" t="str">
        <f t="shared" si="2"/>
        <v/>
      </c>
      <c r="O56" t="str">
        <f t="shared" si="3"/>
        <v/>
      </c>
      <c r="R56">
        <f t="shared" si="4"/>
        <v>1</v>
      </c>
    </row>
    <row r="57" spans="1:18" ht="30" hidden="1" customHeight="1" outlineLevel="1">
      <c r="A57" s="414">
        <v>31</v>
      </c>
      <c r="B57" s="308"/>
      <c r="C57" s="308"/>
      <c r="D57" s="308"/>
      <c r="E57" s="308"/>
      <c r="F57" s="308"/>
      <c r="G57" s="425"/>
      <c r="H57" s="309"/>
      <c r="I57" s="310"/>
      <c r="J57" s="311"/>
      <c r="K57" s="337"/>
      <c r="L57" s="338"/>
      <c r="M57" s="970" t="str">
        <f t="shared" si="1"/>
        <v/>
      </c>
      <c r="N57" s="151" t="str">
        <f t="shared" si="2"/>
        <v/>
      </c>
      <c r="O57" t="str">
        <f t="shared" si="3"/>
        <v/>
      </c>
      <c r="R57">
        <f t="shared" si="4"/>
        <v>1</v>
      </c>
    </row>
    <row r="58" spans="1:18" ht="30" hidden="1" customHeight="1" outlineLevel="1">
      <c r="A58" s="414">
        <v>32</v>
      </c>
      <c r="B58" s="308"/>
      <c r="C58" s="308"/>
      <c r="D58" s="320"/>
      <c r="E58" s="320"/>
      <c r="F58" s="320"/>
      <c r="G58" s="425"/>
      <c r="H58" s="309"/>
      <c r="I58" s="310"/>
      <c r="J58" s="311"/>
      <c r="K58" s="337"/>
      <c r="L58" s="338"/>
      <c r="M58" s="970" t="str">
        <f t="shared" si="1"/>
        <v/>
      </c>
      <c r="N58" s="151" t="str">
        <f t="shared" si="2"/>
        <v/>
      </c>
      <c r="O58" t="str">
        <f t="shared" si="3"/>
        <v/>
      </c>
      <c r="R58">
        <f t="shared" si="4"/>
        <v>1</v>
      </c>
    </row>
    <row r="59" spans="1:18" ht="30" hidden="1" customHeight="1" outlineLevel="1">
      <c r="A59" s="414">
        <v>33</v>
      </c>
      <c r="B59" s="308"/>
      <c r="C59" s="308"/>
      <c r="D59" s="320"/>
      <c r="E59" s="320"/>
      <c r="F59" s="320"/>
      <c r="G59" s="425"/>
      <c r="H59" s="309"/>
      <c r="I59" s="310"/>
      <c r="J59" s="311"/>
      <c r="K59" s="337"/>
      <c r="L59" s="338"/>
      <c r="M59" s="970" t="str">
        <f t="shared" si="1"/>
        <v/>
      </c>
      <c r="N59" s="151" t="str">
        <f t="shared" si="2"/>
        <v/>
      </c>
      <c r="O59" t="str">
        <f t="shared" si="3"/>
        <v/>
      </c>
      <c r="R59">
        <f t="shared" si="4"/>
        <v>1</v>
      </c>
    </row>
    <row r="60" spans="1:18" ht="30" hidden="1" customHeight="1" outlineLevel="1">
      <c r="A60" s="414">
        <v>34</v>
      </c>
      <c r="B60" s="308"/>
      <c r="C60" s="308"/>
      <c r="D60" s="320"/>
      <c r="E60" s="320"/>
      <c r="F60" s="320"/>
      <c r="G60" s="425"/>
      <c r="H60" s="309"/>
      <c r="I60" s="310"/>
      <c r="J60" s="311"/>
      <c r="K60" s="337"/>
      <c r="L60" s="338"/>
      <c r="M60" s="970" t="str">
        <f t="shared" si="1"/>
        <v/>
      </c>
      <c r="N60" s="151" t="str">
        <f t="shared" si="2"/>
        <v/>
      </c>
      <c r="O60" t="str">
        <f t="shared" si="3"/>
        <v/>
      </c>
      <c r="R60">
        <f t="shared" si="4"/>
        <v>1</v>
      </c>
    </row>
    <row r="61" spans="1:18" ht="30" hidden="1" customHeight="1" outlineLevel="1">
      <c r="A61" s="414">
        <v>35</v>
      </c>
      <c r="B61" s="308"/>
      <c r="C61" s="308"/>
      <c r="D61" s="320"/>
      <c r="E61" s="320"/>
      <c r="F61" s="320"/>
      <c r="G61" s="425"/>
      <c r="H61" s="309"/>
      <c r="I61" s="310"/>
      <c r="J61" s="311"/>
      <c r="K61" s="337"/>
      <c r="L61" s="338"/>
      <c r="M61" s="970" t="str">
        <f t="shared" si="1"/>
        <v/>
      </c>
      <c r="N61" s="151" t="str">
        <f t="shared" si="2"/>
        <v/>
      </c>
      <c r="O61" t="str">
        <f t="shared" si="3"/>
        <v/>
      </c>
      <c r="R61">
        <f t="shared" si="4"/>
        <v>1</v>
      </c>
    </row>
    <row r="62" spans="1:18" ht="30" hidden="1" customHeight="1" outlineLevel="1">
      <c r="A62" s="414">
        <v>36</v>
      </c>
      <c r="B62" s="308"/>
      <c r="C62" s="308"/>
      <c r="D62" s="320"/>
      <c r="E62" s="320"/>
      <c r="F62" s="320"/>
      <c r="G62" s="425"/>
      <c r="H62" s="309"/>
      <c r="I62" s="310"/>
      <c r="J62" s="311"/>
      <c r="K62" s="337"/>
      <c r="L62" s="338"/>
      <c r="M62" s="970" t="str">
        <f t="shared" si="1"/>
        <v/>
      </c>
      <c r="N62" s="151" t="str">
        <f t="shared" si="2"/>
        <v/>
      </c>
      <c r="O62" t="str">
        <f t="shared" si="3"/>
        <v/>
      </c>
      <c r="R62">
        <f t="shared" si="4"/>
        <v>1</v>
      </c>
    </row>
    <row r="63" spans="1:18" ht="30" hidden="1" customHeight="1" outlineLevel="1">
      <c r="A63" s="414">
        <v>37</v>
      </c>
      <c r="B63" s="308"/>
      <c r="C63" s="308"/>
      <c r="D63" s="320"/>
      <c r="E63" s="320"/>
      <c r="F63" s="320"/>
      <c r="G63" s="425"/>
      <c r="H63" s="309"/>
      <c r="I63" s="310"/>
      <c r="J63" s="311"/>
      <c r="K63" s="337"/>
      <c r="L63" s="338"/>
      <c r="M63" s="970" t="str">
        <f t="shared" si="1"/>
        <v/>
      </c>
      <c r="N63" s="151" t="str">
        <f t="shared" si="2"/>
        <v/>
      </c>
      <c r="O63" t="str">
        <f t="shared" si="3"/>
        <v/>
      </c>
      <c r="R63">
        <f t="shared" si="4"/>
        <v>1</v>
      </c>
    </row>
    <row r="64" spans="1:18" ht="30" hidden="1" customHeight="1" outlineLevel="1">
      <c r="A64" s="414">
        <v>38</v>
      </c>
      <c r="B64" s="308"/>
      <c r="C64" s="308"/>
      <c r="D64" s="320"/>
      <c r="E64" s="320"/>
      <c r="F64" s="320"/>
      <c r="G64" s="425"/>
      <c r="H64" s="309"/>
      <c r="I64" s="310"/>
      <c r="J64" s="311"/>
      <c r="K64" s="337"/>
      <c r="L64" s="338"/>
      <c r="M64" s="970" t="str">
        <f t="shared" si="1"/>
        <v/>
      </c>
      <c r="N64" s="151" t="str">
        <f t="shared" si="2"/>
        <v/>
      </c>
      <c r="O64" t="str">
        <f t="shared" si="3"/>
        <v/>
      </c>
      <c r="R64">
        <f t="shared" si="4"/>
        <v>1</v>
      </c>
    </row>
    <row r="65" spans="1:18" ht="30" hidden="1" customHeight="1" outlineLevel="1">
      <c r="A65" s="414">
        <v>39</v>
      </c>
      <c r="B65" s="308"/>
      <c r="C65" s="308"/>
      <c r="D65" s="320"/>
      <c r="E65" s="320"/>
      <c r="F65" s="320"/>
      <c r="G65" s="425"/>
      <c r="H65" s="309"/>
      <c r="I65" s="310"/>
      <c r="J65" s="311"/>
      <c r="K65" s="337"/>
      <c r="L65" s="338"/>
      <c r="M65" s="970" t="str">
        <f t="shared" si="1"/>
        <v/>
      </c>
      <c r="N65" s="151" t="str">
        <f t="shared" si="2"/>
        <v/>
      </c>
      <c r="O65" t="str">
        <f t="shared" si="3"/>
        <v/>
      </c>
      <c r="R65">
        <f t="shared" si="4"/>
        <v>1</v>
      </c>
    </row>
    <row r="66" spans="1:18" ht="30" hidden="1" customHeight="1" outlineLevel="1">
      <c r="A66" s="419">
        <v>40</v>
      </c>
      <c r="B66" s="320"/>
      <c r="C66" s="320"/>
      <c r="D66" s="320"/>
      <c r="E66" s="320"/>
      <c r="F66" s="320"/>
      <c r="G66" s="428"/>
      <c r="H66" s="420"/>
      <c r="I66" s="421"/>
      <c r="J66" s="422"/>
      <c r="K66" s="338"/>
      <c r="L66" s="338"/>
      <c r="M66" s="970" t="str">
        <f t="shared" si="1"/>
        <v/>
      </c>
      <c r="N66" s="151" t="str">
        <f t="shared" si="2"/>
        <v/>
      </c>
      <c r="O66" t="str">
        <f t="shared" si="3"/>
        <v/>
      </c>
      <c r="R66">
        <f t="shared" si="4"/>
        <v>1</v>
      </c>
    </row>
    <row r="67" spans="1:18" collapsed="1"/>
  </sheetData>
  <sheetProtection algorithmName="SHA-512" hashValue="xgWV1QJbFtTM3DI5dop1WoR16h0WrJ/cvon2/Ie3v4etpkb0u7BdrD8sSDxq/7ETbljRTSRYdWdhCgG/+h3pWQ==" saltValue="4vNj+FHLpoVVDlJHojHicA==" spinCount="100000" sheet="1" formatCells="0" formatColumns="0" formatRows="0" insertColumns="0" insertRows="0" insertHyperlinks="0" deleteColumns="0" deleteRows="0" selectLockedCells="1" sort="0" autoFilter="0" pivotTables="0"/>
  <mergeCells count="16">
    <mergeCell ref="J21:J22"/>
    <mergeCell ref="H21:I22"/>
    <mergeCell ref="M21:M22"/>
    <mergeCell ref="F25:F26"/>
    <mergeCell ref="A25:A26"/>
    <mergeCell ref="B25:B26"/>
    <mergeCell ref="C25:C26"/>
    <mergeCell ref="D25:D26"/>
    <mergeCell ref="E25:E26"/>
    <mergeCell ref="M25:M26"/>
    <mergeCell ref="K25:L25"/>
    <mergeCell ref="G25:G26"/>
    <mergeCell ref="H25:H26"/>
    <mergeCell ref="I25:I26"/>
    <mergeCell ref="J25:J26"/>
    <mergeCell ref="K21:L22"/>
  </mergeCells>
  <phoneticPr fontId="1"/>
  <conditionalFormatting sqref="B27:M66">
    <cfRule type="expression" dxfId="35" priority="1">
      <formula>$J$21="導入実績なし"</formula>
    </cfRule>
  </conditionalFormatting>
  <conditionalFormatting sqref="C10:G12 C16:F18">
    <cfRule type="containsBlanks" dxfId="34" priority="12">
      <formula>LEN(TRIM(C10))=0</formula>
    </cfRule>
  </conditionalFormatting>
  <conditionalFormatting sqref="J21:J22">
    <cfRule type="containsBlanks" dxfId="33" priority="7">
      <formula>LEN(TRIM(J21))=0</formula>
    </cfRule>
    <cfRule type="expression" dxfId="32" priority="9">
      <formula>COUNTA(B27:L66)&gt;0</formula>
    </cfRule>
  </conditionalFormatting>
  <conditionalFormatting sqref="N27:N66">
    <cfRule type="containsText" dxfId="31" priority="2" operator="containsText" text="※">
      <formula>NOT(ISERROR(SEARCH("※",N27)))</formula>
    </cfRule>
  </conditionalFormatting>
  <conditionalFormatting sqref="O27:Q27 P28:Q66 O28:O67">
    <cfRule type="containsText" dxfId="30" priority="4" operator="containsText" text="異常値">
      <formula>NOT(ISERROR(SEARCH("異常値",O27)))</formula>
    </cfRule>
  </conditionalFormatting>
  <dataValidations count="8">
    <dataValidation type="list" allowBlank="1" showInputMessage="1" showErrorMessage="1" sqref="C27:C66" xr:uid="{EF59394B-0907-4B75-83C8-F71253D30C27}">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7:B66" xr:uid="{93C3894E-80D7-4DF2-A7EB-0018657DC247}">
      <formula1>"C,D"</formula1>
    </dataValidation>
    <dataValidation type="list" allowBlank="1" showInputMessage="1" showErrorMessage="1" sqref="F27:F66" xr:uid="{1F8309BF-287E-4F01-8B10-823B46466DF8}">
      <formula1>"賃貸,分譲"</formula1>
    </dataValidation>
    <dataValidation type="list" allowBlank="1" showInputMessage="1" showErrorMessage="1" sqref="E27:E66" xr:uid="{31B90318-F7A6-4AB5-A7D8-390C7A4288FE}">
      <formula1>"1,2,3,4,5,6,7,8"</formula1>
    </dataValidation>
    <dataValidation type="custom" imeMode="halfAlpha" allowBlank="1" showInputMessage="1" showErrorMessage="1" errorTitle="【！】エラー" error="半角数字を入力してください。" sqref="C10:G12" xr:uid="{70413FA7-09A6-4727-A085-21A4CA0F114B}">
      <formula1>AND(C10&lt;&gt;"", ISNUMBER(VALUE(C10)), LENB(C10)=LEN(C10))</formula1>
    </dataValidation>
    <dataValidation type="list" allowBlank="1" showInputMessage="1" showErrorMessage="1" sqref="J21:J22" xr:uid="{CD3210AE-88B4-4676-BDA5-ABA2CE3627E8}">
      <formula1>"　,導入実績あり,導入実績なし"</formula1>
    </dataValidation>
    <dataValidation type="custom" allowBlank="1" showInputMessage="1" showErrorMessage="1" errorTitle="【！】一次エネルギー消費量削減率＞再エネ含まず" error="数字を入力してください。_x000a_20%以上の値を入力してください。_x000a_" sqref="K27:K66" xr:uid="{765AEA8C-E682-4B69-A582-72D9392239A7}">
      <formula1>VALUE(K27)&gt;=20</formula1>
    </dataValidation>
    <dataValidation type="custom" imeMode="halfAlpha" showInputMessage="1" showErrorMessage="1" errorTitle="【！】一次エネルギー消費量削減率＞再エネ含む" error="・数字を入力してください。_x000a_・20%以上の値を入力してください。_x000a_・再エネ含まずの値と同じ値もしくはより大きな値を入力してください。" promptTitle="【！】一次エネルギー消費量削減率＞再エネ含む" prompt="再エネ等含まず以上の数値を入力してください。" sqref="L27:L66" xr:uid="{3B0FD128-0361-496E-8DA7-ED17851BAA6E}">
      <formula1>AND(NOT(ISBLANK(L27)), VALUE(L27)&gt;=20, VALUE(L27)&gt;=VALUE(K27))</formula1>
    </dataValidation>
  </dataValidations>
  <pageMargins left="0.7" right="0.7" top="0.75" bottom="0.75" header="0.3" footer="0.3"/>
  <pageSetup paperSize="9" scale="31" fitToHeight="0" orientation="portrait" r:id="rId1"/>
  <rowBreaks count="1" manualBreakCount="1">
    <brk id="26" max="12" man="1"/>
  </rowBreaks>
  <colBreaks count="1" manualBreakCount="1">
    <brk id="12" max="65" man="1"/>
  </colBreaks>
  <ignoredErrors>
    <ignoredError sqref="R32 R33:R66" formulaRange="1"/>
    <ignoredError sqref="M28:M31 N27:N66 M50:M6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C33C-CD0E-4DF4-8690-1753CC5A4D7D}">
  <sheetPr>
    <pageSetUpPr fitToPage="1"/>
  </sheetPr>
  <dimension ref="A3:T63"/>
  <sheetViews>
    <sheetView showGridLines="0" view="pageBreakPreview" zoomScale="70" zoomScaleNormal="70" zoomScaleSheetLayoutView="70" workbookViewId="0">
      <selection activeCell="J8" sqref="J8:J9"/>
    </sheetView>
  </sheetViews>
  <sheetFormatPr defaultRowHeight="14" outlineLevelRow="1" outlineLevelCol="1"/>
  <cols>
    <col min="1" max="1" width="3.6328125" style="380" customWidth="1"/>
    <col min="2" max="2" width="17.26953125" hidden="1" customWidth="1"/>
    <col min="3" max="14" width="23.54296875" customWidth="1"/>
    <col min="16" max="16" width="83.1796875" hidden="1" customWidth="1" outlineLevel="1"/>
    <col min="17" max="18" width="8.7265625" hidden="1" customWidth="1" outlineLevel="1"/>
    <col min="19" max="19" width="8.7265625" customWidth="1" collapsed="1"/>
    <col min="20" max="20" width="10.90625" hidden="1" customWidth="1"/>
  </cols>
  <sheetData>
    <row r="3" spans="1:16" ht="21">
      <c r="G3" s="287" t="s">
        <v>764</v>
      </c>
    </row>
    <row r="4" spans="1:16" ht="21">
      <c r="D4" s="297"/>
      <c r="E4" s="297"/>
      <c r="F4" s="297"/>
      <c r="G4" s="297"/>
      <c r="H4" s="297"/>
      <c r="J4" s="297"/>
    </row>
    <row r="6" spans="1:16">
      <c r="A6" s="380" t="s">
        <v>765</v>
      </c>
    </row>
    <row r="7" spans="1:16" ht="14.5" thickBot="1">
      <c r="B7" s="298" t="s">
        <v>766</v>
      </c>
      <c r="C7" s="410" t="s">
        <v>965</v>
      </c>
    </row>
    <row r="8" spans="1:16">
      <c r="B8" s="231" t="s">
        <v>767</v>
      </c>
      <c r="C8" s="410" t="s">
        <v>955</v>
      </c>
      <c r="H8" s="691" t="s">
        <v>962</v>
      </c>
      <c r="I8" s="692"/>
      <c r="J8" s="689"/>
      <c r="K8" s="706" t="s">
        <v>588</v>
      </c>
      <c r="L8" s="707"/>
      <c r="M8" s="708"/>
      <c r="N8" s="693">
        <f>COUNTIF(T18:T62,11)+COUNTIF(T18:T62,12)</f>
        <v>0</v>
      </c>
    </row>
    <row r="9" spans="1:16" ht="14.5" thickBot="1">
      <c r="B9" s="231"/>
      <c r="C9" s="410" t="s">
        <v>972</v>
      </c>
      <c r="H9" s="691"/>
      <c r="I9" s="692"/>
      <c r="J9" s="690"/>
      <c r="K9" s="709"/>
      <c r="L9" s="710"/>
      <c r="M9" s="711"/>
      <c r="N9" s="693"/>
    </row>
    <row r="10" spans="1:16">
      <c r="C10" s="410" t="s">
        <v>843</v>
      </c>
    </row>
    <row r="11" spans="1:16" ht="17.5" customHeight="1">
      <c r="A11" s="696" t="s">
        <v>755</v>
      </c>
      <c r="B11" s="293" t="s">
        <v>18</v>
      </c>
      <c r="C11" s="703" t="s">
        <v>565</v>
      </c>
      <c r="D11" s="703" t="s">
        <v>30</v>
      </c>
      <c r="E11" s="705" t="s">
        <v>773</v>
      </c>
      <c r="F11" s="703" t="s">
        <v>772</v>
      </c>
      <c r="G11" s="705" t="s">
        <v>784</v>
      </c>
      <c r="H11" s="703" t="s">
        <v>756</v>
      </c>
      <c r="I11" s="703" t="s">
        <v>757</v>
      </c>
      <c r="J11" s="703" t="s">
        <v>758</v>
      </c>
      <c r="K11" s="705" t="s">
        <v>759</v>
      </c>
      <c r="L11" s="713" t="s">
        <v>778</v>
      </c>
      <c r="M11" s="714"/>
      <c r="N11" s="705" t="s">
        <v>760</v>
      </c>
    </row>
    <row r="12" spans="1:16" ht="20" customHeight="1">
      <c r="A12" s="695"/>
      <c r="B12" s="301"/>
      <c r="C12" s="704"/>
      <c r="D12" s="704"/>
      <c r="E12" s="704"/>
      <c r="F12" s="704"/>
      <c r="G12" s="704"/>
      <c r="H12" s="704"/>
      <c r="I12" s="704"/>
      <c r="J12" s="704"/>
      <c r="K12" s="712"/>
      <c r="L12" s="292" t="s">
        <v>970</v>
      </c>
      <c r="M12" s="292" t="s">
        <v>971</v>
      </c>
      <c r="N12" s="712"/>
    </row>
    <row r="13" spans="1:16" ht="30.5" customHeight="1">
      <c r="A13" s="409">
        <v>1</v>
      </c>
      <c r="B13" s="294" t="s">
        <v>761</v>
      </c>
      <c r="C13" s="341"/>
      <c r="D13" s="342"/>
      <c r="E13" s="342"/>
      <c r="F13" s="341"/>
      <c r="G13" s="358"/>
      <c r="H13" s="429"/>
      <c r="I13" s="343"/>
      <c r="J13" s="344"/>
      <c r="K13" s="345"/>
      <c r="L13" s="444"/>
      <c r="M13" s="338"/>
      <c r="N13" s="973" t="str">
        <f>IF(AND(L13&gt;=20,M13&gt;=100),"『ZEH-M』",IF(AND(L13&gt;=20,M13&gt;=75),"Nearly
 ＺＥＨ－Ｍ",IF(AND(L13&gt;=20,M13&gt;=50),"ＺＥＨ－Ｍ Ready	",IF(L13&gt;=20,"ＺＥＨ－Ｍ Oriented",""))))</f>
        <v/>
      </c>
      <c r="O13" s="151" t="str">
        <f t="shared" ref="O13:O62" si="0">IF(COUNTIF(P13, "*異常値*"), "※", "")</f>
        <v/>
      </c>
      <c r="P13" t="str">
        <f t="shared" ref="P13:P44" si="1">IFERROR(IF(OR(M13="", AND(J13&lt;&gt;0, H13/J13&gt;=100), AND(M13&lt;&gt;"", L13&gt;M13), AND(I13&lt;&gt;"", J13&lt;&gt;"", I13&gt;J13), AND(J13&lt;&gt;0, H13/J13&lt;20)), "【異常値要確認】" &amp; _xlfn.TEXTJOIN("／", TRUE, IF(M13="", "「再エネ等含む」が空欄になっています", ""), IF(AND(J13&lt;&gt;0, H13/J13&gt;=100), "1住戸あたりの床面積が100㎡超", ""), IF(AND(M13&lt;&gt;"", L13&gt;M13), "再エネ含むが再エネ含まずより値が小さい", ""), IF(AND(I13&lt;&gt;"", J13&lt;&gt;"", I13&gt;J13), "階数＞住戸数となっています", ""), IF(AND(J13&lt;&gt;0, H13/J13&lt;20), "1住戸あたりの床面積が20㎡未満", "")), ""), "")</f>
        <v/>
      </c>
    </row>
    <row r="14" spans="1:16" ht="30.5" customHeight="1">
      <c r="A14" s="409">
        <v>2</v>
      </c>
      <c r="B14" s="294" t="s">
        <v>762</v>
      </c>
      <c r="C14" s="341"/>
      <c r="D14" s="347"/>
      <c r="E14" s="347"/>
      <c r="F14" s="341"/>
      <c r="G14" s="358"/>
      <c r="H14" s="430"/>
      <c r="I14" s="348"/>
      <c r="J14" s="349"/>
      <c r="K14" s="350"/>
      <c r="L14" s="444"/>
      <c r="M14" s="338"/>
      <c r="N14" s="973" t="str">
        <f t="shared" ref="N14:N62" si="2">IF(AND(L14&gt;=20,M14&gt;=100),"『ZEH-M』",IF(AND(L14&gt;=20,M14&gt;=75),"Nearly
 ＺＥＨ－Ｍ",IF(AND(L14&gt;=20,M14&gt;=50),"ＺＥＨ－Ｍ Ready	",IF(L14&gt;=20,"ＺＥＨ－Ｍ Oriented",""))))</f>
        <v/>
      </c>
      <c r="O14" s="151" t="str">
        <f t="shared" si="0"/>
        <v/>
      </c>
      <c r="P14" t="str">
        <f t="shared" si="1"/>
        <v/>
      </c>
    </row>
    <row r="15" spans="1:16" ht="30.5" customHeight="1">
      <c r="A15" s="409">
        <v>3</v>
      </c>
      <c r="B15" s="294" t="s">
        <v>763</v>
      </c>
      <c r="C15" s="341"/>
      <c r="D15" s="347"/>
      <c r="E15" s="347"/>
      <c r="F15" s="341"/>
      <c r="G15" s="358"/>
      <c r="H15" s="430"/>
      <c r="I15" s="348"/>
      <c r="J15" s="349"/>
      <c r="K15" s="350"/>
      <c r="L15" s="444"/>
      <c r="M15" s="338"/>
      <c r="N15" s="973" t="str">
        <f t="shared" si="2"/>
        <v/>
      </c>
      <c r="O15" s="151" t="str">
        <f t="shared" si="0"/>
        <v/>
      </c>
      <c r="P15" t="str">
        <f t="shared" si="1"/>
        <v/>
      </c>
    </row>
    <row r="16" spans="1:16" ht="30.5" customHeight="1">
      <c r="A16" s="409">
        <v>4</v>
      </c>
      <c r="B16" s="296"/>
      <c r="C16" s="341"/>
      <c r="D16" s="347"/>
      <c r="E16" s="347"/>
      <c r="F16" s="341"/>
      <c r="G16" s="358"/>
      <c r="H16" s="430"/>
      <c r="I16" s="348"/>
      <c r="J16" s="349"/>
      <c r="K16" s="350"/>
      <c r="L16" s="444"/>
      <c r="M16" s="338"/>
      <c r="N16" s="973" t="str">
        <f t="shared" si="2"/>
        <v/>
      </c>
      <c r="O16" s="151" t="str">
        <f t="shared" si="0"/>
        <v/>
      </c>
      <c r="P16" t="str">
        <f t="shared" si="1"/>
        <v/>
      </c>
    </row>
    <row r="17" spans="1:20" ht="30.5" customHeight="1" thickBot="1">
      <c r="A17" s="415">
        <v>5</v>
      </c>
      <c r="B17" s="302"/>
      <c r="C17" s="357"/>
      <c r="D17" s="351"/>
      <c r="E17" s="351"/>
      <c r="F17" s="357"/>
      <c r="G17" s="360"/>
      <c r="H17" s="431"/>
      <c r="I17" s="352"/>
      <c r="J17" s="353"/>
      <c r="K17" s="354"/>
      <c r="L17" s="445"/>
      <c r="M17" s="340"/>
      <c r="N17" s="974" t="str">
        <f t="shared" si="2"/>
        <v/>
      </c>
      <c r="O17" s="151" t="str">
        <f t="shared" si="0"/>
        <v/>
      </c>
      <c r="P17" t="str">
        <f t="shared" si="1"/>
        <v/>
      </c>
    </row>
    <row r="18" spans="1:20" ht="30.5" customHeight="1" thickTop="1">
      <c r="A18" s="416">
        <v>6</v>
      </c>
      <c r="B18" s="295"/>
      <c r="C18" s="346"/>
      <c r="D18" s="347"/>
      <c r="E18" s="347"/>
      <c r="F18" s="346"/>
      <c r="G18" s="359"/>
      <c r="H18" s="430"/>
      <c r="I18" s="348"/>
      <c r="J18" s="349"/>
      <c r="K18" s="350"/>
      <c r="L18" s="446"/>
      <c r="M18" s="355"/>
      <c r="N18" s="975" t="str">
        <f t="shared" si="2"/>
        <v/>
      </c>
      <c r="O18" s="151" t="str">
        <f t="shared" si="0"/>
        <v/>
      </c>
      <c r="P18" t="str">
        <f t="shared" si="1"/>
        <v/>
      </c>
      <c r="T18">
        <f t="shared" ref="T18:T62" si="3">COUNTA(C18:N18)</f>
        <v>1</v>
      </c>
    </row>
    <row r="19" spans="1:20" ht="30.5" customHeight="1">
      <c r="A19" s="409">
        <v>7</v>
      </c>
      <c r="B19" s="296"/>
      <c r="C19" s="341"/>
      <c r="D19" s="347"/>
      <c r="E19" s="347"/>
      <c r="F19" s="341"/>
      <c r="G19" s="358"/>
      <c r="H19" s="430"/>
      <c r="I19" s="348"/>
      <c r="J19" s="349"/>
      <c r="K19" s="350"/>
      <c r="L19" s="444"/>
      <c r="M19" s="338"/>
      <c r="N19" s="973" t="str">
        <f t="shared" si="2"/>
        <v/>
      </c>
      <c r="O19" s="151" t="str">
        <f t="shared" si="0"/>
        <v/>
      </c>
      <c r="P19" t="str">
        <f t="shared" si="1"/>
        <v/>
      </c>
      <c r="T19">
        <f t="shared" si="3"/>
        <v>1</v>
      </c>
    </row>
    <row r="20" spans="1:20" ht="30.5" customHeight="1">
      <c r="A20" s="409">
        <v>8</v>
      </c>
      <c r="B20" s="296"/>
      <c r="C20" s="341"/>
      <c r="D20" s="347"/>
      <c r="E20" s="347"/>
      <c r="F20" s="341"/>
      <c r="G20" s="358"/>
      <c r="H20" s="430"/>
      <c r="I20" s="348"/>
      <c r="J20" s="349"/>
      <c r="K20" s="350"/>
      <c r="L20" s="444"/>
      <c r="M20" s="338"/>
      <c r="N20" s="973" t="str">
        <f t="shared" si="2"/>
        <v/>
      </c>
      <c r="O20" s="151" t="str">
        <f t="shared" si="0"/>
        <v/>
      </c>
      <c r="P20" t="str">
        <f t="shared" si="1"/>
        <v/>
      </c>
      <c r="T20">
        <f t="shared" si="3"/>
        <v>1</v>
      </c>
    </row>
    <row r="21" spans="1:20" ht="30.5" customHeight="1">
      <c r="A21" s="409">
        <v>9</v>
      </c>
      <c r="B21" s="296"/>
      <c r="C21" s="341"/>
      <c r="D21" s="347"/>
      <c r="E21" s="347"/>
      <c r="F21" s="341"/>
      <c r="G21" s="358"/>
      <c r="H21" s="430"/>
      <c r="I21" s="348"/>
      <c r="J21" s="349"/>
      <c r="K21" s="350"/>
      <c r="L21" s="444"/>
      <c r="M21" s="338"/>
      <c r="N21" s="973" t="str">
        <f t="shared" si="2"/>
        <v/>
      </c>
      <c r="O21" s="151" t="str">
        <f t="shared" si="0"/>
        <v/>
      </c>
      <c r="P21" t="str">
        <f t="shared" si="1"/>
        <v/>
      </c>
      <c r="T21">
        <f t="shared" si="3"/>
        <v>1</v>
      </c>
    </row>
    <row r="22" spans="1:20" ht="30.5" customHeight="1">
      <c r="A22" s="409">
        <v>10</v>
      </c>
      <c r="B22" s="296"/>
      <c r="C22" s="341"/>
      <c r="D22" s="347"/>
      <c r="E22" s="347"/>
      <c r="F22" s="341"/>
      <c r="G22" s="358"/>
      <c r="H22" s="430"/>
      <c r="I22" s="348"/>
      <c r="J22" s="349"/>
      <c r="K22" s="350"/>
      <c r="L22" s="444"/>
      <c r="M22" s="338"/>
      <c r="N22" s="973" t="str">
        <f t="shared" si="2"/>
        <v/>
      </c>
      <c r="O22" s="151" t="str">
        <f t="shared" si="0"/>
        <v/>
      </c>
      <c r="P22" t="str">
        <f t="shared" si="1"/>
        <v/>
      </c>
      <c r="T22">
        <f t="shared" si="3"/>
        <v>1</v>
      </c>
    </row>
    <row r="23" spans="1:20" ht="30" hidden="1" customHeight="1" outlineLevel="1">
      <c r="A23" s="417">
        <v>11</v>
      </c>
      <c r="B23" s="296"/>
      <c r="C23" s="341"/>
      <c r="D23" s="347"/>
      <c r="E23" s="347"/>
      <c r="F23" s="341"/>
      <c r="G23" s="358"/>
      <c r="H23" s="430"/>
      <c r="I23" s="348"/>
      <c r="J23" s="349"/>
      <c r="K23" s="350"/>
      <c r="L23" s="444"/>
      <c r="M23" s="338"/>
      <c r="N23" s="973" t="str">
        <f t="shared" si="2"/>
        <v/>
      </c>
      <c r="O23" s="151" t="str">
        <f t="shared" si="0"/>
        <v/>
      </c>
      <c r="P23" t="str">
        <f t="shared" si="1"/>
        <v/>
      </c>
      <c r="T23">
        <f t="shared" si="3"/>
        <v>1</v>
      </c>
    </row>
    <row r="24" spans="1:20" ht="30" hidden="1" customHeight="1" outlineLevel="1">
      <c r="A24" s="417">
        <v>12</v>
      </c>
      <c r="B24" s="296"/>
      <c r="C24" s="341"/>
      <c r="D24" s="347"/>
      <c r="E24" s="347"/>
      <c r="F24" s="341"/>
      <c r="G24" s="358"/>
      <c r="H24" s="430"/>
      <c r="I24" s="348"/>
      <c r="J24" s="349"/>
      <c r="K24" s="350"/>
      <c r="L24" s="444"/>
      <c r="M24" s="338"/>
      <c r="N24" s="973" t="str">
        <f t="shared" si="2"/>
        <v/>
      </c>
      <c r="O24" s="151" t="str">
        <f t="shared" si="0"/>
        <v/>
      </c>
      <c r="P24" t="str">
        <f t="shared" si="1"/>
        <v/>
      </c>
      <c r="T24">
        <f t="shared" si="3"/>
        <v>1</v>
      </c>
    </row>
    <row r="25" spans="1:20" ht="30" hidden="1" customHeight="1" outlineLevel="1">
      <c r="A25" s="417">
        <v>13</v>
      </c>
      <c r="B25" s="296"/>
      <c r="C25" s="341"/>
      <c r="D25" s="347"/>
      <c r="E25" s="347"/>
      <c r="F25" s="341"/>
      <c r="G25" s="358"/>
      <c r="H25" s="430"/>
      <c r="I25" s="348"/>
      <c r="J25" s="349"/>
      <c r="K25" s="350"/>
      <c r="L25" s="444"/>
      <c r="M25" s="338"/>
      <c r="N25" s="973" t="str">
        <f t="shared" si="2"/>
        <v/>
      </c>
      <c r="O25" s="151" t="str">
        <f t="shared" si="0"/>
        <v/>
      </c>
      <c r="P25" t="str">
        <f t="shared" si="1"/>
        <v/>
      </c>
      <c r="T25">
        <f t="shared" si="3"/>
        <v>1</v>
      </c>
    </row>
    <row r="26" spans="1:20" ht="30" hidden="1" customHeight="1" outlineLevel="1">
      <c r="A26" s="417">
        <v>14</v>
      </c>
      <c r="B26" s="296"/>
      <c r="C26" s="341"/>
      <c r="D26" s="347"/>
      <c r="E26" s="347"/>
      <c r="F26" s="341"/>
      <c r="G26" s="358"/>
      <c r="H26" s="430"/>
      <c r="I26" s="348"/>
      <c r="J26" s="349"/>
      <c r="K26" s="350"/>
      <c r="L26" s="444"/>
      <c r="M26" s="338"/>
      <c r="N26" s="973" t="str">
        <f t="shared" si="2"/>
        <v/>
      </c>
      <c r="O26" s="151" t="str">
        <f t="shared" si="0"/>
        <v/>
      </c>
      <c r="P26" t="str">
        <f t="shared" si="1"/>
        <v/>
      </c>
      <c r="T26">
        <f t="shared" si="3"/>
        <v>1</v>
      </c>
    </row>
    <row r="27" spans="1:20" ht="30" hidden="1" customHeight="1" outlineLevel="1">
      <c r="A27" s="417">
        <v>15</v>
      </c>
      <c r="B27" s="296"/>
      <c r="C27" s="341"/>
      <c r="D27" s="347"/>
      <c r="E27" s="347"/>
      <c r="F27" s="341"/>
      <c r="G27" s="358"/>
      <c r="H27" s="430"/>
      <c r="I27" s="348"/>
      <c r="J27" s="349"/>
      <c r="K27" s="350"/>
      <c r="L27" s="444"/>
      <c r="M27" s="338"/>
      <c r="N27" s="973" t="str">
        <f t="shared" si="2"/>
        <v/>
      </c>
      <c r="O27" s="151" t="str">
        <f t="shared" si="0"/>
        <v/>
      </c>
      <c r="P27" t="str">
        <f t="shared" si="1"/>
        <v/>
      </c>
      <c r="T27">
        <f t="shared" si="3"/>
        <v>1</v>
      </c>
    </row>
    <row r="28" spans="1:20" ht="30" hidden="1" customHeight="1" outlineLevel="1">
      <c r="A28" s="417">
        <v>16</v>
      </c>
      <c r="B28" s="296"/>
      <c r="C28" s="341"/>
      <c r="D28" s="347"/>
      <c r="E28" s="347"/>
      <c r="F28" s="341"/>
      <c r="G28" s="358"/>
      <c r="H28" s="430"/>
      <c r="I28" s="348"/>
      <c r="J28" s="349"/>
      <c r="K28" s="350"/>
      <c r="L28" s="444"/>
      <c r="M28" s="338"/>
      <c r="N28" s="973" t="str">
        <f t="shared" si="2"/>
        <v/>
      </c>
      <c r="O28" s="151" t="str">
        <f t="shared" si="0"/>
        <v/>
      </c>
      <c r="P28" t="str">
        <f t="shared" si="1"/>
        <v/>
      </c>
      <c r="T28">
        <f t="shared" si="3"/>
        <v>1</v>
      </c>
    </row>
    <row r="29" spans="1:20" ht="30" hidden="1" customHeight="1" outlineLevel="1">
      <c r="A29" s="417">
        <v>17</v>
      </c>
      <c r="B29" s="296"/>
      <c r="C29" s="341"/>
      <c r="D29" s="347"/>
      <c r="E29" s="347"/>
      <c r="F29" s="341"/>
      <c r="G29" s="358"/>
      <c r="H29" s="430"/>
      <c r="I29" s="348"/>
      <c r="J29" s="349"/>
      <c r="K29" s="350"/>
      <c r="L29" s="444"/>
      <c r="M29" s="338"/>
      <c r="N29" s="973" t="str">
        <f t="shared" si="2"/>
        <v/>
      </c>
      <c r="O29" s="151" t="str">
        <f t="shared" si="0"/>
        <v/>
      </c>
      <c r="P29" t="str">
        <f t="shared" si="1"/>
        <v/>
      </c>
      <c r="T29">
        <f t="shared" si="3"/>
        <v>1</v>
      </c>
    </row>
    <row r="30" spans="1:20" ht="30" hidden="1" customHeight="1" outlineLevel="1">
      <c r="A30" s="417">
        <v>18</v>
      </c>
      <c r="B30" s="296"/>
      <c r="C30" s="341"/>
      <c r="D30" s="347"/>
      <c r="E30" s="347"/>
      <c r="F30" s="341"/>
      <c r="G30" s="358"/>
      <c r="H30" s="430"/>
      <c r="I30" s="348"/>
      <c r="J30" s="349"/>
      <c r="K30" s="350"/>
      <c r="L30" s="444"/>
      <c r="M30" s="338"/>
      <c r="N30" s="973" t="str">
        <f t="shared" si="2"/>
        <v/>
      </c>
      <c r="O30" s="151" t="str">
        <f t="shared" si="0"/>
        <v/>
      </c>
      <c r="P30" t="str">
        <f t="shared" si="1"/>
        <v/>
      </c>
      <c r="T30">
        <f t="shared" si="3"/>
        <v>1</v>
      </c>
    </row>
    <row r="31" spans="1:20" ht="30" hidden="1" customHeight="1" outlineLevel="1">
      <c r="A31" s="417">
        <v>19</v>
      </c>
      <c r="B31" s="296"/>
      <c r="C31" s="341"/>
      <c r="D31" s="347"/>
      <c r="E31" s="347"/>
      <c r="F31" s="341"/>
      <c r="G31" s="358"/>
      <c r="H31" s="430"/>
      <c r="I31" s="348"/>
      <c r="J31" s="349"/>
      <c r="K31" s="350"/>
      <c r="L31" s="444"/>
      <c r="M31" s="338"/>
      <c r="N31" s="973" t="str">
        <f t="shared" si="2"/>
        <v/>
      </c>
      <c r="O31" s="151" t="str">
        <f t="shared" si="0"/>
        <v/>
      </c>
      <c r="P31" t="str">
        <f t="shared" si="1"/>
        <v/>
      </c>
      <c r="T31">
        <f t="shared" si="3"/>
        <v>1</v>
      </c>
    </row>
    <row r="32" spans="1:20" ht="30" hidden="1" customHeight="1" outlineLevel="1">
      <c r="A32" s="417">
        <v>20</v>
      </c>
      <c r="B32" s="296"/>
      <c r="C32" s="341"/>
      <c r="D32" s="347"/>
      <c r="E32" s="347"/>
      <c r="F32" s="341"/>
      <c r="G32" s="358"/>
      <c r="H32" s="430"/>
      <c r="I32" s="348"/>
      <c r="J32" s="349"/>
      <c r="K32" s="350"/>
      <c r="L32" s="444"/>
      <c r="M32" s="338"/>
      <c r="N32" s="973" t="str">
        <f t="shared" si="2"/>
        <v/>
      </c>
      <c r="O32" s="151" t="str">
        <f t="shared" si="0"/>
        <v/>
      </c>
      <c r="P32" t="str">
        <f t="shared" si="1"/>
        <v/>
      </c>
      <c r="T32">
        <f t="shared" si="3"/>
        <v>1</v>
      </c>
    </row>
    <row r="33" spans="1:20" ht="30" hidden="1" customHeight="1" outlineLevel="1">
      <c r="A33" s="417">
        <v>21</v>
      </c>
      <c r="B33" s="296"/>
      <c r="C33" s="341"/>
      <c r="D33" s="347"/>
      <c r="E33" s="347"/>
      <c r="F33" s="341"/>
      <c r="G33" s="358"/>
      <c r="H33" s="430"/>
      <c r="I33" s="348"/>
      <c r="J33" s="349"/>
      <c r="K33" s="350"/>
      <c r="L33" s="444"/>
      <c r="M33" s="338"/>
      <c r="N33" s="973" t="str">
        <f t="shared" si="2"/>
        <v/>
      </c>
      <c r="O33" s="151" t="str">
        <f t="shared" si="0"/>
        <v/>
      </c>
      <c r="P33" t="str">
        <f t="shared" si="1"/>
        <v/>
      </c>
      <c r="T33">
        <f t="shared" si="3"/>
        <v>1</v>
      </c>
    </row>
    <row r="34" spans="1:20" ht="30" hidden="1" customHeight="1" outlineLevel="1">
      <c r="A34" s="417">
        <v>22</v>
      </c>
      <c r="B34" s="296"/>
      <c r="C34" s="341"/>
      <c r="D34" s="347"/>
      <c r="E34" s="347"/>
      <c r="F34" s="341"/>
      <c r="G34" s="358"/>
      <c r="H34" s="430"/>
      <c r="I34" s="348"/>
      <c r="J34" s="349"/>
      <c r="K34" s="350"/>
      <c r="L34" s="444"/>
      <c r="M34" s="338"/>
      <c r="N34" s="973" t="str">
        <f t="shared" si="2"/>
        <v/>
      </c>
      <c r="O34" s="151" t="str">
        <f t="shared" si="0"/>
        <v/>
      </c>
      <c r="P34" t="str">
        <f t="shared" si="1"/>
        <v/>
      </c>
      <c r="T34">
        <f t="shared" si="3"/>
        <v>1</v>
      </c>
    </row>
    <row r="35" spans="1:20" ht="30" hidden="1" customHeight="1" outlineLevel="1">
      <c r="A35" s="417">
        <v>23</v>
      </c>
      <c r="B35" s="296"/>
      <c r="C35" s="341"/>
      <c r="D35" s="347"/>
      <c r="E35" s="347"/>
      <c r="F35" s="341"/>
      <c r="G35" s="358"/>
      <c r="H35" s="430"/>
      <c r="I35" s="348"/>
      <c r="J35" s="349"/>
      <c r="K35" s="350"/>
      <c r="L35" s="444"/>
      <c r="M35" s="338"/>
      <c r="N35" s="973" t="str">
        <f t="shared" si="2"/>
        <v/>
      </c>
      <c r="O35" s="151" t="str">
        <f t="shared" si="0"/>
        <v/>
      </c>
      <c r="P35" t="str">
        <f t="shared" si="1"/>
        <v/>
      </c>
      <c r="T35">
        <f t="shared" si="3"/>
        <v>1</v>
      </c>
    </row>
    <row r="36" spans="1:20" ht="30" hidden="1" customHeight="1" outlineLevel="1">
      <c r="A36" s="417">
        <v>24</v>
      </c>
      <c r="B36" s="296"/>
      <c r="C36" s="341"/>
      <c r="D36" s="347"/>
      <c r="E36" s="347"/>
      <c r="F36" s="341"/>
      <c r="G36" s="358"/>
      <c r="H36" s="430"/>
      <c r="I36" s="348"/>
      <c r="J36" s="349"/>
      <c r="K36" s="350"/>
      <c r="L36" s="444"/>
      <c r="M36" s="338"/>
      <c r="N36" s="973" t="str">
        <f t="shared" si="2"/>
        <v/>
      </c>
      <c r="O36" s="151" t="str">
        <f t="shared" si="0"/>
        <v/>
      </c>
      <c r="P36" t="str">
        <f t="shared" si="1"/>
        <v/>
      </c>
      <c r="T36">
        <f t="shared" si="3"/>
        <v>1</v>
      </c>
    </row>
    <row r="37" spans="1:20" ht="30" hidden="1" customHeight="1" outlineLevel="1">
      <c r="A37" s="417">
        <v>25</v>
      </c>
      <c r="B37" s="296"/>
      <c r="C37" s="341"/>
      <c r="D37" s="347"/>
      <c r="E37" s="347"/>
      <c r="F37" s="341"/>
      <c r="G37" s="358"/>
      <c r="H37" s="430"/>
      <c r="I37" s="348"/>
      <c r="J37" s="349"/>
      <c r="K37" s="350"/>
      <c r="L37" s="444"/>
      <c r="M37" s="338"/>
      <c r="N37" s="973" t="str">
        <f t="shared" si="2"/>
        <v/>
      </c>
      <c r="O37" s="151" t="str">
        <f t="shared" si="0"/>
        <v/>
      </c>
      <c r="P37" t="str">
        <f t="shared" si="1"/>
        <v/>
      </c>
      <c r="T37">
        <f t="shared" si="3"/>
        <v>1</v>
      </c>
    </row>
    <row r="38" spans="1:20" ht="30" hidden="1" customHeight="1" outlineLevel="1">
      <c r="A38" s="417">
        <v>26</v>
      </c>
      <c r="B38" s="296"/>
      <c r="C38" s="341"/>
      <c r="D38" s="347"/>
      <c r="E38" s="347"/>
      <c r="F38" s="341"/>
      <c r="G38" s="358"/>
      <c r="H38" s="430"/>
      <c r="I38" s="348"/>
      <c r="J38" s="349"/>
      <c r="K38" s="350"/>
      <c r="L38" s="444"/>
      <c r="M38" s="338"/>
      <c r="N38" s="973" t="str">
        <f t="shared" si="2"/>
        <v/>
      </c>
      <c r="O38" s="151" t="str">
        <f t="shared" si="0"/>
        <v/>
      </c>
      <c r="P38" t="str">
        <f t="shared" si="1"/>
        <v/>
      </c>
      <c r="T38">
        <f t="shared" si="3"/>
        <v>1</v>
      </c>
    </row>
    <row r="39" spans="1:20" ht="30" hidden="1" customHeight="1" outlineLevel="1">
      <c r="A39" s="417">
        <v>27</v>
      </c>
      <c r="B39" s="296"/>
      <c r="C39" s="341"/>
      <c r="D39" s="347"/>
      <c r="E39" s="347"/>
      <c r="F39" s="341"/>
      <c r="G39" s="358"/>
      <c r="H39" s="430"/>
      <c r="I39" s="348"/>
      <c r="J39" s="349"/>
      <c r="K39" s="350"/>
      <c r="L39" s="444"/>
      <c r="M39" s="338"/>
      <c r="N39" s="973" t="str">
        <f t="shared" si="2"/>
        <v/>
      </c>
      <c r="O39" s="151" t="str">
        <f t="shared" si="0"/>
        <v/>
      </c>
      <c r="P39" t="str">
        <f t="shared" si="1"/>
        <v/>
      </c>
      <c r="T39">
        <f t="shared" si="3"/>
        <v>1</v>
      </c>
    </row>
    <row r="40" spans="1:20" ht="30" hidden="1" customHeight="1" outlineLevel="1">
      <c r="A40" s="417">
        <v>28</v>
      </c>
      <c r="B40" s="296"/>
      <c r="C40" s="341"/>
      <c r="D40" s="347"/>
      <c r="E40" s="347"/>
      <c r="F40" s="341"/>
      <c r="G40" s="358"/>
      <c r="H40" s="430"/>
      <c r="I40" s="348"/>
      <c r="J40" s="349"/>
      <c r="K40" s="350"/>
      <c r="L40" s="444"/>
      <c r="M40" s="338"/>
      <c r="N40" s="973" t="str">
        <f t="shared" si="2"/>
        <v/>
      </c>
      <c r="O40" s="151" t="str">
        <f t="shared" si="0"/>
        <v/>
      </c>
      <c r="P40" t="str">
        <f t="shared" si="1"/>
        <v/>
      </c>
      <c r="T40">
        <f t="shared" si="3"/>
        <v>1</v>
      </c>
    </row>
    <row r="41" spans="1:20" ht="30" hidden="1" customHeight="1" outlineLevel="1">
      <c r="A41" s="417">
        <v>29</v>
      </c>
      <c r="B41" s="296"/>
      <c r="C41" s="341"/>
      <c r="D41" s="347"/>
      <c r="E41" s="347"/>
      <c r="F41" s="341"/>
      <c r="G41" s="358"/>
      <c r="H41" s="430"/>
      <c r="I41" s="348"/>
      <c r="J41" s="349"/>
      <c r="K41" s="350"/>
      <c r="L41" s="444"/>
      <c r="M41" s="338"/>
      <c r="N41" s="973" t="str">
        <f t="shared" si="2"/>
        <v/>
      </c>
      <c r="O41" s="151" t="str">
        <f t="shared" si="0"/>
        <v/>
      </c>
      <c r="P41" t="str">
        <f t="shared" si="1"/>
        <v/>
      </c>
      <c r="T41">
        <f t="shared" si="3"/>
        <v>1</v>
      </c>
    </row>
    <row r="42" spans="1:20" ht="30" hidden="1" customHeight="1" outlineLevel="1">
      <c r="A42" s="417">
        <v>30</v>
      </c>
      <c r="B42" s="296"/>
      <c r="C42" s="341"/>
      <c r="D42" s="347"/>
      <c r="E42" s="347"/>
      <c r="F42" s="341"/>
      <c r="G42" s="358"/>
      <c r="H42" s="430"/>
      <c r="I42" s="348"/>
      <c r="J42" s="349"/>
      <c r="K42" s="350"/>
      <c r="L42" s="444"/>
      <c r="M42" s="338"/>
      <c r="N42" s="973" t="str">
        <f t="shared" si="2"/>
        <v/>
      </c>
      <c r="O42" s="151" t="str">
        <f t="shared" si="0"/>
        <v/>
      </c>
      <c r="P42" t="str">
        <f t="shared" si="1"/>
        <v/>
      </c>
      <c r="T42">
        <f t="shared" si="3"/>
        <v>1</v>
      </c>
    </row>
    <row r="43" spans="1:20" ht="30" hidden="1" customHeight="1" outlineLevel="1">
      <c r="A43" s="417">
        <v>31</v>
      </c>
      <c r="B43" s="296"/>
      <c r="C43" s="341"/>
      <c r="D43" s="347"/>
      <c r="E43" s="347"/>
      <c r="F43" s="341"/>
      <c r="G43" s="358"/>
      <c r="H43" s="430"/>
      <c r="I43" s="348"/>
      <c r="J43" s="349"/>
      <c r="K43" s="350"/>
      <c r="L43" s="444"/>
      <c r="M43" s="338"/>
      <c r="N43" s="973" t="str">
        <f t="shared" si="2"/>
        <v/>
      </c>
      <c r="O43" s="151" t="str">
        <f t="shared" si="0"/>
        <v/>
      </c>
      <c r="P43" t="str">
        <f t="shared" si="1"/>
        <v/>
      </c>
      <c r="T43">
        <f t="shared" si="3"/>
        <v>1</v>
      </c>
    </row>
    <row r="44" spans="1:20" ht="30" hidden="1" customHeight="1" outlineLevel="1">
      <c r="A44" s="417">
        <v>32</v>
      </c>
      <c r="B44" s="296"/>
      <c r="C44" s="341"/>
      <c r="D44" s="347"/>
      <c r="E44" s="347"/>
      <c r="F44" s="341"/>
      <c r="G44" s="358"/>
      <c r="H44" s="430"/>
      <c r="I44" s="348"/>
      <c r="J44" s="349"/>
      <c r="K44" s="350"/>
      <c r="L44" s="444"/>
      <c r="M44" s="338"/>
      <c r="N44" s="973" t="str">
        <f t="shared" si="2"/>
        <v/>
      </c>
      <c r="O44" s="151" t="str">
        <f t="shared" si="0"/>
        <v/>
      </c>
      <c r="P44" t="str">
        <f t="shared" si="1"/>
        <v/>
      </c>
      <c r="T44">
        <f t="shared" si="3"/>
        <v>1</v>
      </c>
    </row>
    <row r="45" spans="1:20" ht="30" hidden="1" customHeight="1" outlineLevel="1">
      <c r="A45" s="417">
        <v>33</v>
      </c>
      <c r="B45" s="296"/>
      <c r="C45" s="341"/>
      <c r="D45" s="347"/>
      <c r="E45" s="347"/>
      <c r="F45" s="341"/>
      <c r="G45" s="358"/>
      <c r="H45" s="430"/>
      <c r="I45" s="348"/>
      <c r="J45" s="349"/>
      <c r="K45" s="350"/>
      <c r="L45" s="444"/>
      <c r="M45" s="338"/>
      <c r="N45" s="973" t="str">
        <f t="shared" si="2"/>
        <v/>
      </c>
      <c r="O45" s="151" t="str">
        <f t="shared" si="0"/>
        <v/>
      </c>
      <c r="P45" t="str">
        <f t="shared" ref="P45:P62" si="4">IFERROR(IF(OR(M45="", AND(J45&lt;&gt;0, H45/J45&gt;=100), AND(M45&lt;&gt;"", L45&gt;M45), AND(I45&lt;&gt;"", J45&lt;&gt;"", I45&gt;J45), AND(J45&lt;&gt;0, H45/J45&lt;20)), "【異常値要確認】" &amp; _xlfn.TEXTJOIN("／", TRUE, IF(M45="", "「再エネ等含む」が空欄になっています", ""), IF(AND(J45&lt;&gt;0, H45/J45&gt;=100), "1住戸あたりの床面積が100㎡超", ""), IF(AND(M45&lt;&gt;"", L45&gt;M45), "再エネ含むが再エネ含まずより値が小さい", ""), IF(AND(I45&lt;&gt;"", J45&lt;&gt;"", I45&gt;J45), "階数＞住戸数となっています", ""), IF(AND(J45&lt;&gt;0, H45/J45&lt;20), "1住戸あたりの床面積が20㎡未満", "")), ""), "")</f>
        <v/>
      </c>
      <c r="T45">
        <f t="shared" si="3"/>
        <v>1</v>
      </c>
    </row>
    <row r="46" spans="1:20" ht="30" hidden="1" customHeight="1" outlineLevel="1">
      <c r="A46" s="417">
        <v>34</v>
      </c>
      <c r="B46" s="296"/>
      <c r="C46" s="341"/>
      <c r="D46" s="347"/>
      <c r="E46" s="347"/>
      <c r="F46" s="341"/>
      <c r="G46" s="358"/>
      <c r="H46" s="430"/>
      <c r="I46" s="348"/>
      <c r="J46" s="349"/>
      <c r="K46" s="350"/>
      <c r="L46" s="444"/>
      <c r="M46" s="338"/>
      <c r="N46" s="973" t="str">
        <f t="shared" si="2"/>
        <v/>
      </c>
      <c r="O46" s="151" t="str">
        <f t="shared" si="0"/>
        <v/>
      </c>
      <c r="P46" t="str">
        <f t="shared" si="4"/>
        <v/>
      </c>
      <c r="T46">
        <f t="shared" si="3"/>
        <v>1</v>
      </c>
    </row>
    <row r="47" spans="1:20" ht="30" hidden="1" customHeight="1" outlineLevel="1">
      <c r="A47" s="417">
        <v>35</v>
      </c>
      <c r="B47" s="296"/>
      <c r="C47" s="341"/>
      <c r="D47" s="347"/>
      <c r="E47" s="347"/>
      <c r="F47" s="341"/>
      <c r="G47" s="358"/>
      <c r="H47" s="430"/>
      <c r="I47" s="348"/>
      <c r="J47" s="349"/>
      <c r="K47" s="350"/>
      <c r="L47" s="444"/>
      <c r="M47" s="338"/>
      <c r="N47" s="973" t="str">
        <f t="shared" si="2"/>
        <v/>
      </c>
      <c r="O47" s="151" t="str">
        <f t="shared" si="0"/>
        <v/>
      </c>
      <c r="P47" t="str">
        <f t="shared" si="4"/>
        <v/>
      </c>
      <c r="T47">
        <f t="shared" si="3"/>
        <v>1</v>
      </c>
    </row>
    <row r="48" spans="1:20" ht="30" hidden="1" customHeight="1" outlineLevel="1">
      <c r="A48" s="417">
        <v>36</v>
      </c>
      <c r="B48" s="296"/>
      <c r="C48" s="341"/>
      <c r="D48" s="347"/>
      <c r="E48" s="347"/>
      <c r="F48" s="341"/>
      <c r="G48" s="358"/>
      <c r="H48" s="430"/>
      <c r="I48" s="348"/>
      <c r="J48" s="349"/>
      <c r="K48" s="350"/>
      <c r="L48" s="444"/>
      <c r="M48" s="338"/>
      <c r="N48" s="973" t="str">
        <f t="shared" si="2"/>
        <v/>
      </c>
      <c r="O48" s="151" t="str">
        <f t="shared" si="0"/>
        <v/>
      </c>
      <c r="P48" t="str">
        <f t="shared" si="4"/>
        <v/>
      </c>
      <c r="T48">
        <f t="shared" si="3"/>
        <v>1</v>
      </c>
    </row>
    <row r="49" spans="1:20" ht="30" hidden="1" customHeight="1" outlineLevel="1">
      <c r="A49" s="417">
        <v>37</v>
      </c>
      <c r="B49" s="296"/>
      <c r="C49" s="341"/>
      <c r="D49" s="347"/>
      <c r="E49" s="347"/>
      <c r="F49" s="341"/>
      <c r="G49" s="358"/>
      <c r="H49" s="430"/>
      <c r="I49" s="348"/>
      <c r="J49" s="349"/>
      <c r="K49" s="350"/>
      <c r="L49" s="444"/>
      <c r="M49" s="338"/>
      <c r="N49" s="973" t="str">
        <f t="shared" si="2"/>
        <v/>
      </c>
      <c r="O49" s="151" t="str">
        <f t="shared" si="0"/>
        <v/>
      </c>
      <c r="P49" t="str">
        <f t="shared" si="4"/>
        <v/>
      </c>
      <c r="T49">
        <f t="shared" si="3"/>
        <v>1</v>
      </c>
    </row>
    <row r="50" spans="1:20" ht="30" hidden="1" customHeight="1" outlineLevel="1">
      <c r="A50" s="417">
        <v>38</v>
      </c>
      <c r="B50" s="296"/>
      <c r="C50" s="341"/>
      <c r="D50" s="347"/>
      <c r="E50" s="347"/>
      <c r="F50" s="341"/>
      <c r="G50" s="358"/>
      <c r="H50" s="430"/>
      <c r="I50" s="348"/>
      <c r="J50" s="349"/>
      <c r="K50" s="350"/>
      <c r="L50" s="444"/>
      <c r="M50" s="338"/>
      <c r="N50" s="973" t="str">
        <f t="shared" si="2"/>
        <v/>
      </c>
      <c r="O50" s="151" t="str">
        <f t="shared" si="0"/>
        <v/>
      </c>
      <c r="P50" t="str">
        <f t="shared" si="4"/>
        <v/>
      </c>
      <c r="T50">
        <f t="shared" si="3"/>
        <v>1</v>
      </c>
    </row>
    <row r="51" spans="1:20" ht="30" hidden="1" customHeight="1" outlineLevel="1">
      <c r="A51" s="417">
        <v>39</v>
      </c>
      <c r="B51" s="296"/>
      <c r="C51" s="341"/>
      <c r="D51" s="347"/>
      <c r="E51" s="347"/>
      <c r="F51" s="341"/>
      <c r="G51" s="358"/>
      <c r="H51" s="430"/>
      <c r="I51" s="348"/>
      <c r="J51" s="349"/>
      <c r="K51" s="350"/>
      <c r="L51" s="444"/>
      <c r="M51" s="338"/>
      <c r="N51" s="973" t="str">
        <f t="shared" si="2"/>
        <v/>
      </c>
      <c r="O51" s="151" t="str">
        <f t="shared" si="0"/>
        <v/>
      </c>
      <c r="P51" t="str">
        <f t="shared" si="4"/>
        <v/>
      </c>
      <c r="T51">
        <f t="shared" si="3"/>
        <v>1</v>
      </c>
    </row>
    <row r="52" spans="1:20" ht="30" hidden="1" customHeight="1" outlineLevel="1">
      <c r="A52" s="417">
        <v>40</v>
      </c>
      <c r="B52" s="296"/>
      <c r="C52" s="341"/>
      <c r="D52" s="347"/>
      <c r="E52" s="347"/>
      <c r="F52" s="341"/>
      <c r="G52" s="358"/>
      <c r="H52" s="430"/>
      <c r="I52" s="348"/>
      <c r="J52" s="349"/>
      <c r="K52" s="350"/>
      <c r="L52" s="444"/>
      <c r="M52" s="338"/>
      <c r="N52" s="973" t="str">
        <f t="shared" si="2"/>
        <v/>
      </c>
      <c r="O52" s="151" t="str">
        <f t="shared" si="0"/>
        <v/>
      </c>
      <c r="P52" t="str">
        <f t="shared" si="4"/>
        <v/>
      </c>
      <c r="T52">
        <f t="shared" si="3"/>
        <v>1</v>
      </c>
    </row>
    <row r="53" spans="1:20" ht="30" hidden="1" customHeight="1" outlineLevel="1">
      <c r="A53" s="417">
        <v>41</v>
      </c>
      <c r="B53" s="296"/>
      <c r="C53" s="341"/>
      <c r="D53" s="347"/>
      <c r="E53" s="347"/>
      <c r="F53" s="341"/>
      <c r="G53" s="358"/>
      <c r="H53" s="430"/>
      <c r="I53" s="348"/>
      <c r="J53" s="349"/>
      <c r="K53" s="350"/>
      <c r="L53" s="444"/>
      <c r="M53" s="338"/>
      <c r="N53" s="973" t="str">
        <f t="shared" si="2"/>
        <v/>
      </c>
      <c r="O53" s="151" t="str">
        <f t="shared" si="0"/>
        <v/>
      </c>
      <c r="P53" t="str">
        <f t="shared" si="4"/>
        <v/>
      </c>
      <c r="T53">
        <f t="shared" si="3"/>
        <v>1</v>
      </c>
    </row>
    <row r="54" spans="1:20" ht="30" hidden="1" customHeight="1" outlineLevel="1">
      <c r="A54" s="417">
        <v>42</v>
      </c>
      <c r="B54" s="296"/>
      <c r="C54" s="341"/>
      <c r="D54" s="347"/>
      <c r="E54" s="347"/>
      <c r="F54" s="341"/>
      <c r="G54" s="358"/>
      <c r="H54" s="430"/>
      <c r="I54" s="348"/>
      <c r="J54" s="349"/>
      <c r="K54" s="350"/>
      <c r="L54" s="444"/>
      <c r="M54" s="338"/>
      <c r="N54" s="973" t="str">
        <f t="shared" si="2"/>
        <v/>
      </c>
      <c r="O54" s="151" t="str">
        <f t="shared" si="0"/>
        <v/>
      </c>
      <c r="P54" t="str">
        <f t="shared" si="4"/>
        <v/>
      </c>
      <c r="T54">
        <f t="shared" si="3"/>
        <v>1</v>
      </c>
    </row>
    <row r="55" spans="1:20" ht="30" hidden="1" customHeight="1" outlineLevel="1">
      <c r="A55" s="417">
        <v>43</v>
      </c>
      <c r="B55" s="296"/>
      <c r="C55" s="341"/>
      <c r="D55" s="347"/>
      <c r="E55" s="347"/>
      <c r="F55" s="341"/>
      <c r="G55" s="358"/>
      <c r="H55" s="430"/>
      <c r="I55" s="348"/>
      <c r="J55" s="349"/>
      <c r="K55" s="350"/>
      <c r="L55" s="444"/>
      <c r="M55" s="338"/>
      <c r="N55" s="973" t="str">
        <f t="shared" si="2"/>
        <v/>
      </c>
      <c r="O55" s="151" t="str">
        <f t="shared" si="0"/>
        <v/>
      </c>
      <c r="P55" t="str">
        <f t="shared" si="4"/>
        <v/>
      </c>
      <c r="T55">
        <f t="shared" si="3"/>
        <v>1</v>
      </c>
    </row>
    <row r="56" spans="1:20" ht="30" hidden="1" customHeight="1" outlineLevel="1">
      <c r="A56" s="417">
        <v>44</v>
      </c>
      <c r="B56" s="296"/>
      <c r="C56" s="341"/>
      <c r="D56" s="347"/>
      <c r="E56" s="347"/>
      <c r="F56" s="341"/>
      <c r="G56" s="358"/>
      <c r="H56" s="430"/>
      <c r="I56" s="348"/>
      <c r="J56" s="349"/>
      <c r="K56" s="350"/>
      <c r="L56" s="444"/>
      <c r="M56" s="338"/>
      <c r="N56" s="973" t="str">
        <f t="shared" si="2"/>
        <v/>
      </c>
      <c r="O56" s="151" t="str">
        <f t="shared" si="0"/>
        <v/>
      </c>
      <c r="P56" t="str">
        <f t="shared" si="4"/>
        <v/>
      </c>
      <c r="T56">
        <f t="shared" si="3"/>
        <v>1</v>
      </c>
    </row>
    <row r="57" spans="1:20" ht="30" hidden="1" customHeight="1" outlineLevel="1">
      <c r="A57" s="417">
        <v>45</v>
      </c>
      <c r="B57" s="296"/>
      <c r="C57" s="341"/>
      <c r="D57" s="347"/>
      <c r="E57" s="347"/>
      <c r="F57" s="341"/>
      <c r="G57" s="358"/>
      <c r="H57" s="430"/>
      <c r="I57" s="348"/>
      <c r="J57" s="349"/>
      <c r="K57" s="350"/>
      <c r="L57" s="444"/>
      <c r="M57" s="338"/>
      <c r="N57" s="973" t="str">
        <f t="shared" si="2"/>
        <v/>
      </c>
      <c r="O57" s="151" t="str">
        <f t="shared" si="0"/>
        <v/>
      </c>
      <c r="P57" t="str">
        <f t="shared" si="4"/>
        <v/>
      </c>
      <c r="T57">
        <f t="shared" si="3"/>
        <v>1</v>
      </c>
    </row>
    <row r="58" spans="1:20" ht="30" hidden="1" customHeight="1" outlineLevel="1">
      <c r="A58" s="417">
        <v>46</v>
      </c>
      <c r="B58" s="296"/>
      <c r="C58" s="341"/>
      <c r="D58" s="347"/>
      <c r="E58" s="347"/>
      <c r="F58" s="341"/>
      <c r="G58" s="358"/>
      <c r="H58" s="430"/>
      <c r="I58" s="348"/>
      <c r="J58" s="349"/>
      <c r="K58" s="350"/>
      <c r="L58" s="444"/>
      <c r="M58" s="338"/>
      <c r="N58" s="973" t="str">
        <f t="shared" si="2"/>
        <v/>
      </c>
      <c r="O58" s="151" t="str">
        <f t="shared" si="0"/>
        <v/>
      </c>
      <c r="P58" t="str">
        <f t="shared" si="4"/>
        <v/>
      </c>
      <c r="T58">
        <f t="shared" si="3"/>
        <v>1</v>
      </c>
    </row>
    <row r="59" spans="1:20" ht="30" hidden="1" customHeight="1" outlineLevel="1">
      <c r="A59" s="417">
        <v>47</v>
      </c>
      <c r="B59" s="296"/>
      <c r="C59" s="341"/>
      <c r="D59" s="347"/>
      <c r="E59" s="347"/>
      <c r="F59" s="341"/>
      <c r="G59" s="358"/>
      <c r="H59" s="430"/>
      <c r="I59" s="348"/>
      <c r="J59" s="349"/>
      <c r="K59" s="350"/>
      <c r="L59" s="444"/>
      <c r="M59" s="338"/>
      <c r="N59" s="973" t="str">
        <f t="shared" si="2"/>
        <v/>
      </c>
      <c r="O59" s="151" t="str">
        <f t="shared" si="0"/>
        <v/>
      </c>
      <c r="P59" t="str">
        <f t="shared" si="4"/>
        <v/>
      </c>
      <c r="T59">
        <f t="shared" si="3"/>
        <v>1</v>
      </c>
    </row>
    <row r="60" spans="1:20" ht="30" hidden="1" customHeight="1" outlineLevel="1">
      <c r="A60" s="417">
        <v>48</v>
      </c>
      <c r="B60" s="296"/>
      <c r="C60" s="341"/>
      <c r="D60" s="347"/>
      <c r="E60" s="347"/>
      <c r="F60" s="341"/>
      <c r="G60" s="358"/>
      <c r="H60" s="430"/>
      <c r="I60" s="348"/>
      <c r="J60" s="349"/>
      <c r="K60" s="350"/>
      <c r="L60" s="444"/>
      <c r="M60" s="338"/>
      <c r="N60" s="973" t="str">
        <f t="shared" si="2"/>
        <v/>
      </c>
      <c r="O60" s="151" t="str">
        <f t="shared" si="0"/>
        <v/>
      </c>
      <c r="P60" t="str">
        <f t="shared" si="4"/>
        <v/>
      </c>
      <c r="T60">
        <f t="shared" si="3"/>
        <v>1</v>
      </c>
    </row>
    <row r="61" spans="1:20" ht="30" hidden="1" customHeight="1" outlineLevel="1">
      <c r="A61" s="417">
        <v>49</v>
      </c>
      <c r="B61" s="296"/>
      <c r="C61" s="341"/>
      <c r="D61" s="347"/>
      <c r="E61" s="347"/>
      <c r="F61" s="341"/>
      <c r="G61" s="358"/>
      <c r="H61" s="430"/>
      <c r="I61" s="348"/>
      <c r="J61" s="349"/>
      <c r="K61" s="350"/>
      <c r="L61" s="444"/>
      <c r="M61" s="338"/>
      <c r="N61" s="973" t="str">
        <f t="shared" si="2"/>
        <v/>
      </c>
      <c r="O61" s="151" t="str">
        <f t="shared" si="0"/>
        <v/>
      </c>
      <c r="P61" t="str">
        <f t="shared" si="4"/>
        <v/>
      </c>
      <c r="T61">
        <f t="shared" si="3"/>
        <v>1</v>
      </c>
    </row>
    <row r="62" spans="1:20" ht="30" hidden="1" customHeight="1" outlineLevel="1">
      <c r="A62" s="417">
        <v>50</v>
      </c>
      <c r="B62" s="296"/>
      <c r="C62" s="341"/>
      <c r="D62" s="347"/>
      <c r="E62" s="347"/>
      <c r="F62" s="341"/>
      <c r="G62" s="358"/>
      <c r="H62" s="430"/>
      <c r="I62" s="348"/>
      <c r="J62" s="349"/>
      <c r="K62" s="350"/>
      <c r="L62" s="444"/>
      <c r="M62" s="338"/>
      <c r="N62" s="973" t="str">
        <f t="shared" si="2"/>
        <v/>
      </c>
      <c r="O62" s="151" t="str">
        <f t="shared" si="0"/>
        <v/>
      </c>
      <c r="P62" t="str">
        <f t="shared" si="4"/>
        <v/>
      </c>
      <c r="T62">
        <f t="shared" si="3"/>
        <v>1</v>
      </c>
    </row>
    <row r="63" spans="1:20" collapsed="1"/>
  </sheetData>
  <sheetProtection algorithmName="SHA-512" hashValue="lsDygW+Ll79l3YqcNiO9eBQcsFEo2NJGEBXp3c7fP7o+Tp0l2NI9nz38cDjM6sZNAhEZBd4HXT4Py8Vj5e7l/w==" saltValue="F2NAmGD7SlixAWRO+9iyVQ==" spinCount="100000" sheet="1" formatCells="0" formatColumns="0" formatRows="0" insertColumns="0" insertRows="0" insertHyperlinks="0" deleteColumns="0" deleteRows="0" selectLockedCells="1" sort="0" autoFilter="0" pivotTables="0"/>
  <mergeCells count="16">
    <mergeCell ref="H8:I9"/>
    <mergeCell ref="J8:J9"/>
    <mergeCell ref="K8:M9"/>
    <mergeCell ref="N8:N9"/>
    <mergeCell ref="G11:G12"/>
    <mergeCell ref="I11:I12"/>
    <mergeCell ref="H11:H12"/>
    <mergeCell ref="J11:J12"/>
    <mergeCell ref="K11:K12"/>
    <mergeCell ref="N11:N12"/>
    <mergeCell ref="L11:M11"/>
    <mergeCell ref="A11:A12"/>
    <mergeCell ref="C11:C12"/>
    <mergeCell ref="D11:D12"/>
    <mergeCell ref="E11:E12"/>
    <mergeCell ref="F11:F12"/>
  </mergeCells>
  <phoneticPr fontId="1"/>
  <conditionalFormatting sqref="C13:N62">
    <cfRule type="expression" dxfId="29" priority="3">
      <formula>$J$8="導入計画なし"</formula>
    </cfRule>
  </conditionalFormatting>
  <conditionalFormatting sqref="J8:J9">
    <cfRule type="containsBlanks" dxfId="28" priority="4">
      <formula>LEN(TRIM(J8))=0</formula>
    </cfRule>
    <cfRule type="expression" dxfId="27" priority="5">
      <formula>COUNTA(E11:O50)&gt;0</formula>
    </cfRule>
  </conditionalFormatting>
  <conditionalFormatting sqref="O13:O62">
    <cfRule type="containsText" dxfId="26" priority="7" operator="containsText" text="※">
      <formula>NOT(ISERROR(SEARCH("※",O13)))</formula>
    </cfRule>
  </conditionalFormatting>
  <conditionalFormatting sqref="P13:P62">
    <cfRule type="containsText" dxfId="25" priority="1" operator="containsText" text="異常値">
      <formula>NOT(ISERROR(SEARCH("異常値",P13)))</formula>
    </cfRule>
  </conditionalFormatting>
  <dataValidations count="7">
    <dataValidation type="custom" allowBlank="1" showInputMessage="1" showErrorMessage="1" errorTitle="【！】一次エネルギー消費量削減率＞再エネ含まず" error="数字を入力してください。_x000a_20%以上の値を入力してください。" sqref="L13:L62" xr:uid="{A0EA59C7-FE7E-4F0C-B7D8-603A970E3BC6}">
      <formula1>VALUE(L13)&gt;=20</formula1>
    </dataValidation>
    <dataValidation type="list" allowBlank="1" showInputMessage="1" showErrorMessage="1" sqref="D13:D62" xr:uid="{B3655520-6365-43CD-AFB6-D83792F48DA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13:C62" xr:uid="{273B9A09-4D3C-455A-B05D-B0C8354C1F6D}">
      <formula1>"C,D"</formula1>
    </dataValidation>
    <dataValidation type="list" allowBlank="1" showInputMessage="1" showErrorMessage="1" sqref="G13:G62" xr:uid="{00659D5B-E9AD-4991-B9F3-719B9D68D79C}">
      <formula1>"賃貸,分譲"</formula1>
    </dataValidation>
    <dataValidation type="list" allowBlank="1" showInputMessage="1" showErrorMessage="1" errorTitle="地域区分" error="数字を入力してください。" sqref="F13:F62" xr:uid="{A7D243CD-C22B-4092-AE95-42DEB9F24CDE}">
      <formula1>"1,2,3,4,5,6,7,8"</formula1>
    </dataValidation>
    <dataValidation type="list" allowBlank="1" showInputMessage="1" showErrorMessage="1" sqref="J8:J9" xr:uid="{8B5831A7-D504-41E1-ADCB-F47ADA676817}">
      <formula1>"　,導入計画あり,導入計画なし"</formula1>
    </dataValidation>
    <dataValidation type="custom" imeMode="halfAlpha" showInputMessage="1" showErrorMessage="1" errorTitle="【！】一次エネルギー消費量削減率＞再エネ含む" error="・数字を入力してください。_x000a_・20%以上の値を入力してください。_x000a_・再エネ含まずの値と同じ値もしくはより大きな値を入力してください。" promptTitle="【！】一次エネルギー消費量削減率＞再エネ含む" prompt="再エネ等含まず以上の数値を入力してください。" sqref="M13:M62" xr:uid="{1C2B891E-162D-48CC-82AC-856897C6B236}">
      <formula1>AND(NOT(ISBLANK(M13)), VALUE(M13)&gt;=20, VALUE(M13)&gt;=VALUE(L13))</formula1>
    </dataValidation>
  </dataValidations>
  <pageMargins left="0.7" right="0.7" top="0.75" bottom="0.75" header="0.3" footer="0.3"/>
  <pageSetup paperSize="9" scale="31" fitToHeight="0" orientation="portrait" r:id="rId1"/>
  <colBreaks count="1" manualBreakCount="1">
    <brk id="10" max="1048575" man="1"/>
  </colBreaks>
  <ignoredErrors>
    <ignoredError sqref="N13:N17 O14:O62 N52:N6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44A9-715B-4740-89E6-04DC6EB77249}">
  <dimension ref="A1:DT144"/>
  <sheetViews>
    <sheetView showGridLines="0" view="pageBreakPreview" zoomScaleNormal="70" zoomScaleSheetLayoutView="100" zoomScalePageLayoutView="85" workbookViewId="0">
      <selection activeCell="AR6" sqref="AR6:CF24"/>
    </sheetView>
  </sheetViews>
  <sheetFormatPr defaultColWidth="12.453125" defaultRowHeight="15" customHeight="1"/>
  <cols>
    <col min="1" max="55" width="1.90625" style="30" customWidth="1"/>
    <col min="56" max="60" width="2.08984375" style="30" customWidth="1"/>
    <col min="61" max="66" width="2.36328125" style="30" customWidth="1"/>
    <col min="67" max="72" width="2.26953125" style="30" customWidth="1"/>
    <col min="73" max="84" width="1.90625" style="30" customWidth="1"/>
    <col min="85" max="99" width="1.90625" style="32" customWidth="1"/>
    <col min="100" max="101" width="6.6328125" style="32" hidden="1" customWidth="1"/>
    <col min="102" max="104" width="2.36328125" style="32" hidden="1" customWidth="1"/>
    <col min="105" max="107" width="2.453125" style="32" hidden="1" customWidth="1"/>
    <col min="108" max="109" width="2.08984375" style="32" hidden="1" customWidth="1"/>
    <col min="110" max="110" width="3.36328125" style="32" hidden="1" customWidth="1"/>
    <col min="111" max="111" width="3.453125" style="32" hidden="1" customWidth="1"/>
    <col min="112" max="113" width="2.08984375" style="32" hidden="1" customWidth="1"/>
    <col min="114" max="119" width="2.36328125" style="32" hidden="1" customWidth="1"/>
    <col min="120" max="121" width="2.08984375" style="32" hidden="1" customWidth="1"/>
    <col min="122" max="122" width="3.36328125" style="32" hidden="1" customWidth="1"/>
    <col min="123" max="123" width="6.6328125" style="32" hidden="1" customWidth="1"/>
    <col min="124" max="124" width="6.6328125" style="32" customWidth="1"/>
    <col min="125" max="140" width="3.90625" style="32" customWidth="1"/>
    <col min="141" max="16384" width="12.453125" style="32"/>
  </cols>
  <sheetData>
    <row r="1" spans="1:124" ht="17.25" customHeight="1">
      <c r="BR1" s="812"/>
      <c r="BS1" s="812"/>
      <c r="BT1" s="812" t="str">
        <f>IF(AND(data3!P2=1,data3!Q2=0),"（　１　／　１　　枚）",IF(C77&lt;&gt;"","（　１　／　３　　枚）","（　１　／　２　　枚）"))</f>
        <v>（　１　／　２　　枚）</v>
      </c>
      <c r="BU1" s="812"/>
      <c r="BV1" s="812"/>
      <c r="BW1" s="812"/>
      <c r="BX1" s="812"/>
      <c r="BY1" s="812"/>
      <c r="BZ1" s="812"/>
      <c r="CA1" s="812"/>
      <c r="CB1" s="812"/>
      <c r="CC1" s="812"/>
      <c r="CD1" s="812"/>
      <c r="CE1" s="812"/>
      <c r="CF1" s="812"/>
    </row>
    <row r="2" spans="1:124" ht="3" customHeight="1">
      <c r="BR2" s="303"/>
      <c r="BS2" s="303"/>
      <c r="BT2" s="303"/>
      <c r="BU2" s="303"/>
      <c r="BV2" s="305"/>
      <c r="BW2" s="305"/>
      <c r="BX2" s="303"/>
      <c r="BY2" s="303"/>
      <c r="BZ2" s="303"/>
      <c r="CA2" s="305"/>
      <c r="CB2" s="305"/>
      <c r="CC2" s="303"/>
      <c r="CD2" s="303"/>
      <c r="CE2" s="303"/>
      <c r="CF2" s="81"/>
    </row>
    <row r="3" spans="1:124" ht="23.25" customHeight="1">
      <c r="A3" s="939"/>
      <c r="B3" s="939"/>
      <c r="C3" s="939"/>
      <c r="D3" s="939"/>
      <c r="E3" s="82"/>
      <c r="F3" s="82"/>
      <c r="G3" s="82"/>
      <c r="H3" s="82"/>
      <c r="I3" s="82"/>
      <c r="J3" s="82"/>
      <c r="K3" s="82"/>
      <c r="L3" s="82"/>
      <c r="M3" s="82"/>
      <c r="N3" s="82"/>
      <c r="O3" s="82"/>
      <c r="P3" s="940" t="s">
        <v>347</v>
      </c>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0"/>
      <c r="AU3" s="940"/>
      <c r="AV3" s="940"/>
      <c r="AW3" s="940"/>
      <c r="AX3" s="940"/>
      <c r="AY3" s="940"/>
      <c r="AZ3" s="940"/>
      <c r="BA3" s="940"/>
      <c r="BB3" s="940"/>
      <c r="BC3" s="940"/>
      <c r="BD3" s="940"/>
      <c r="BE3" s="940"/>
      <c r="BF3" s="940"/>
      <c r="BG3" s="940"/>
      <c r="BH3" s="940"/>
      <c r="BI3" s="940"/>
      <c r="BJ3" s="940"/>
      <c r="BK3" s="940"/>
      <c r="BL3" s="940"/>
      <c r="BM3" s="940"/>
      <c r="BN3" s="83"/>
      <c r="BO3" s="83"/>
      <c r="BP3" s="83"/>
      <c r="BQ3" s="83"/>
      <c r="BR3" s="83"/>
      <c r="BS3" s="83"/>
      <c r="BT3" s="84"/>
      <c r="BU3" s="84"/>
      <c r="BV3" s="83"/>
      <c r="BW3" s="83"/>
      <c r="BX3" s="84"/>
      <c r="BY3" s="84"/>
      <c r="BZ3" s="84"/>
      <c r="CA3" s="83"/>
      <c r="CB3" s="83"/>
      <c r="CC3" s="83"/>
      <c r="CD3" s="83"/>
      <c r="CE3" s="83"/>
      <c r="CF3" s="83"/>
      <c r="CG3" s="85"/>
      <c r="CH3" s="85"/>
      <c r="CI3" s="85"/>
      <c r="CJ3" s="85"/>
      <c r="CK3" s="85"/>
      <c r="CL3" s="85"/>
      <c r="CM3" s="85"/>
      <c r="CN3" s="85"/>
      <c r="CO3" s="85"/>
      <c r="CP3" s="85"/>
      <c r="CQ3" s="85"/>
      <c r="CR3" s="85"/>
      <c r="CS3" s="85"/>
      <c r="CT3" s="85"/>
      <c r="CU3" s="149"/>
    </row>
    <row r="4" spans="1:124" ht="5.25" customHeight="1"/>
    <row r="5" spans="1:124" ht="20.149999999999999" customHeight="1">
      <c r="A5" s="854" t="s">
        <v>31</v>
      </c>
      <c r="B5" s="855"/>
      <c r="C5" s="855"/>
      <c r="D5" s="898"/>
      <c r="E5" s="941" t="str">
        <f>IF(ＺＥＨデベロッパー実績報告書!F28="","",ＺＥＨデベロッパー実績報告書!F28)</f>
        <v/>
      </c>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1"/>
      <c r="AI5" s="941"/>
      <c r="AJ5" s="941"/>
      <c r="AK5" s="941"/>
      <c r="AL5" s="941"/>
      <c r="AM5" s="941"/>
      <c r="AN5" s="941"/>
      <c r="AO5" s="941"/>
      <c r="AP5" s="942"/>
      <c r="AQ5" s="86"/>
      <c r="AR5" s="87"/>
      <c r="AS5" s="86" t="s">
        <v>366</v>
      </c>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8"/>
      <c r="CM5" s="88"/>
      <c r="CN5" s="88"/>
      <c r="CO5" s="88"/>
      <c r="CP5" s="88"/>
      <c r="CQ5" s="88"/>
      <c r="CR5" s="88"/>
      <c r="CS5" s="88"/>
      <c r="CT5" s="88"/>
      <c r="CU5" s="150"/>
    </row>
    <row r="6" spans="1:124" ht="19.5" customHeight="1">
      <c r="A6" s="943" t="s">
        <v>348</v>
      </c>
      <c r="B6" s="944"/>
      <c r="C6" s="944"/>
      <c r="D6" s="945"/>
      <c r="E6" s="946" t="str">
        <f>IF(ＺＥＨデベロッパー公開情報!AD9="","",ＺＥＨデベロッパー公開情報!AD9)</f>
        <v/>
      </c>
      <c r="F6" s="946"/>
      <c r="G6" s="946"/>
      <c r="H6" s="946"/>
      <c r="I6" s="946"/>
      <c r="J6" s="946"/>
      <c r="K6" s="946"/>
      <c r="L6" s="946"/>
      <c r="M6" s="946"/>
      <c r="N6" s="946"/>
      <c r="O6" s="946"/>
      <c r="P6" s="946"/>
      <c r="Q6" s="946"/>
      <c r="R6" s="946"/>
      <c r="S6" s="946"/>
      <c r="T6" s="946"/>
      <c r="U6" s="946"/>
      <c r="V6" s="946"/>
      <c r="W6" s="946"/>
      <c r="X6" s="946"/>
      <c r="Y6" s="946"/>
      <c r="Z6" s="946"/>
      <c r="AA6" s="946"/>
      <c r="AB6" s="946"/>
      <c r="AC6" s="946"/>
      <c r="AD6" s="946"/>
      <c r="AE6" s="946"/>
      <c r="AF6" s="946"/>
      <c r="AG6" s="946"/>
      <c r="AH6" s="946"/>
      <c r="AI6" s="946"/>
      <c r="AJ6" s="946"/>
      <c r="AK6" s="946"/>
      <c r="AL6" s="946"/>
      <c r="AM6" s="946"/>
      <c r="AN6" s="946"/>
      <c r="AO6" s="946"/>
      <c r="AP6" s="947"/>
      <c r="AQ6" s="86"/>
      <c r="AR6" s="948"/>
      <c r="AS6" s="949"/>
      <c r="AT6" s="949"/>
      <c r="AU6" s="949"/>
      <c r="AV6" s="949"/>
      <c r="AW6" s="949"/>
      <c r="AX6" s="949"/>
      <c r="AY6" s="949"/>
      <c r="AZ6" s="949"/>
      <c r="BA6" s="949"/>
      <c r="BB6" s="949"/>
      <c r="BC6" s="949"/>
      <c r="BD6" s="949"/>
      <c r="BE6" s="949"/>
      <c r="BF6" s="949"/>
      <c r="BG6" s="949"/>
      <c r="BH6" s="949"/>
      <c r="BI6" s="949"/>
      <c r="BJ6" s="949"/>
      <c r="BK6" s="949"/>
      <c r="BL6" s="949"/>
      <c r="BM6" s="949"/>
      <c r="BN6" s="949"/>
      <c r="BO6" s="949"/>
      <c r="BP6" s="949"/>
      <c r="BQ6" s="949"/>
      <c r="BR6" s="949"/>
      <c r="BS6" s="949"/>
      <c r="BT6" s="949"/>
      <c r="BU6" s="949"/>
      <c r="BV6" s="949"/>
      <c r="BW6" s="949"/>
      <c r="BX6" s="949"/>
      <c r="BY6" s="949"/>
      <c r="BZ6" s="949"/>
      <c r="CA6" s="949"/>
      <c r="CB6" s="949"/>
      <c r="CC6" s="949"/>
      <c r="CD6" s="949"/>
      <c r="CE6" s="949"/>
      <c r="CF6" s="950"/>
      <c r="CG6" s="86"/>
      <c r="CH6" s="86"/>
      <c r="CI6" s="86"/>
      <c r="CJ6" s="86"/>
      <c r="CK6" s="86"/>
      <c r="CL6" s="88"/>
      <c r="CM6" s="88"/>
      <c r="CN6" s="88"/>
      <c r="CO6" s="88"/>
      <c r="CP6" s="88"/>
      <c r="CQ6" s="88"/>
      <c r="CR6" s="88"/>
      <c r="CS6" s="88"/>
      <c r="CT6" s="154"/>
      <c r="CU6" s="155"/>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row>
    <row r="7" spans="1:124" ht="7.5" customHeight="1">
      <c r="A7" s="89"/>
      <c r="B7" s="89"/>
      <c r="C7" s="89"/>
      <c r="D7" s="89"/>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86"/>
      <c r="AR7" s="951"/>
      <c r="AS7" s="952"/>
      <c r="AT7" s="952"/>
      <c r="AU7" s="952"/>
      <c r="AV7" s="952"/>
      <c r="AW7" s="952"/>
      <c r="AX7" s="952"/>
      <c r="AY7" s="952"/>
      <c r="AZ7" s="952"/>
      <c r="BA7" s="952"/>
      <c r="BB7" s="952"/>
      <c r="BC7" s="952"/>
      <c r="BD7" s="952"/>
      <c r="BE7" s="952"/>
      <c r="BF7" s="952"/>
      <c r="BG7" s="952"/>
      <c r="BH7" s="952"/>
      <c r="BI7" s="952"/>
      <c r="BJ7" s="952"/>
      <c r="BK7" s="952"/>
      <c r="BL7" s="952"/>
      <c r="BM7" s="952"/>
      <c r="BN7" s="952"/>
      <c r="BO7" s="952"/>
      <c r="BP7" s="952"/>
      <c r="BQ7" s="952"/>
      <c r="BR7" s="952"/>
      <c r="BS7" s="952"/>
      <c r="BT7" s="952"/>
      <c r="BU7" s="952"/>
      <c r="BV7" s="952"/>
      <c r="BW7" s="952"/>
      <c r="BX7" s="952"/>
      <c r="BY7" s="952"/>
      <c r="BZ7" s="952"/>
      <c r="CA7" s="952"/>
      <c r="CB7" s="952"/>
      <c r="CC7" s="952"/>
      <c r="CD7" s="952"/>
      <c r="CE7" s="952"/>
      <c r="CF7" s="953"/>
      <c r="CG7" s="86"/>
      <c r="CH7" s="86"/>
      <c r="CI7" s="86"/>
      <c r="CJ7" s="86"/>
      <c r="CK7" s="86"/>
      <c r="CL7" s="91"/>
      <c r="CM7" s="91"/>
      <c r="CN7" s="91"/>
      <c r="CO7" s="91"/>
      <c r="CP7" s="91"/>
      <c r="CQ7" s="91"/>
      <c r="CR7" s="91"/>
      <c r="CS7" s="91"/>
      <c r="CT7" s="156"/>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2"/>
    </row>
    <row r="8" spans="1:124" s="92" customFormat="1" ht="20.149999999999999" customHeight="1">
      <c r="A8" s="93"/>
      <c r="B8" s="32" t="s">
        <v>362</v>
      </c>
      <c r="C8" s="94"/>
      <c r="D8" s="94"/>
      <c r="E8" s="94"/>
      <c r="F8" s="94"/>
      <c r="G8" s="94"/>
      <c r="H8" s="94"/>
      <c r="I8" s="94"/>
      <c r="J8" s="94"/>
      <c r="K8" s="94"/>
      <c r="L8" s="94"/>
      <c r="M8" s="94"/>
      <c r="N8" s="94"/>
      <c r="O8" s="94"/>
      <c r="P8" s="94"/>
      <c r="Q8" s="94"/>
      <c r="R8" s="94"/>
      <c r="S8" s="94"/>
      <c r="T8" s="94"/>
      <c r="U8" s="95"/>
      <c r="V8" s="95"/>
      <c r="W8" s="87"/>
      <c r="X8" s="86" t="s">
        <v>361</v>
      </c>
      <c r="Y8" s="94"/>
      <c r="Z8" s="94"/>
      <c r="AA8" s="94"/>
      <c r="AB8" s="94"/>
      <c r="AC8" s="94"/>
      <c r="AD8" s="94"/>
      <c r="AE8" s="94"/>
      <c r="AF8" s="94"/>
      <c r="AG8" s="94"/>
      <c r="AH8" s="94"/>
      <c r="AI8" s="94"/>
      <c r="AJ8" s="94"/>
      <c r="AK8" s="94"/>
      <c r="AL8" s="94"/>
      <c r="AM8" s="94"/>
      <c r="AN8" s="94"/>
      <c r="AO8" s="94"/>
      <c r="AP8" s="94"/>
      <c r="AQ8" s="94"/>
      <c r="AR8" s="951"/>
      <c r="AS8" s="952"/>
      <c r="AT8" s="952"/>
      <c r="AU8" s="952"/>
      <c r="AV8" s="952"/>
      <c r="AW8" s="952"/>
      <c r="AX8" s="952"/>
      <c r="AY8" s="952"/>
      <c r="AZ8" s="952"/>
      <c r="BA8" s="952"/>
      <c r="BB8" s="952"/>
      <c r="BC8" s="952"/>
      <c r="BD8" s="952"/>
      <c r="BE8" s="952"/>
      <c r="BF8" s="952"/>
      <c r="BG8" s="952"/>
      <c r="BH8" s="952"/>
      <c r="BI8" s="952"/>
      <c r="BJ8" s="952"/>
      <c r="BK8" s="952"/>
      <c r="BL8" s="952"/>
      <c r="BM8" s="952"/>
      <c r="BN8" s="952"/>
      <c r="BO8" s="952"/>
      <c r="BP8" s="952"/>
      <c r="BQ8" s="952"/>
      <c r="BR8" s="952"/>
      <c r="BS8" s="952"/>
      <c r="BT8" s="952"/>
      <c r="BU8" s="952"/>
      <c r="BV8" s="952"/>
      <c r="BW8" s="952"/>
      <c r="BX8" s="952"/>
      <c r="BY8" s="952"/>
      <c r="BZ8" s="952"/>
      <c r="CA8" s="952"/>
      <c r="CB8" s="952"/>
      <c r="CC8" s="952"/>
      <c r="CD8" s="952"/>
      <c r="CE8" s="952"/>
      <c r="CF8" s="953"/>
      <c r="CG8" s="89"/>
      <c r="CH8" s="89"/>
      <c r="CI8" s="89"/>
      <c r="CJ8" s="89"/>
      <c r="CK8" s="89"/>
      <c r="CL8" s="91"/>
      <c r="CM8" s="91"/>
      <c r="CN8" s="91"/>
      <c r="CO8" s="91"/>
      <c r="CP8" s="91"/>
      <c r="CQ8" s="91"/>
      <c r="CR8" s="91"/>
      <c r="CS8" s="91"/>
      <c r="CT8" s="156"/>
      <c r="CU8" s="152"/>
      <c r="CV8" s="153" t="s">
        <v>357</v>
      </c>
      <c r="CW8" s="153" t="s">
        <v>358</v>
      </c>
      <c r="CX8" s="153"/>
      <c r="CY8" s="153"/>
      <c r="CZ8" s="153"/>
      <c r="DA8" s="153"/>
      <c r="DB8" s="153"/>
      <c r="DC8" s="153"/>
      <c r="DD8" s="153"/>
      <c r="DE8" s="153"/>
      <c r="DF8" s="153"/>
      <c r="DG8" s="153"/>
      <c r="DH8" s="153"/>
      <c r="DI8" s="153"/>
      <c r="DJ8" s="153"/>
      <c r="DK8" s="153"/>
      <c r="DL8" s="153"/>
      <c r="DM8" s="153"/>
      <c r="DN8" s="153"/>
      <c r="DO8" s="153"/>
      <c r="DP8" s="153"/>
      <c r="DQ8" s="153"/>
      <c r="DR8" s="153"/>
      <c r="DS8" s="153"/>
      <c r="DT8" s="157"/>
    </row>
    <row r="9" spans="1:124" ht="15" customHeight="1">
      <c r="A9" s="957" t="s">
        <v>349</v>
      </c>
      <c r="B9" s="957"/>
      <c r="C9" s="957"/>
      <c r="D9" s="957"/>
      <c r="E9" s="957"/>
      <c r="F9" s="957"/>
      <c r="G9" s="957"/>
      <c r="H9" s="957"/>
      <c r="I9" s="957"/>
      <c r="J9" s="957"/>
      <c r="L9" s="957" t="s">
        <v>350</v>
      </c>
      <c r="M9" s="957"/>
      <c r="N9" s="957"/>
      <c r="O9" s="957"/>
      <c r="P9" s="957"/>
      <c r="Q9" s="957"/>
      <c r="R9" s="957"/>
      <c r="S9" s="957"/>
      <c r="T9" s="957"/>
      <c r="U9" s="957"/>
      <c r="V9" s="86"/>
      <c r="W9" s="96"/>
      <c r="X9" s="140" t="str">
        <f>IF(ＺＥＨデベロッパー実績報告書!W41&lt;&gt;"",ＺＥＨデベロッパー実績報告書!B41,"")</f>
        <v/>
      </c>
      <c r="Y9" s="140"/>
      <c r="Z9" s="140"/>
      <c r="AA9" s="140"/>
      <c r="AB9" s="140"/>
      <c r="AC9" s="140"/>
      <c r="AD9" s="140"/>
      <c r="AE9" s="140"/>
      <c r="AF9" s="140"/>
      <c r="AG9" s="140"/>
      <c r="AH9" s="97"/>
      <c r="AI9" s="97"/>
      <c r="AJ9" s="97"/>
      <c r="AK9" s="97"/>
      <c r="AL9" s="97"/>
      <c r="AM9" s="97"/>
      <c r="AN9" s="97"/>
      <c r="AO9" s="97"/>
      <c r="AP9" s="98"/>
      <c r="AQ9" s="32"/>
      <c r="AR9" s="951"/>
      <c r="AS9" s="952"/>
      <c r="AT9" s="952"/>
      <c r="AU9" s="952"/>
      <c r="AV9" s="952"/>
      <c r="AW9" s="952"/>
      <c r="AX9" s="952"/>
      <c r="AY9" s="952"/>
      <c r="AZ9" s="952"/>
      <c r="BA9" s="952"/>
      <c r="BB9" s="952"/>
      <c r="BC9" s="952"/>
      <c r="BD9" s="952"/>
      <c r="BE9" s="952"/>
      <c r="BF9" s="952"/>
      <c r="BG9" s="952"/>
      <c r="BH9" s="952"/>
      <c r="BI9" s="952"/>
      <c r="BJ9" s="952"/>
      <c r="BK9" s="952"/>
      <c r="BL9" s="952"/>
      <c r="BM9" s="952"/>
      <c r="BN9" s="952"/>
      <c r="BO9" s="952"/>
      <c r="BP9" s="952"/>
      <c r="BQ9" s="952"/>
      <c r="BR9" s="952"/>
      <c r="BS9" s="952"/>
      <c r="BT9" s="952"/>
      <c r="BU9" s="952"/>
      <c r="BV9" s="952"/>
      <c r="BW9" s="952"/>
      <c r="BX9" s="952"/>
      <c r="BY9" s="952"/>
      <c r="BZ9" s="952"/>
      <c r="CA9" s="952"/>
      <c r="CB9" s="952"/>
      <c r="CC9" s="952"/>
      <c r="CD9" s="952"/>
      <c r="CE9" s="952"/>
      <c r="CF9" s="953"/>
      <c r="CG9" s="89"/>
      <c r="CH9" s="90"/>
      <c r="CI9" s="89"/>
      <c r="CJ9" s="89"/>
      <c r="CK9" s="89"/>
      <c r="CL9" s="91"/>
      <c r="CM9" s="91"/>
      <c r="CN9" s="91"/>
      <c r="CO9" s="91"/>
      <c r="CP9" s="91"/>
      <c r="CQ9" s="91"/>
      <c r="CR9" s="91"/>
      <c r="CS9" s="91"/>
      <c r="CT9" s="156"/>
      <c r="CU9" s="152"/>
      <c r="CV9" s="153" t="b">
        <v>0</v>
      </c>
      <c r="CW9" s="153" t="b">
        <v>0</v>
      </c>
      <c r="CX9" s="153"/>
      <c r="CY9" s="153"/>
      <c r="CZ9" s="153"/>
      <c r="DA9" s="153"/>
      <c r="DB9" s="153"/>
      <c r="DC9" s="153"/>
      <c r="DD9" s="153"/>
      <c r="DE9" s="153"/>
      <c r="DF9" s="153"/>
      <c r="DG9" s="153"/>
      <c r="DH9" s="153"/>
      <c r="DI9" s="153"/>
      <c r="DJ9" s="153"/>
      <c r="DK9" s="153"/>
      <c r="DL9" s="153"/>
      <c r="DM9" s="153"/>
      <c r="DN9" s="153"/>
      <c r="DO9" s="153"/>
      <c r="DP9" s="153"/>
      <c r="DQ9" s="153"/>
      <c r="DR9" s="153"/>
      <c r="DS9" s="153"/>
      <c r="DT9" s="152"/>
    </row>
    <row r="10" spans="1:124" ht="15" customHeight="1">
      <c r="A10" s="957"/>
      <c r="B10" s="957"/>
      <c r="C10" s="957"/>
      <c r="D10" s="957"/>
      <c r="E10" s="957"/>
      <c r="F10" s="957"/>
      <c r="G10" s="957"/>
      <c r="H10" s="957"/>
      <c r="I10" s="957"/>
      <c r="J10" s="957"/>
      <c r="L10" s="957"/>
      <c r="M10" s="957"/>
      <c r="N10" s="957"/>
      <c r="O10" s="957"/>
      <c r="P10" s="957"/>
      <c r="Q10" s="957"/>
      <c r="R10" s="957"/>
      <c r="S10" s="957"/>
      <c r="T10" s="957"/>
      <c r="U10" s="957"/>
      <c r="V10" s="86"/>
      <c r="W10" s="99"/>
      <c r="X10" s="86" t="str">
        <f>IF(ＺＥＨデベロッパー実績報告書!W44&lt;&gt;"",ＺＥＨデベロッパー実績報告書!B44,"")</f>
        <v/>
      </c>
      <c r="Y10" s="86"/>
      <c r="Z10" s="86"/>
      <c r="AA10" s="86"/>
      <c r="AB10" s="86"/>
      <c r="AC10" s="86"/>
      <c r="AD10" s="86"/>
      <c r="AE10" s="86"/>
      <c r="AF10" s="86"/>
      <c r="AG10" s="86"/>
      <c r="AH10" s="101"/>
      <c r="AI10" s="101"/>
      <c r="AJ10" s="101"/>
      <c r="AK10" s="101"/>
      <c r="AL10" s="101"/>
      <c r="AM10" s="101"/>
      <c r="AN10" s="101"/>
      <c r="AO10" s="101"/>
      <c r="AP10" s="102"/>
      <c r="AQ10" s="32"/>
      <c r="AR10" s="951"/>
      <c r="AS10" s="952"/>
      <c r="AT10" s="952"/>
      <c r="AU10" s="952"/>
      <c r="AV10" s="952"/>
      <c r="AW10" s="952"/>
      <c r="AX10" s="952"/>
      <c r="AY10" s="952"/>
      <c r="AZ10" s="952"/>
      <c r="BA10" s="952"/>
      <c r="BB10" s="952"/>
      <c r="BC10" s="952"/>
      <c r="BD10" s="952"/>
      <c r="BE10" s="952"/>
      <c r="BF10" s="952"/>
      <c r="BG10" s="952"/>
      <c r="BH10" s="952"/>
      <c r="BI10" s="952"/>
      <c r="BJ10" s="952"/>
      <c r="BK10" s="952"/>
      <c r="BL10" s="952"/>
      <c r="BM10" s="952"/>
      <c r="BN10" s="952"/>
      <c r="BO10" s="952"/>
      <c r="BP10" s="952"/>
      <c r="BQ10" s="952"/>
      <c r="BR10" s="952"/>
      <c r="BS10" s="952"/>
      <c r="BT10" s="952"/>
      <c r="BU10" s="952"/>
      <c r="BV10" s="952"/>
      <c r="BW10" s="952"/>
      <c r="BX10" s="952"/>
      <c r="BY10" s="952"/>
      <c r="BZ10" s="952"/>
      <c r="CA10" s="952"/>
      <c r="CB10" s="952"/>
      <c r="CC10" s="952"/>
      <c r="CD10" s="952"/>
      <c r="CE10" s="952"/>
      <c r="CF10" s="953"/>
      <c r="CG10" s="89"/>
      <c r="CH10" s="89"/>
      <c r="CI10" s="89"/>
      <c r="CJ10" s="89"/>
      <c r="CK10" s="89"/>
      <c r="CL10" s="91"/>
      <c r="CM10" s="91"/>
      <c r="CN10" s="91"/>
      <c r="CO10" s="91"/>
      <c r="CP10" s="91"/>
      <c r="CQ10" s="91"/>
      <c r="CR10" s="91"/>
      <c r="CS10" s="91"/>
      <c r="CT10" s="156"/>
      <c r="CU10" s="152"/>
      <c r="CV10" s="153"/>
      <c r="CW10" s="153"/>
      <c r="CX10" s="153"/>
      <c r="CY10" s="153"/>
      <c r="CZ10" s="153"/>
      <c r="DA10" s="153"/>
      <c r="DB10" s="153"/>
      <c r="DC10" s="153"/>
      <c r="DD10" s="153"/>
      <c r="DE10" s="153"/>
      <c r="DF10" s="153"/>
      <c r="DG10" s="153"/>
      <c r="DH10" s="153"/>
      <c r="DI10" s="153"/>
      <c r="DJ10" s="153"/>
      <c r="DK10" s="153"/>
      <c r="DL10" s="153"/>
      <c r="DM10" s="153"/>
      <c r="DN10" s="153"/>
      <c r="DO10" s="153"/>
      <c r="DP10" s="153"/>
      <c r="DQ10" s="153"/>
      <c r="DR10" s="153"/>
      <c r="DS10" s="153"/>
      <c r="DT10" s="152"/>
    </row>
    <row r="11" spans="1:124" ht="15" customHeight="1">
      <c r="A11" s="957"/>
      <c r="B11" s="957"/>
      <c r="C11" s="957"/>
      <c r="D11" s="957"/>
      <c r="E11" s="957"/>
      <c r="F11" s="957"/>
      <c r="G11" s="957"/>
      <c r="H11" s="957"/>
      <c r="I11" s="957"/>
      <c r="J11" s="957"/>
      <c r="L11" s="957"/>
      <c r="M11" s="957"/>
      <c r="N11" s="957"/>
      <c r="O11" s="957"/>
      <c r="P11" s="957"/>
      <c r="Q11" s="957"/>
      <c r="R11" s="957"/>
      <c r="S11" s="957"/>
      <c r="T11" s="957"/>
      <c r="U11" s="957"/>
      <c r="V11" s="86"/>
      <c r="W11" s="103"/>
      <c r="X11" s="104" t="str">
        <f>IF(ＺＥＨデベロッパー実績報告書!W45&lt;&gt;"",ＺＥＨデベロッパー実績報告書!B45,"")</f>
        <v/>
      </c>
      <c r="Y11" s="104"/>
      <c r="Z11" s="104"/>
      <c r="AA11" s="104"/>
      <c r="AB11" s="104"/>
      <c r="AC11" s="104"/>
      <c r="AD11" s="104"/>
      <c r="AE11" s="104"/>
      <c r="AF11" s="104"/>
      <c r="AG11" s="104"/>
      <c r="AH11" s="104"/>
      <c r="AI11" s="104"/>
      <c r="AJ11" s="104"/>
      <c r="AK11" s="104"/>
      <c r="AL11" s="104"/>
      <c r="AM11" s="104"/>
      <c r="AN11" s="104"/>
      <c r="AO11" s="104"/>
      <c r="AP11" s="105"/>
      <c r="AQ11" s="32"/>
      <c r="AR11" s="951"/>
      <c r="AS11" s="952"/>
      <c r="AT11" s="952"/>
      <c r="AU11" s="952"/>
      <c r="AV11" s="952"/>
      <c r="AW11" s="952"/>
      <c r="AX11" s="952"/>
      <c r="AY11" s="952"/>
      <c r="AZ11" s="952"/>
      <c r="BA11" s="952"/>
      <c r="BB11" s="952"/>
      <c r="BC11" s="952"/>
      <c r="BD11" s="952"/>
      <c r="BE11" s="952"/>
      <c r="BF11" s="952"/>
      <c r="BG11" s="952"/>
      <c r="BH11" s="952"/>
      <c r="BI11" s="952"/>
      <c r="BJ11" s="952"/>
      <c r="BK11" s="952"/>
      <c r="BL11" s="952"/>
      <c r="BM11" s="952"/>
      <c r="BN11" s="952"/>
      <c r="BO11" s="952"/>
      <c r="BP11" s="952"/>
      <c r="BQ11" s="952"/>
      <c r="BR11" s="952"/>
      <c r="BS11" s="952"/>
      <c r="BT11" s="952"/>
      <c r="BU11" s="952"/>
      <c r="BV11" s="952"/>
      <c r="BW11" s="952"/>
      <c r="BX11" s="952"/>
      <c r="BY11" s="952"/>
      <c r="BZ11" s="952"/>
      <c r="CA11" s="952"/>
      <c r="CB11" s="952"/>
      <c r="CC11" s="952"/>
      <c r="CD11" s="952"/>
      <c r="CE11" s="952"/>
      <c r="CF11" s="953"/>
      <c r="CG11" s="89"/>
      <c r="CH11" s="89"/>
      <c r="CI11" s="89"/>
      <c r="CJ11" s="89"/>
      <c r="CK11" s="89"/>
      <c r="CL11" s="91"/>
      <c r="CM11" s="91"/>
      <c r="CN11" s="91"/>
      <c r="CO11" s="91"/>
      <c r="CP11" s="91"/>
      <c r="CQ11" s="91"/>
      <c r="CR11" s="91"/>
      <c r="CS11" s="91"/>
      <c r="CT11" s="156"/>
      <c r="CU11" s="152"/>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2"/>
    </row>
    <row r="12" spans="1:124" ht="7.5" customHeight="1">
      <c r="A12" s="106"/>
      <c r="B12" s="106"/>
      <c r="C12" s="106"/>
      <c r="D12" s="106"/>
      <c r="E12" s="106"/>
      <c r="F12" s="106"/>
      <c r="G12" s="106"/>
      <c r="H12" s="106"/>
      <c r="I12" s="106"/>
      <c r="J12" s="106"/>
      <c r="K12" s="106"/>
      <c r="L12" s="106"/>
      <c r="M12" s="106"/>
      <c r="N12" s="106"/>
      <c r="O12" s="106"/>
      <c r="P12" s="106"/>
      <c r="Q12" s="106"/>
      <c r="R12" s="106"/>
      <c r="S12" s="106"/>
      <c r="T12" s="106"/>
      <c r="U12" s="106"/>
      <c r="V12" s="86"/>
      <c r="W12" s="86"/>
      <c r="X12" s="100"/>
      <c r="Y12" s="100"/>
      <c r="Z12" s="100"/>
      <c r="AA12" s="100"/>
      <c r="AB12" s="100"/>
      <c r="AC12" s="100"/>
      <c r="AD12" s="100"/>
      <c r="AE12" s="100"/>
      <c r="AF12" s="100"/>
      <c r="AG12" s="100"/>
      <c r="AH12" s="106"/>
      <c r="AI12" s="106"/>
      <c r="AJ12" s="106"/>
      <c r="AK12" s="106"/>
      <c r="AL12" s="106"/>
      <c r="AM12" s="106"/>
      <c r="AN12" s="106"/>
      <c r="AO12" s="106"/>
      <c r="AP12" s="106"/>
      <c r="AQ12" s="106"/>
      <c r="AR12" s="951"/>
      <c r="AS12" s="952"/>
      <c r="AT12" s="952"/>
      <c r="AU12" s="952"/>
      <c r="AV12" s="952"/>
      <c r="AW12" s="952"/>
      <c r="AX12" s="952"/>
      <c r="AY12" s="952"/>
      <c r="AZ12" s="952"/>
      <c r="BA12" s="952"/>
      <c r="BB12" s="952"/>
      <c r="BC12" s="952"/>
      <c r="BD12" s="952"/>
      <c r="BE12" s="952"/>
      <c r="BF12" s="952"/>
      <c r="BG12" s="952"/>
      <c r="BH12" s="952"/>
      <c r="BI12" s="952"/>
      <c r="BJ12" s="952"/>
      <c r="BK12" s="952"/>
      <c r="BL12" s="952"/>
      <c r="BM12" s="952"/>
      <c r="BN12" s="952"/>
      <c r="BO12" s="952"/>
      <c r="BP12" s="952"/>
      <c r="BQ12" s="952"/>
      <c r="BR12" s="952"/>
      <c r="BS12" s="952"/>
      <c r="BT12" s="952"/>
      <c r="BU12" s="952"/>
      <c r="BV12" s="952"/>
      <c r="BW12" s="952"/>
      <c r="BX12" s="952"/>
      <c r="BY12" s="952"/>
      <c r="BZ12" s="952"/>
      <c r="CA12" s="952"/>
      <c r="CB12" s="952"/>
      <c r="CC12" s="952"/>
      <c r="CD12" s="952"/>
      <c r="CE12" s="952"/>
      <c r="CF12" s="953"/>
      <c r="CG12" s="91"/>
      <c r="CH12" s="91"/>
      <c r="CI12" s="91"/>
      <c r="CJ12" s="91"/>
      <c r="CK12" s="91"/>
      <c r="CL12" s="91"/>
      <c r="CM12" s="91"/>
      <c r="CN12" s="91"/>
      <c r="CO12" s="91"/>
      <c r="CP12" s="91"/>
      <c r="CQ12" s="91"/>
      <c r="CR12" s="91"/>
      <c r="CS12" s="91"/>
      <c r="CT12" s="158"/>
      <c r="CU12" s="157"/>
      <c r="CV12" s="153"/>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9"/>
      <c r="DT12" s="152"/>
    </row>
    <row r="13" spans="1:124" ht="20.149999999999999" customHeight="1" thickBot="1">
      <c r="A13" s="87"/>
      <c r="B13" s="30" t="s">
        <v>359</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951"/>
      <c r="AS13" s="952"/>
      <c r="AT13" s="952"/>
      <c r="AU13" s="952"/>
      <c r="AV13" s="952"/>
      <c r="AW13" s="952"/>
      <c r="AX13" s="952"/>
      <c r="AY13" s="952"/>
      <c r="AZ13" s="952"/>
      <c r="BA13" s="952"/>
      <c r="BB13" s="952"/>
      <c r="BC13" s="952"/>
      <c r="BD13" s="952"/>
      <c r="BE13" s="952"/>
      <c r="BF13" s="952"/>
      <c r="BG13" s="952"/>
      <c r="BH13" s="952"/>
      <c r="BI13" s="952"/>
      <c r="BJ13" s="952"/>
      <c r="BK13" s="952"/>
      <c r="BL13" s="952"/>
      <c r="BM13" s="952"/>
      <c r="BN13" s="952"/>
      <c r="BO13" s="952"/>
      <c r="BP13" s="952"/>
      <c r="BQ13" s="952"/>
      <c r="BR13" s="952"/>
      <c r="BS13" s="952"/>
      <c r="BT13" s="952"/>
      <c r="BU13" s="952"/>
      <c r="BV13" s="952"/>
      <c r="BW13" s="952"/>
      <c r="BX13" s="952"/>
      <c r="BY13" s="952"/>
      <c r="BZ13" s="952"/>
      <c r="CA13" s="952"/>
      <c r="CB13" s="952"/>
      <c r="CC13" s="952"/>
      <c r="CD13" s="952"/>
      <c r="CE13" s="952"/>
      <c r="CF13" s="953"/>
      <c r="CT13" s="152"/>
      <c r="CU13" s="152"/>
      <c r="CV13" s="159"/>
      <c r="CW13" s="159" t="s">
        <v>274</v>
      </c>
      <c r="CX13" s="159" t="s">
        <v>275</v>
      </c>
      <c r="CY13" s="159"/>
      <c r="CZ13" s="159"/>
      <c r="DA13" s="159"/>
      <c r="DB13" s="159"/>
      <c r="DC13" s="159"/>
      <c r="DD13" s="159"/>
      <c r="DE13" s="159"/>
      <c r="DF13" s="159"/>
      <c r="DG13" s="159"/>
      <c r="DH13" s="159"/>
      <c r="DI13" s="159"/>
      <c r="DJ13" s="159"/>
      <c r="DK13" s="159"/>
      <c r="DL13" s="159"/>
      <c r="DM13" s="159"/>
      <c r="DN13" s="159"/>
      <c r="DO13" s="159"/>
      <c r="DP13" s="159"/>
      <c r="DQ13" s="159"/>
      <c r="DR13" s="159"/>
      <c r="DS13" s="153"/>
      <c r="DT13" s="157"/>
    </row>
    <row r="14" spans="1:124" ht="15" customHeight="1" thickBot="1">
      <c r="A14" s="958" t="s">
        <v>314</v>
      </c>
      <c r="B14" s="959"/>
      <c r="C14" s="959"/>
      <c r="D14" s="959"/>
      <c r="E14" s="959"/>
      <c r="F14" s="888" t="s">
        <v>30</v>
      </c>
      <c r="G14" s="888"/>
      <c r="H14" s="888"/>
      <c r="I14" s="888"/>
      <c r="J14" s="888"/>
      <c r="K14" s="888"/>
      <c r="L14" s="888"/>
      <c r="M14" s="888"/>
      <c r="N14" s="888"/>
      <c r="O14" s="888"/>
      <c r="P14" s="888"/>
      <c r="Q14" s="888"/>
      <c r="R14" s="888"/>
      <c r="S14" s="888"/>
      <c r="T14" s="888"/>
      <c r="U14" s="888"/>
      <c r="V14" s="888"/>
      <c r="W14" s="888"/>
      <c r="X14" s="888"/>
      <c r="Y14" s="888"/>
      <c r="Z14" s="888"/>
      <c r="AA14" s="960" t="s">
        <v>61</v>
      </c>
      <c r="AB14" s="960"/>
      <c r="AC14" s="960"/>
      <c r="AD14" s="960"/>
      <c r="AE14" s="960"/>
      <c r="AF14" s="960"/>
      <c r="AG14" s="960"/>
      <c r="AH14" s="960"/>
      <c r="AI14" s="960"/>
      <c r="AJ14" s="960"/>
      <c r="AK14" s="960"/>
      <c r="AL14" s="960"/>
      <c r="AM14" s="960"/>
      <c r="AN14" s="960"/>
      <c r="AO14" s="960"/>
      <c r="AP14" s="961"/>
      <c r="AQ14" s="91"/>
      <c r="AR14" s="951"/>
      <c r="AS14" s="952"/>
      <c r="AT14" s="952"/>
      <c r="AU14" s="952"/>
      <c r="AV14" s="952"/>
      <c r="AW14" s="952"/>
      <c r="AX14" s="952"/>
      <c r="AY14" s="952"/>
      <c r="AZ14" s="952"/>
      <c r="BA14" s="952"/>
      <c r="BB14" s="952"/>
      <c r="BC14" s="952"/>
      <c r="BD14" s="952"/>
      <c r="BE14" s="952"/>
      <c r="BF14" s="952"/>
      <c r="BG14" s="952"/>
      <c r="BH14" s="952"/>
      <c r="BI14" s="952"/>
      <c r="BJ14" s="952"/>
      <c r="BK14" s="952"/>
      <c r="BL14" s="952"/>
      <c r="BM14" s="952"/>
      <c r="BN14" s="952"/>
      <c r="BO14" s="952"/>
      <c r="BP14" s="952"/>
      <c r="BQ14" s="952"/>
      <c r="BR14" s="952"/>
      <c r="BS14" s="952"/>
      <c r="BT14" s="952"/>
      <c r="BU14" s="952"/>
      <c r="BV14" s="952"/>
      <c r="BW14" s="952"/>
      <c r="BX14" s="952"/>
      <c r="BY14" s="952"/>
      <c r="BZ14" s="952"/>
      <c r="CA14" s="952"/>
      <c r="CB14" s="952"/>
      <c r="CC14" s="952"/>
      <c r="CD14" s="952"/>
      <c r="CE14" s="952"/>
      <c r="CF14" s="953"/>
      <c r="CT14" s="152"/>
      <c r="CU14" s="152"/>
      <c r="CV14" s="160" t="b">
        <v>0</v>
      </c>
      <c r="CW14" s="161"/>
      <c r="CX14" s="153"/>
      <c r="CY14" s="153"/>
      <c r="CZ14" s="153"/>
      <c r="DA14" s="161"/>
      <c r="DB14" s="161"/>
      <c r="DC14" s="161"/>
      <c r="DD14" s="161"/>
      <c r="DE14" s="161"/>
      <c r="DF14" s="161"/>
      <c r="DG14" s="161"/>
      <c r="DH14" s="161"/>
      <c r="DI14" s="161"/>
      <c r="DJ14" s="161"/>
      <c r="DK14" s="161"/>
      <c r="DL14" s="161"/>
      <c r="DM14" s="161"/>
      <c r="DN14" s="161"/>
      <c r="DO14" s="161"/>
      <c r="DP14" s="161"/>
      <c r="DQ14" s="161"/>
      <c r="DR14" s="161"/>
      <c r="DS14" s="153"/>
      <c r="DT14" s="152"/>
    </row>
    <row r="15" spans="1:124" s="92" customFormat="1" ht="15" customHeight="1" thickBot="1">
      <c r="A15" s="962" t="s">
        <v>29</v>
      </c>
      <c r="B15" s="937"/>
      <c r="C15" s="937"/>
      <c r="D15" s="937"/>
      <c r="E15" s="937"/>
      <c r="F15" s="963" t="s">
        <v>29</v>
      </c>
      <c r="G15" s="963"/>
      <c r="H15" s="963"/>
      <c r="I15" s="937"/>
      <c r="J15" s="937"/>
      <c r="K15" s="937"/>
      <c r="L15" s="937"/>
      <c r="M15" s="937"/>
      <c r="N15" s="937"/>
      <c r="O15" s="937"/>
      <c r="P15" s="937"/>
      <c r="Q15" s="937"/>
      <c r="R15" s="937"/>
      <c r="S15" s="937"/>
      <c r="T15" s="937"/>
      <c r="U15" s="937"/>
      <c r="V15" s="937"/>
      <c r="W15" s="937"/>
      <c r="X15" s="937"/>
      <c r="Y15" s="937"/>
      <c r="Z15" s="938"/>
      <c r="AA15" s="107"/>
      <c r="AB15" s="108"/>
      <c r="AC15" s="108"/>
      <c r="AD15" s="108"/>
      <c r="AE15" s="108"/>
      <c r="AF15" s="108"/>
      <c r="AG15" s="108"/>
      <c r="AH15" s="108"/>
      <c r="AI15" s="108"/>
      <c r="AJ15" s="108"/>
      <c r="AK15" s="108"/>
      <c r="AL15" s="108"/>
      <c r="AM15" s="108"/>
      <c r="AN15" s="108"/>
      <c r="AO15" s="108"/>
      <c r="AP15" s="109"/>
      <c r="AQ15" s="91"/>
      <c r="AR15" s="951"/>
      <c r="AS15" s="952"/>
      <c r="AT15" s="952"/>
      <c r="AU15" s="952"/>
      <c r="AV15" s="952"/>
      <c r="AW15" s="952"/>
      <c r="AX15" s="952"/>
      <c r="AY15" s="952"/>
      <c r="AZ15" s="952"/>
      <c r="BA15" s="952"/>
      <c r="BB15" s="952"/>
      <c r="BC15" s="952"/>
      <c r="BD15" s="952"/>
      <c r="BE15" s="952"/>
      <c r="BF15" s="952"/>
      <c r="BG15" s="952"/>
      <c r="BH15" s="952"/>
      <c r="BI15" s="952"/>
      <c r="BJ15" s="952"/>
      <c r="BK15" s="952"/>
      <c r="BL15" s="952"/>
      <c r="BM15" s="952"/>
      <c r="BN15" s="952"/>
      <c r="BO15" s="952"/>
      <c r="BP15" s="952"/>
      <c r="BQ15" s="952"/>
      <c r="BR15" s="952"/>
      <c r="BS15" s="952"/>
      <c r="BT15" s="952"/>
      <c r="BU15" s="952"/>
      <c r="BV15" s="952"/>
      <c r="BW15" s="952"/>
      <c r="BX15" s="952"/>
      <c r="BY15" s="952"/>
      <c r="BZ15" s="952"/>
      <c r="CA15" s="952"/>
      <c r="CB15" s="952"/>
      <c r="CC15" s="952"/>
      <c r="CD15" s="952"/>
      <c r="CE15" s="952"/>
      <c r="CF15" s="953"/>
      <c r="CG15" s="32"/>
      <c r="CT15" s="157"/>
      <c r="CU15" s="157"/>
      <c r="CV15" s="162" t="s">
        <v>29</v>
      </c>
      <c r="CW15" s="162" t="b">
        <f>IF(COUNTIF(CX15:DO15,"TRUE")=0,FALSE,TRUE)</f>
        <v>0</v>
      </c>
      <c r="CX15" s="909" t="b">
        <v>0</v>
      </c>
      <c r="CY15" s="935"/>
      <c r="CZ15" s="936"/>
      <c r="DA15" s="912"/>
      <c r="DB15" s="913"/>
      <c r="DC15" s="914"/>
      <c r="DD15" s="902"/>
      <c r="DE15" s="903"/>
      <c r="DF15" s="904"/>
      <c r="DG15" s="902"/>
      <c r="DH15" s="903"/>
      <c r="DI15" s="904"/>
      <c r="DJ15" s="902"/>
      <c r="DK15" s="903"/>
      <c r="DL15" s="904"/>
      <c r="DM15" s="902"/>
      <c r="DN15" s="903"/>
      <c r="DO15" s="904"/>
      <c r="DP15" s="905"/>
      <c r="DQ15" s="906"/>
      <c r="DR15" s="906"/>
      <c r="DS15" s="159"/>
      <c r="DT15" s="157"/>
    </row>
    <row r="16" spans="1:124" ht="15" customHeight="1" thickBot="1">
      <c r="A16" s="916" t="s">
        <v>32</v>
      </c>
      <c r="B16" s="917"/>
      <c r="C16" s="917"/>
      <c r="D16" s="917"/>
      <c r="E16" s="917"/>
      <c r="F16" s="917" t="s">
        <v>33</v>
      </c>
      <c r="G16" s="917"/>
      <c r="H16" s="917"/>
      <c r="I16" s="917" t="s">
        <v>101</v>
      </c>
      <c r="J16" s="917"/>
      <c r="K16" s="917"/>
      <c r="L16" s="917" t="s">
        <v>102</v>
      </c>
      <c r="M16" s="917"/>
      <c r="N16" s="917"/>
      <c r="O16" s="917" t="s">
        <v>103</v>
      </c>
      <c r="P16" s="917"/>
      <c r="Q16" s="917"/>
      <c r="R16" s="917" t="s">
        <v>104</v>
      </c>
      <c r="S16" s="917"/>
      <c r="T16" s="917"/>
      <c r="U16" s="917" t="s">
        <v>105</v>
      </c>
      <c r="V16" s="917"/>
      <c r="W16" s="917"/>
      <c r="X16" s="917"/>
      <c r="Y16" s="917"/>
      <c r="Z16" s="918"/>
      <c r="AA16" s="932"/>
      <c r="AB16" s="933"/>
      <c r="AC16" s="933"/>
      <c r="AD16" s="933"/>
      <c r="AE16" s="933"/>
      <c r="AF16" s="933"/>
      <c r="AG16" s="933"/>
      <c r="AH16" s="933"/>
      <c r="AI16" s="933"/>
      <c r="AJ16" s="933"/>
      <c r="AK16" s="933"/>
      <c r="AL16" s="933"/>
      <c r="AM16" s="933"/>
      <c r="AN16" s="933"/>
      <c r="AO16" s="933"/>
      <c r="AP16" s="934"/>
      <c r="AQ16" s="91"/>
      <c r="AR16" s="951"/>
      <c r="AS16" s="952"/>
      <c r="AT16" s="952"/>
      <c r="AU16" s="952"/>
      <c r="AV16" s="952"/>
      <c r="AW16" s="952"/>
      <c r="AX16" s="952"/>
      <c r="AY16" s="952"/>
      <c r="AZ16" s="952"/>
      <c r="BA16" s="952"/>
      <c r="BB16" s="952"/>
      <c r="BC16" s="952"/>
      <c r="BD16" s="952"/>
      <c r="BE16" s="952"/>
      <c r="BF16" s="952"/>
      <c r="BG16" s="952"/>
      <c r="BH16" s="952"/>
      <c r="BI16" s="952"/>
      <c r="BJ16" s="952"/>
      <c r="BK16" s="952"/>
      <c r="BL16" s="952"/>
      <c r="BM16" s="952"/>
      <c r="BN16" s="952"/>
      <c r="BO16" s="952"/>
      <c r="BP16" s="952"/>
      <c r="BQ16" s="952"/>
      <c r="BR16" s="952"/>
      <c r="BS16" s="952"/>
      <c r="BT16" s="952"/>
      <c r="BU16" s="952"/>
      <c r="BV16" s="952"/>
      <c r="BW16" s="952"/>
      <c r="BX16" s="952"/>
      <c r="BY16" s="952"/>
      <c r="BZ16" s="952"/>
      <c r="CA16" s="952"/>
      <c r="CB16" s="952"/>
      <c r="CC16" s="952"/>
      <c r="CD16" s="952"/>
      <c r="CE16" s="952"/>
      <c r="CF16" s="953"/>
      <c r="CT16" s="152"/>
      <c r="CU16" s="152"/>
      <c r="CV16" s="162" t="s">
        <v>32</v>
      </c>
      <c r="CW16" s="162" t="b">
        <f>IF(COUNTIF(CX16:DM16,"TRUE")=0,FALSE,TRUE)</f>
        <v>0</v>
      </c>
      <c r="CX16" s="912" t="b">
        <v>0</v>
      </c>
      <c r="CY16" s="913"/>
      <c r="CZ16" s="914"/>
      <c r="DA16" s="912" t="b">
        <v>0</v>
      </c>
      <c r="DB16" s="913"/>
      <c r="DC16" s="914"/>
      <c r="DD16" s="902" t="b">
        <v>0</v>
      </c>
      <c r="DE16" s="903"/>
      <c r="DF16" s="904"/>
      <c r="DG16" s="902" t="b">
        <v>0</v>
      </c>
      <c r="DH16" s="903"/>
      <c r="DI16" s="904"/>
      <c r="DJ16" s="902" t="b">
        <v>0</v>
      </c>
      <c r="DK16" s="903"/>
      <c r="DL16" s="904"/>
      <c r="DM16" s="902" t="b">
        <v>0</v>
      </c>
      <c r="DN16" s="903"/>
      <c r="DO16" s="904"/>
      <c r="DP16" s="905"/>
      <c r="DQ16" s="906"/>
      <c r="DR16" s="906"/>
      <c r="DS16" s="153"/>
      <c r="DT16" s="152"/>
    </row>
    <row r="17" spans="1:124" ht="15" customHeight="1" thickBot="1">
      <c r="A17" s="916" t="s">
        <v>34</v>
      </c>
      <c r="B17" s="917"/>
      <c r="C17" s="917"/>
      <c r="D17" s="917"/>
      <c r="E17" s="917"/>
      <c r="F17" s="917" t="s">
        <v>35</v>
      </c>
      <c r="G17" s="917"/>
      <c r="H17" s="917"/>
      <c r="I17" s="917" t="s">
        <v>36</v>
      </c>
      <c r="J17" s="917"/>
      <c r="K17" s="917"/>
      <c r="L17" s="917" t="s">
        <v>37</v>
      </c>
      <c r="M17" s="917"/>
      <c r="N17" s="917"/>
      <c r="O17" s="917" t="s">
        <v>38</v>
      </c>
      <c r="P17" s="917"/>
      <c r="Q17" s="917"/>
      <c r="R17" s="917" t="s">
        <v>39</v>
      </c>
      <c r="S17" s="917"/>
      <c r="T17" s="917"/>
      <c r="U17" s="917" t="s">
        <v>40</v>
      </c>
      <c r="V17" s="917"/>
      <c r="W17" s="917"/>
      <c r="X17" s="917" t="s">
        <v>41</v>
      </c>
      <c r="Y17" s="917"/>
      <c r="Z17" s="918"/>
      <c r="AA17" s="921"/>
      <c r="AB17" s="922"/>
      <c r="AC17" s="922"/>
      <c r="AD17" s="922"/>
      <c r="AE17" s="922"/>
      <c r="AF17" s="922"/>
      <c r="AG17" s="922"/>
      <c r="AH17" s="922"/>
      <c r="AI17" s="922"/>
      <c r="AJ17" s="922"/>
      <c r="AK17" s="922"/>
      <c r="AL17" s="922"/>
      <c r="AM17" s="922"/>
      <c r="AN17" s="922"/>
      <c r="AO17" s="922"/>
      <c r="AP17" s="923"/>
      <c r="AQ17" s="91"/>
      <c r="AR17" s="951"/>
      <c r="AS17" s="952"/>
      <c r="AT17" s="952"/>
      <c r="AU17" s="952"/>
      <c r="AV17" s="952"/>
      <c r="AW17" s="952"/>
      <c r="AX17" s="952"/>
      <c r="AY17" s="952"/>
      <c r="AZ17" s="952"/>
      <c r="BA17" s="952"/>
      <c r="BB17" s="952"/>
      <c r="BC17" s="952"/>
      <c r="BD17" s="952"/>
      <c r="BE17" s="952"/>
      <c r="BF17" s="952"/>
      <c r="BG17" s="952"/>
      <c r="BH17" s="952"/>
      <c r="BI17" s="952"/>
      <c r="BJ17" s="952"/>
      <c r="BK17" s="952"/>
      <c r="BL17" s="952"/>
      <c r="BM17" s="952"/>
      <c r="BN17" s="952"/>
      <c r="BO17" s="952"/>
      <c r="BP17" s="952"/>
      <c r="BQ17" s="952"/>
      <c r="BR17" s="952"/>
      <c r="BS17" s="952"/>
      <c r="BT17" s="952"/>
      <c r="BU17" s="952"/>
      <c r="BV17" s="952"/>
      <c r="BW17" s="952"/>
      <c r="BX17" s="952"/>
      <c r="BY17" s="952"/>
      <c r="BZ17" s="952"/>
      <c r="CA17" s="952"/>
      <c r="CB17" s="952"/>
      <c r="CC17" s="952"/>
      <c r="CD17" s="952"/>
      <c r="CE17" s="952"/>
      <c r="CF17" s="953"/>
      <c r="CT17" s="152"/>
      <c r="CU17" s="152"/>
      <c r="CV17" s="162" t="s">
        <v>34</v>
      </c>
      <c r="CW17" s="162" t="b">
        <f>IF(COUNTIF(CX17:DR17,"TRUE")=0,FALSE,TRUE)</f>
        <v>0</v>
      </c>
      <c r="CX17" s="909" t="b">
        <v>0</v>
      </c>
      <c r="CY17" s="910"/>
      <c r="CZ17" s="911"/>
      <c r="DA17" s="912" t="b">
        <v>0</v>
      </c>
      <c r="DB17" s="913"/>
      <c r="DC17" s="914"/>
      <c r="DD17" s="902" t="b">
        <v>0</v>
      </c>
      <c r="DE17" s="903"/>
      <c r="DF17" s="904"/>
      <c r="DG17" s="902" t="b">
        <v>0</v>
      </c>
      <c r="DH17" s="903"/>
      <c r="DI17" s="904"/>
      <c r="DJ17" s="902" t="b">
        <v>0</v>
      </c>
      <c r="DK17" s="903"/>
      <c r="DL17" s="904"/>
      <c r="DM17" s="902" t="b">
        <v>0</v>
      </c>
      <c r="DN17" s="903"/>
      <c r="DO17" s="904"/>
      <c r="DP17" s="902" t="b">
        <v>0</v>
      </c>
      <c r="DQ17" s="903"/>
      <c r="DR17" s="904"/>
      <c r="DS17" s="153"/>
      <c r="DT17" s="152"/>
    </row>
    <row r="18" spans="1:124" ht="15" customHeight="1" thickBot="1">
      <c r="A18" s="916" t="s">
        <v>42</v>
      </c>
      <c r="B18" s="917"/>
      <c r="C18" s="917"/>
      <c r="D18" s="917"/>
      <c r="E18" s="917"/>
      <c r="F18" s="917" t="s">
        <v>43</v>
      </c>
      <c r="G18" s="917"/>
      <c r="H18" s="917"/>
      <c r="I18" s="917" t="s">
        <v>44</v>
      </c>
      <c r="J18" s="917"/>
      <c r="K18" s="917"/>
      <c r="L18" s="917" t="s">
        <v>45</v>
      </c>
      <c r="M18" s="917"/>
      <c r="N18" s="917"/>
      <c r="O18" s="917" t="s">
        <v>46</v>
      </c>
      <c r="P18" s="917"/>
      <c r="Q18" s="917"/>
      <c r="R18" s="917"/>
      <c r="S18" s="917"/>
      <c r="T18" s="917"/>
      <c r="U18" s="917"/>
      <c r="V18" s="917"/>
      <c r="W18" s="917"/>
      <c r="X18" s="917"/>
      <c r="Y18" s="917"/>
      <c r="Z18" s="918"/>
      <c r="AA18" s="921" t="str">
        <f>IF(DS20=2,"延床面積","")</f>
        <v/>
      </c>
      <c r="AB18" s="922"/>
      <c r="AC18" s="922"/>
      <c r="AD18" s="922"/>
      <c r="AE18" s="922"/>
      <c r="AF18" s="922"/>
      <c r="AG18" s="922"/>
      <c r="AH18" s="922"/>
      <c r="AI18" s="922"/>
      <c r="AJ18" s="922"/>
      <c r="AK18" s="922"/>
      <c r="AL18" s="922"/>
      <c r="AM18" s="922"/>
      <c r="AN18" s="922"/>
      <c r="AO18" s="922"/>
      <c r="AP18" s="923"/>
      <c r="AQ18" s="91"/>
      <c r="AR18" s="951"/>
      <c r="AS18" s="952"/>
      <c r="AT18" s="952"/>
      <c r="AU18" s="952"/>
      <c r="AV18" s="952"/>
      <c r="AW18" s="952"/>
      <c r="AX18" s="952"/>
      <c r="AY18" s="952"/>
      <c r="AZ18" s="952"/>
      <c r="BA18" s="952"/>
      <c r="BB18" s="952"/>
      <c r="BC18" s="952"/>
      <c r="BD18" s="952"/>
      <c r="BE18" s="952"/>
      <c r="BF18" s="952"/>
      <c r="BG18" s="952"/>
      <c r="BH18" s="952"/>
      <c r="BI18" s="952"/>
      <c r="BJ18" s="952"/>
      <c r="BK18" s="952"/>
      <c r="BL18" s="952"/>
      <c r="BM18" s="952"/>
      <c r="BN18" s="952"/>
      <c r="BO18" s="952"/>
      <c r="BP18" s="952"/>
      <c r="BQ18" s="952"/>
      <c r="BR18" s="952"/>
      <c r="BS18" s="952"/>
      <c r="BT18" s="952"/>
      <c r="BU18" s="952"/>
      <c r="BV18" s="952"/>
      <c r="BW18" s="952"/>
      <c r="BX18" s="952"/>
      <c r="BY18" s="952"/>
      <c r="BZ18" s="952"/>
      <c r="CA18" s="952"/>
      <c r="CB18" s="952"/>
      <c r="CC18" s="952"/>
      <c r="CD18" s="952"/>
      <c r="CE18" s="952"/>
      <c r="CF18" s="953"/>
      <c r="CT18" s="152"/>
      <c r="CU18" s="152"/>
      <c r="CV18" s="162" t="s">
        <v>42</v>
      </c>
      <c r="CW18" s="162" t="b">
        <f t="shared" ref="CW18:CW24" si="0">IF(COUNTIF(CX18:DP18,"TRUE")=0,FALSE,TRUE)</f>
        <v>0</v>
      </c>
      <c r="CX18" s="909" t="b">
        <v>0</v>
      </c>
      <c r="CY18" s="910"/>
      <c r="CZ18" s="911"/>
      <c r="DA18" s="912" t="b">
        <v>0</v>
      </c>
      <c r="DB18" s="913"/>
      <c r="DC18" s="914"/>
      <c r="DD18" s="902" t="b">
        <v>0</v>
      </c>
      <c r="DE18" s="903"/>
      <c r="DF18" s="904"/>
      <c r="DG18" s="902" t="b">
        <v>0</v>
      </c>
      <c r="DH18" s="903"/>
      <c r="DI18" s="904"/>
      <c r="DJ18" s="902"/>
      <c r="DK18" s="903"/>
      <c r="DL18" s="904"/>
      <c r="DM18" s="902"/>
      <c r="DN18" s="903"/>
      <c r="DO18" s="904"/>
      <c r="DP18" s="905"/>
      <c r="DQ18" s="906"/>
      <c r="DR18" s="906"/>
      <c r="DS18" s="153"/>
      <c r="DT18" s="152"/>
    </row>
    <row r="19" spans="1:124" ht="15" customHeight="1" thickBot="1">
      <c r="A19" s="916" t="s">
        <v>47</v>
      </c>
      <c r="B19" s="917"/>
      <c r="C19" s="917"/>
      <c r="D19" s="917"/>
      <c r="E19" s="917"/>
      <c r="F19" s="917" t="s">
        <v>48</v>
      </c>
      <c r="G19" s="917"/>
      <c r="H19" s="917"/>
      <c r="I19" s="917" t="s">
        <v>49</v>
      </c>
      <c r="J19" s="917"/>
      <c r="K19" s="917"/>
      <c r="L19" s="917" t="s">
        <v>50</v>
      </c>
      <c r="M19" s="917"/>
      <c r="N19" s="917"/>
      <c r="O19" s="917" t="s">
        <v>51</v>
      </c>
      <c r="P19" s="917"/>
      <c r="Q19" s="917"/>
      <c r="R19" s="917" t="s">
        <v>52</v>
      </c>
      <c r="S19" s="917"/>
      <c r="T19" s="917"/>
      <c r="U19" s="917"/>
      <c r="V19" s="917"/>
      <c r="W19" s="917"/>
      <c r="X19" s="917"/>
      <c r="Y19" s="917"/>
      <c r="Z19" s="918"/>
      <c r="AA19" s="921">
        <f>IF(DS20=1,ＺＥＨデベロッパー公開情報!P39,ＺＥＨデベロッパー公開情報!U40)</f>
        <v>0</v>
      </c>
      <c r="AB19" s="922"/>
      <c r="AC19" s="922"/>
      <c r="AD19" s="922"/>
      <c r="AE19" s="922"/>
      <c r="AF19" s="922"/>
      <c r="AG19" s="922"/>
      <c r="AH19" s="922"/>
      <c r="AI19" s="922"/>
      <c r="AJ19" s="922"/>
      <c r="AK19" s="922"/>
      <c r="AL19" s="922"/>
      <c r="AM19" s="922"/>
      <c r="AN19" s="922"/>
      <c r="AO19" s="922"/>
      <c r="AP19" s="923"/>
      <c r="AQ19" s="91"/>
      <c r="AR19" s="951"/>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c r="BT19" s="952"/>
      <c r="BU19" s="952"/>
      <c r="BV19" s="952"/>
      <c r="BW19" s="952"/>
      <c r="BX19" s="952"/>
      <c r="BY19" s="952"/>
      <c r="BZ19" s="952"/>
      <c r="CA19" s="952"/>
      <c r="CB19" s="952"/>
      <c r="CC19" s="952"/>
      <c r="CD19" s="952"/>
      <c r="CE19" s="952"/>
      <c r="CF19" s="953"/>
      <c r="CT19" s="152"/>
      <c r="CU19" s="152"/>
      <c r="CV19" s="162" t="s">
        <v>47</v>
      </c>
      <c r="CW19" s="162" t="b">
        <f>IF(COUNTIF(CX19:DP19,"TRUE")=0,FALSE,TRUE)</f>
        <v>0</v>
      </c>
      <c r="CX19" s="909" t="b">
        <v>0</v>
      </c>
      <c r="CY19" s="910"/>
      <c r="CZ19" s="911"/>
      <c r="DA19" s="912" t="b">
        <v>0</v>
      </c>
      <c r="DB19" s="913"/>
      <c r="DC19" s="914"/>
      <c r="DD19" s="902" t="b">
        <v>0</v>
      </c>
      <c r="DE19" s="903"/>
      <c r="DF19" s="904"/>
      <c r="DG19" s="902" t="b">
        <v>0</v>
      </c>
      <c r="DH19" s="903"/>
      <c r="DI19" s="904"/>
      <c r="DJ19" s="902" t="b">
        <v>0</v>
      </c>
      <c r="DK19" s="903"/>
      <c r="DL19" s="904"/>
      <c r="DM19" s="902"/>
      <c r="DN19" s="903"/>
      <c r="DO19" s="904"/>
      <c r="DP19" s="927"/>
      <c r="DQ19" s="928"/>
      <c r="DR19" s="928"/>
      <c r="DS19" s="153"/>
      <c r="DT19" s="152"/>
    </row>
    <row r="20" spans="1:124" ht="15" customHeight="1" thickBot="1">
      <c r="A20" s="916" t="s">
        <v>53</v>
      </c>
      <c r="B20" s="917"/>
      <c r="C20" s="917"/>
      <c r="D20" s="917"/>
      <c r="E20" s="917"/>
      <c r="F20" s="917" t="s">
        <v>54</v>
      </c>
      <c r="G20" s="917"/>
      <c r="H20" s="917"/>
      <c r="I20" s="917" t="s">
        <v>55</v>
      </c>
      <c r="J20" s="917"/>
      <c r="K20" s="917"/>
      <c r="L20" s="917" t="s">
        <v>56</v>
      </c>
      <c r="M20" s="917"/>
      <c r="N20" s="917"/>
      <c r="O20" s="917" t="s">
        <v>57</v>
      </c>
      <c r="P20" s="917"/>
      <c r="Q20" s="917"/>
      <c r="R20" s="917" t="s">
        <v>58</v>
      </c>
      <c r="S20" s="917"/>
      <c r="T20" s="917"/>
      <c r="U20" s="917" t="s">
        <v>59</v>
      </c>
      <c r="V20" s="917"/>
      <c r="W20" s="917"/>
      <c r="X20" s="917" t="s">
        <v>60</v>
      </c>
      <c r="Y20" s="917"/>
      <c r="Z20" s="918"/>
      <c r="AA20" s="921" t="str">
        <f>IF(DS20=2,"階数","")</f>
        <v/>
      </c>
      <c r="AB20" s="922"/>
      <c r="AC20" s="922"/>
      <c r="AD20" s="922"/>
      <c r="AE20" s="922"/>
      <c r="AF20" s="922"/>
      <c r="AG20" s="922"/>
      <c r="AH20" s="922"/>
      <c r="AI20" s="922"/>
      <c r="AJ20" s="922"/>
      <c r="AK20" s="922"/>
      <c r="AL20" s="922"/>
      <c r="AM20" s="922"/>
      <c r="AN20" s="922"/>
      <c r="AO20" s="922"/>
      <c r="AP20" s="923"/>
      <c r="AQ20" s="91"/>
      <c r="AR20" s="951"/>
      <c r="AS20" s="952"/>
      <c r="AT20" s="952"/>
      <c r="AU20" s="952"/>
      <c r="AV20" s="952"/>
      <c r="AW20" s="952"/>
      <c r="AX20" s="952"/>
      <c r="AY20" s="952"/>
      <c r="AZ20" s="952"/>
      <c r="BA20" s="952"/>
      <c r="BB20" s="952"/>
      <c r="BC20" s="952"/>
      <c r="BD20" s="952"/>
      <c r="BE20" s="952"/>
      <c r="BF20" s="952"/>
      <c r="BG20" s="952"/>
      <c r="BH20" s="952"/>
      <c r="BI20" s="952"/>
      <c r="BJ20" s="952"/>
      <c r="BK20" s="952"/>
      <c r="BL20" s="952"/>
      <c r="BM20" s="952"/>
      <c r="BN20" s="952"/>
      <c r="BO20" s="952"/>
      <c r="BP20" s="952"/>
      <c r="BQ20" s="952"/>
      <c r="BR20" s="952"/>
      <c r="BS20" s="952"/>
      <c r="BT20" s="952"/>
      <c r="BU20" s="952"/>
      <c r="BV20" s="952"/>
      <c r="BW20" s="952"/>
      <c r="BX20" s="952"/>
      <c r="BY20" s="952"/>
      <c r="BZ20" s="952"/>
      <c r="CA20" s="952"/>
      <c r="CB20" s="952"/>
      <c r="CC20" s="952"/>
      <c r="CD20" s="952"/>
      <c r="CE20" s="952"/>
      <c r="CF20" s="953"/>
      <c r="CT20" s="152"/>
      <c r="CU20" s="152"/>
      <c r="CV20" s="162" t="s">
        <v>53</v>
      </c>
      <c r="CW20" s="162" t="b">
        <f t="shared" si="0"/>
        <v>0</v>
      </c>
      <c r="CX20" s="909" t="b">
        <v>0</v>
      </c>
      <c r="CY20" s="910"/>
      <c r="CZ20" s="911"/>
      <c r="DA20" s="912" t="b">
        <v>0</v>
      </c>
      <c r="DB20" s="913"/>
      <c r="DC20" s="914"/>
      <c r="DD20" s="902" t="b">
        <v>0</v>
      </c>
      <c r="DE20" s="903"/>
      <c r="DF20" s="904"/>
      <c r="DG20" s="902" t="b">
        <v>0</v>
      </c>
      <c r="DH20" s="903"/>
      <c r="DI20" s="904"/>
      <c r="DJ20" s="902" t="b">
        <v>0</v>
      </c>
      <c r="DK20" s="903"/>
      <c r="DL20" s="904"/>
      <c r="DM20" s="902" t="b">
        <v>0</v>
      </c>
      <c r="DN20" s="903"/>
      <c r="DO20" s="904"/>
      <c r="DP20" s="929" t="b">
        <v>0</v>
      </c>
      <c r="DQ20" s="930"/>
      <c r="DR20" s="931"/>
      <c r="DS20" s="160">
        <v>0</v>
      </c>
      <c r="DT20" s="163"/>
    </row>
    <row r="21" spans="1:124" ht="15" customHeight="1" thickBot="1">
      <c r="A21" s="916" t="s">
        <v>62</v>
      </c>
      <c r="B21" s="917"/>
      <c r="C21" s="917"/>
      <c r="D21" s="917"/>
      <c r="E21" s="917"/>
      <c r="F21" s="917" t="s">
        <v>63</v>
      </c>
      <c r="G21" s="917"/>
      <c r="H21" s="917"/>
      <c r="I21" s="917" t="s">
        <v>64</v>
      </c>
      <c r="J21" s="917"/>
      <c r="K21" s="917"/>
      <c r="L21" s="917" t="s">
        <v>65</v>
      </c>
      <c r="M21" s="917"/>
      <c r="N21" s="917"/>
      <c r="O21" s="917" t="s">
        <v>66</v>
      </c>
      <c r="P21" s="917"/>
      <c r="Q21" s="917"/>
      <c r="R21" s="917" t="s">
        <v>67</v>
      </c>
      <c r="S21" s="917"/>
      <c r="T21" s="917"/>
      <c r="U21" s="917"/>
      <c r="V21" s="917"/>
      <c r="W21" s="917"/>
      <c r="X21" s="917"/>
      <c r="Y21" s="917"/>
      <c r="Z21" s="918"/>
      <c r="AA21" s="924">
        <f>IF(DS20=1,"",ＺＥＨデベロッパー公開情報!U41)</f>
        <v>0</v>
      </c>
      <c r="AB21" s="925"/>
      <c r="AC21" s="925"/>
      <c r="AD21" s="925"/>
      <c r="AE21" s="925"/>
      <c r="AF21" s="925"/>
      <c r="AG21" s="925"/>
      <c r="AH21" s="925"/>
      <c r="AI21" s="925"/>
      <c r="AJ21" s="925"/>
      <c r="AK21" s="925"/>
      <c r="AL21" s="925"/>
      <c r="AM21" s="925"/>
      <c r="AN21" s="925"/>
      <c r="AO21" s="925"/>
      <c r="AP21" s="926"/>
      <c r="AQ21" s="91"/>
      <c r="AR21" s="951"/>
      <c r="AS21" s="952"/>
      <c r="AT21" s="952"/>
      <c r="AU21" s="952"/>
      <c r="AV21" s="952"/>
      <c r="AW21" s="952"/>
      <c r="AX21" s="952"/>
      <c r="AY21" s="952"/>
      <c r="AZ21" s="952"/>
      <c r="BA21" s="952"/>
      <c r="BB21" s="952"/>
      <c r="BC21" s="952"/>
      <c r="BD21" s="952"/>
      <c r="BE21" s="952"/>
      <c r="BF21" s="952"/>
      <c r="BG21" s="952"/>
      <c r="BH21" s="952"/>
      <c r="BI21" s="952"/>
      <c r="BJ21" s="952"/>
      <c r="BK21" s="952"/>
      <c r="BL21" s="952"/>
      <c r="BM21" s="952"/>
      <c r="BN21" s="952"/>
      <c r="BO21" s="952"/>
      <c r="BP21" s="952"/>
      <c r="BQ21" s="952"/>
      <c r="BR21" s="952"/>
      <c r="BS21" s="952"/>
      <c r="BT21" s="952"/>
      <c r="BU21" s="952"/>
      <c r="BV21" s="952"/>
      <c r="BW21" s="952"/>
      <c r="BX21" s="952"/>
      <c r="BY21" s="952"/>
      <c r="BZ21" s="952"/>
      <c r="CA21" s="952"/>
      <c r="CB21" s="952"/>
      <c r="CC21" s="952"/>
      <c r="CD21" s="952"/>
      <c r="CE21" s="952"/>
      <c r="CF21" s="953"/>
      <c r="CT21" s="152"/>
      <c r="CU21" s="152"/>
      <c r="CV21" s="162" t="s">
        <v>62</v>
      </c>
      <c r="CW21" s="162" t="b">
        <f t="shared" si="0"/>
        <v>0</v>
      </c>
      <c r="CX21" s="909" t="b">
        <v>0</v>
      </c>
      <c r="CY21" s="910"/>
      <c r="CZ21" s="911"/>
      <c r="DA21" s="912" t="b">
        <v>0</v>
      </c>
      <c r="DB21" s="913"/>
      <c r="DC21" s="914"/>
      <c r="DD21" s="902" t="b">
        <v>0</v>
      </c>
      <c r="DE21" s="903"/>
      <c r="DF21" s="904"/>
      <c r="DG21" s="902" t="b">
        <v>0</v>
      </c>
      <c r="DH21" s="903"/>
      <c r="DI21" s="904"/>
      <c r="DJ21" s="902" t="b">
        <v>0</v>
      </c>
      <c r="DK21" s="903"/>
      <c r="DL21" s="904"/>
      <c r="DM21" s="902"/>
      <c r="DN21" s="903"/>
      <c r="DO21" s="904"/>
      <c r="DP21" s="919"/>
      <c r="DQ21" s="920"/>
      <c r="DR21" s="920"/>
      <c r="DS21" s="153"/>
      <c r="DT21" s="163"/>
    </row>
    <row r="22" spans="1:124" ht="15" customHeight="1" thickBot="1">
      <c r="A22" s="916" t="s">
        <v>68</v>
      </c>
      <c r="B22" s="917"/>
      <c r="C22" s="917"/>
      <c r="D22" s="917"/>
      <c r="E22" s="917"/>
      <c r="F22" s="917" t="s">
        <v>69</v>
      </c>
      <c r="G22" s="917"/>
      <c r="H22" s="917"/>
      <c r="I22" s="917" t="s">
        <v>70</v>
      </c>
      <c r="J22" s="917"/>
      <c r="K22" s="917"/>
      <c r="L22" s="917" t="s">
        <v>71</v>
      </c>
      <c r="M22" s="917"/>
      <c r="N22" s="917"/>
      <c r="O22" s="917" t="s">
        <v>72</v>
      </c>
      <c r="P22" s="917"/>
      <c r="Q22" s="917"/>
      <c r="R22" s="917"/>
      <c r="S22" s="917"/>
      <c r="T22" s="917"/>
      <c r="U22" s="917"/>
      <c r="V22" s="917"/>
      <c r="W22" s="917"/>
      <c r="X22" s="917"/>
      <c r="Y22" s="917"/>
      <c r="Z22" s="918"/>
      <c r="AA22" s="921"/>
      <c r="AB22" s="922"/>
      <c r="AC22" s="922"/>
      <c r="AD22" s="922"/>
      <c r="AE22" s="922"/>
      <c r="AF22" s="922"/>
      <c r="AG22" s="922"/>
      <c r="AH22" s="922"/>
      <c r="AI22" s="922"/>
      <c r="AJ22" s="922"/>
      <c r="AK22" s="922"/>
      <c r="AL22" s="922"/>
      <c r="AM22" s="922"/>
      <c r="AN22" s="922"/>
      <c r="AO22" s="922"/>
      <c r="AP22" s="923"/>
      <c r="AQ22" s="91"/>
      <c r="AR22" s="951"/>
      <c r="AS22" s="952"/>
      <c r="AT22" s="952"/>
      <c r="AU22" s="952"/>
      <c r="AV22" s="952"/>
      <c r="AW22" s="952"/>
      <c r="AX22" s="952"/>
      <c r="AY22" s="952"/>
      <c r="AZ22" s="952"/>
      <c r="BA22" s="952"/>
      <c r="BB22" s="952"/>
      <c r="BC22" s="952"/>
      <c r="BD22" s="952"/>
      <c r="BE22" s="952"/>
      <c r="BF22" s="952"/>
      <c r="BG22" s="952"/>
      <c r="BH22" s="952"/>
      <c r="BI22" s="952"/>
      <c r="BJ22" s="952"/>
      <c r="BK22" s="952"/>
      <c r="BL22" s="952"/>
      <c r="BM22" s="952"/>
      <c r="BN22" s="952"/>
      <c r="BO22" s="952"/>
      <c r="BP22" s="952"/>
      <c r="BQ22" s="952"/>
      <c r="BR22" s="952"/>
      <c r="BS22" s="952"/>
      <c r="BT22" s="952"/>
      <c r="BU22" s="952"/>
      <c r="BV22" s="952"/>
      <c r="BW22" s="952"/>
      <c r="BX22" s="952"/>
      <c r="BY22" s="952"/>
      <c r="BZ22" s="952"/>
      <c r="CA22" s="952"/>
      <c r="CB22" s="952"/>
      <c r="CC22" s="952"/>
      <c r="CD22" s="952"/>
      <c r="CE22" s="952"/>
      <c r="CF22" s="953"/>
      <c r="CT22" s="152"/>
      <c r="CU22" s="152"/>
      <c r="CV22" s="162" t="s">
        <v>68</v>
      </c>
      <c r="CW22" s="162" t="b">
        <f t="shared" si="0"/>
        <v>0</v>
      </c>
      <c r="CX22" s="909" t="b">
        <v>0</v>
      </c>
      <c r="CY22" s="910"/>
      <c r="CZ22" s="911"/>
      <c r="DA22" s="912" t="b">
        <v>0</v>
      </c>
      <c r="DB22" s="913"/>
      <c r="DC22" s="914"/>
      <c r="DD22" s="902" t="b">
        <v>0</v>
      </c>
      <c r="DE22" s="903"/>
      <c r="DF22" s="904"/>
      <c r="DG22" s="902" t="b">
        <v>0</v>
      </c>
      <c r="DH22" s="903"/>
      <c r="DI22" s="904"/>
      <c r="DJ22" s="902"/>
      <c r="DK22" s="903"/>
      <c r="DL22" s="904"/>
      <c r="DM22" s="902"/>
      <c r="DN22" s="903"/>
      <c r="DO22" s="904"/>
      <c r="DP22" s="905"/>
      <c r="DQ22" s="906"/>
      <c r="DR22" s="906"/>
      <c r="DS22" s="153"/>
      <c r="DT22" s="152"/>
    </row>
    <row r="23" spans="1:124" ht="15" customHeight="1" thickBot="1">
      <c r="A23" s="916" t="s">
        <v>73</v>
      </c>
      <c r="B23" s="917"/>
      <c r="C23" s="917"/>
      <c r="D23" s="917"/>
      <c r="E23" s="917"/>
      <c r="F23" s="917" t="s">
        <v>74</v>
      </c>
      <c r="G23" s="917"/>
      <c r="H23" s="917"/>
      <c r="I23" s="917" t="s">
        <v>75</v>
      </c>
      <c r="J23" s="917"/>
      <c r="K23" s="917"/>
      <c r="L23" s="917" t="s">
        <v>76</v>
      </c>
      <c r="M23" s="917"/>
      <c r="N23" s="917"/>
      <c r="O23" s="917" t="s">
        <v>77</v>
      </c>
      <c r="P23" s="917"/>
      <c r="Q23" s="917"/>
      <c r="R23" s="917" t="s">
        <v>78</v>
      </c>
      <c r="S23" s="917"/>
      <c r="T23" s="917"/>
      <c r="U23" s="917" t="s">
        <v>79</v>
      </c>
      <c r="V23" s="917"/>
      <c r="W23" s="917"/>
      <c r="X23" s="917" t="s">
        <v>80</v>
      </c>
      <c r="Y23" s="917"/>
      <c r="Z23" s="918"/>
      <c r="AA23" s="110"/>
      <c r="AB23" s="111"/>
      <c r="AC23" s="111"/>
      <c r="AD23" s="111"/>
      <c r="AE23" s="111"/>
      <c r="AF23" s="111"/>
      <c r="AG23" s="111"/>
      <c r="AH23" s="111"/>
      <c r="AI23" s="111"/>
      <c r="AJ23" s="111"/>
      <c r="AK23" s="111"/>
      <c r="AL23" s="111"/>
      <c r="AM23" s="111"/>
      <c r="AN23" s="111"/>
      <c r="AO23" s="111"/>
      <c r="AP23" s="112"/>
      <c r="AQ23" s="91"/>
      <c r="AR23" s="951"/>
      <c r="AS23" s="952"/>
      <c r="AT23" s="952"/>
      <c r="AU23" s="952"/>
      <c r="AV23" s="952"/>
      <c r="AW23" s="952"/>
      <c r="AX23" s="952"/>
      <c r="AY23" s="952"/>
      <c r="AZ23" s="952"/>
      <c r="BA23" s="952"/>
      <c r="BB23" s="952"/>
      <c r="BC23" s="952"/>
      <c r="BD23" s="952"/>
      <c r="BE23" s="952"/>
      <c r="BF23" s="952"/>
      <c r="BG23" s="952"/>
      <c r="BH23" s="952"/>
      <c r="BI23" s="952"/>
      <c r="BJ23" s="952"/>
      <c r="BK23" s="952"/>
      <c r="BL23" s="952"/>
      <c r="BM23" s="952"/>
      <c r="BN23" s="952"/>
      <c r="BO23" s="952"/>
      <c r="BP23" s="952"/>
      <c r="BQ23" s="952"/>
      <c r="BR23" s="952"/>
      <c r="BS23" s="952"/>
      <c r="BT23" s="952"/>
      <c r="BU23" s="952"/>
      <c r="BV23" s="952"/>
      <c r="BW23" s="952"/>
      <c r="BX23" s="952"/>
      <c r="BY23" s="952"/>
      <c r="BZ23" s="952"/>
      <c r="CA23" s="952"/>
      <c r="CB23" s="952"/>
      <c r="CC23" s="952"/>
      <c r="CD23" s="952"/>
      <c r="CE23" s="952"/>
      <c r="CF23" s="953"/>
      <c r="CT23" s="152"/>
      <c r="CU23" s="152"/>
      <c r="CV23" s="162" t="s">
        <v>73</v>
      </c>
      <c r="CW23" s="162" t="b">
        <f t="shared" si="0"/>
        <v>0</v>
      </c>
      <c r="CX23" s="909" t="b">
        <v>0</v>
      </c>
      <c r="CY23" s="910"/>
      <c r="CZ23" s="911"/>
      <c r="DA23" s="912" t="b">
        <v>0</v>
      </c>
      <c r="DB23" s="913"/>
      <c r="DC23" s="914"/>
      <c r="DD23" s="902" t="b">
        <v>0</v>
      </c>
      <c r="DE23" s="903"/>
      <c r="DF23" s="904"/>
      <c r="DG23" s="902" t="b">
        <v>0</v>
      </c>
      <c r="DH23" s="903"/>
      <c r="DI23" s="904"/>
      <c r="DJ23" s="902" t="b">
        <v>0</v>
      </c>
      <c r="DK23" s="903"/>
      <c r="DL23" s="904"/>
      <c r="DM23" s="902" t="b">
        <v>0</v>
      </c>
      <c r="DN23" s="903"/>
      <c r="DO23" s="904"/>
      <c r="DP23" s="902" t="b">
        <v>0</v>
      </c>
      <c r="DQ23" s="903"/>
      <c r="DR23" s="904"/>
      <c r="DS23" s="153"/>
      <c r="DT23" s="152"/>
    </row>
    <row r="24" spans="1:124" ht="15" customHeight="1" thickBot="1">
      <c r="A24" s="915" t="s">
        <v>81</v>
      </c>
      <c r="B24" s="907"/>
      <c r="C24" s="907"/>
      <c r="D24" s="907"/>
      <c r="E24" s="907"/>
      <c r="F24" s="907" t="s">
        <v>81</v>
      </c>
      <c r="G24" s="907"/>
      <c r="H24" s="907"/>
      <c r="I24" s="907"/>
      <c r="J24" s="907"/>
      <c r="K24" s="907"/>
      <c r="L24" s="907"/>
      <c r="M24" s="907"/>
      <c r="N24" s="907"/>
      <c r="O24" s="907"/>
      <c r="P24" s="907"/>
      <c r="Q24" s="907"/>
      <c r="R24" s="907"/>
      <c r="S24" s="907"/>
      <c r="T24" s="907"/>
      <c r="U24" s="907"/>
      <c r="V24" s="907"/>
      <c r="W24" s="907"/>
      <c r="X24" s="907"/>
      <c r="Y24" s="907"/>
      <c r="Z24" s="908"/>
      <c r="AA24" s="113"/>
      <c r="AB24" s="114"/>
      <c r="AC24" s="114"/>
      <c r="AD24" s="114"/>
      <c r="AE24" s="114"/>
      <c r="AF24" s="114"/>
      <c r="AG24" s="114"/>
      <c r="AH24" s="114"/>
      <c r="AI24" s="114"/>
      <c r="AJ24" s="114"/>
      <c r="AK24" s="114"/>
      <c r="AL24" s="114"/>
      <c r="AM24" s="114"/>
      <c r="AN24" s="114"/>
      <c r="AO24" s="114"/>
      <c r="AP24" s="115"/>
      <c r="AQ24" s="106"/>
      <c r="AR24" s="954"/>
      <c r="AS24" s="955"/>
      <c r="AT24" s="955"/>
      <c r="AU24" s="955"/>
      <c r="AV24" s="955"/>
      <c r="AW24" s="955"/>
      <c r="AX24" s="955"/>
      <c r="AY24" s="955"/>
      <c r="AZ24" s="955"/>
      <c r="BA24" s="955"/>
      <c r="BB24" s="955"/>
      <c r="BC24" s="955"/>
      <c r="BD24" s="955"/>
      <c r="BE24" s="955"/>
      <c r="BF24" s="955"/>
      <c r="BG24" s="955"/>
      <c r="BH24" s="955"/>
      <c r="BI24" s="955"/>
      <c r="BJ24" s="955"/>
      <c r="BK24" s="955"/>
      <c r="BL24" s="955"/>
      <c r="BM24" s="955"/>
      <c r="BN24" s="955"/>
      <c r="BO24" s="955"/>
      <c r="BP24" s="955"/>
      <c r="BQ24" s="955"/>
      <c r="BR24" s="955"/>
      <c r="BS24" s="955"/>
      <c r="BT24" s="955"/>
      <c r="BU24" s="955"/>
      <c r="BV24" s="955"/>
      <c r="BW24" s="955"/>
      <c r="BX24" s="955"/>
      <c r="BY24" s="955"/>
      <c r="BZ24" s="955"/>
      <c r="CA24" s="955"/>
      <c r="CB24" s="955"/>
      <c r="CC24" s="955"/>
      <c r="CD24" s="955"/>
      <c r="CE24" s="955"/>
      <c r="CF24" s="956"/>
      <c r="CG24" s="91"/>
      <c r="CH24" s="91"/>
      <c r="CI24" s="91"/>
      <c r="CJ24" s="91"/>
      <c r="CK24" s="91"/>
      <c r="CL24" s="91"/>
      <c r="CM24" s="91"/>
      <c r="CN24" s="91"/>
      <c r="CO24" s="91"/>
      <c r="CP24" s="91"/>
      <c r="CQ24" s="91"/>
      <c r="CR24" s="91"/>
      <c r="CS24" s="91"/>
      <c r="CT24" s="158"/>
      <c r="CU24" s="157"/>
      <c r="CV24" s="162" t="s">
        <v>81</v>
      </c>
      <c r="CW24" s="162" t="b">
        <f t="shared" si="0"/>
        <v>0</v>
      </c>
      <c r="CX24" s="909" t="b">
        <v>0</v>
      </c>
      <c r="CY24" s="910"/>
      <c r="CZ24" s="911"/>
      <c r="DA24" s="912"/>
      <c r="DB24" s="913"/>
      <c r="DC24" s="914"/>
      <c r="DD24" s="902"/>
      <c r="DE24" s="903"/>
      <c r="DF24" s="904"/>
      <c r="DG24" s="902"/>
      <c r="DH24" s="903"/>
      <c r="DI24" s="904"/>
      <c r="DJ24" s="902"/>
      <c r="DK24" s="903"/>
      <c r="DL24" s="904"/>
      <c r="DM24" s="902"/>
      <c r="DN24" s="903"/>
      <c r="DO24" s="904"/>
      <c r="DP24" s="905"/>
      <c r="DQ24" s="906"/>
      <c r="DR24" s="906"/>
      <c r="DS24" s="161"/>
      <c r="DT24" s="152"/>
    </row>
    <row r="25" spans="1:124" ht="8.25" customHeight="1">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1"/>
      <c r="AB25" s="111"/>
      <c r="AC25" s="111"/>
      <c r="AD25" s="111"/>
      <c r="AE25" s="111"/>
      <c r="AF25" s="111"/>
      <c r="AG25" s="111"/>
      <c r="AH25" s="111"/>
      <c r="AI25" s="111"/>
      <c r="AJ25" s="111"/>
      <c r="AK25" s="111"/>
      <c r="AL25" s="111"/>
      <c r="AM25" s="111"/>
      <c r="AN25" s="111"/>
      <c r="AO25" s="111"/>
      <c r="AP25" s="111"/>
      <c r="AQ25" s="106"/>
      <c r="AR25" s="89"/>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158"/>
      <c r="CU25" s="157"/>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row>
    <row r="26" spans="1:124" s="118" customFormat="1" ht="15" customHeight="1">
      <c r="A26" s="87"/>
      <c r="B26" s="30" t="s">
        <v>360</v>
      </c>
      <c r="C26" s="95"/>
      <c r="D26" s="95"/>
      <c r="E26" s="95"/>
      <c r="F26" s="95"/>
      <c r="G26" s="95"/>
      <c r="H26" s="95"/>
      <c r="I26" s="95"/>
      <c r="J26" s="106"/>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32"/>
      <c r="BQ26" s="32"/>
      <c r="BR26" s="32"/>
      <c r="BS26" s="32"/>
      <c r="BT26" s="32"/>
      <c r="BU26" s="32"/>
      <c r="BV26" s="32"/>
      <c r="BW26" s="30"/>
      <c r="BX26" s="30"/>
      <c r="BY26" s="30"/>
      <c r="BZ26" s="30"/>
      <c r="CA26" s="30"/>
      <c r="CB26" s="30"/>
      <c r="CC26" s="30"/>
      <c r="CD26" s="30"/>
      <c r="CE26" s="30"/>
      <c r="CF26" s="30"/>
      <c r="CG26" s="32"/>
      <c r="CH26" s="32"/>
      <c r="CI26" s="32"/>
      <c r="CJ26" s="32"/>
      <c r="CK26" s="32"/>
      <c r="CL26" s="32"/>
      <c r="CM26" s="32"/>
      <c r="CN26" s="32"/>
      <c r="CO26" s="32"/>
      <c r="CP26" s="32"/>
      <c r="CQ26" s="32"/>
      <c r="CR26" s="32"/>
      <c r="CS26" s="32"/>
      <c r="CT26" s="152"/>
      <c r="CU26" s="164"/>
      <c r="CV26" s="164"/>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64"/>
    </row>
    <row r="27" spans="1:124" s="118" customFormat="1" ht="18.649999999999999" customHeight="1">
      <c r="A27" s="892"/>
      <c r="B27" s="888"/>
      <c r="C27" s="724" t="s">
        <v>565</v>
      </c>
      <c r="D27" s="725"/>
      <c r="E27" s="725"/>
      <c r="F27" s="725"/>
      <c r="G27" s="726"/>
      <c r="H27" s="724" t="s">
        <v>30</v>
      </c>
      <c r="I27" s="725"/>
      <c r="J27" s="725"/>
      <c r="K27" s="725"/>
      <c r="L27" s="725"/>
      <c r="M27" s="725"/>
      <c r="N27" s="725"/>
      <c r="O27" s="725"/>
      <c r="P27" s="725"/>
      <c r="Q27" s="726"/>
      <c r="R27" s="782" t="s">
        <v>777</v>
      </c>
      <c r="S27" s="725"/>
      <c r="T27" s="725"/>
      <c r="U27" s="725"/>
      <c r="V27" s="725"/>
      <c r="W27" s="726"/>
      <c r="X27" s="724" t="s">
        <v>772</v>
      </c>
      <c r="Y27" s="725"/>
      <c r="Z27" s="725"/>
      <c r="AA27" s="725"/>
      <c r="AB27" s="725"/>
      <c r="AC27" s="726"/>
      <c r="AD27" s="782" t="s">
        <v>784</v>
      </c>
      <c r="AE27" s="725"/>
      <c r="AF27" s="725"/>
      <c r="AG27" s="725"/>
      <c r="AH27" s="725"/>
      <c r="AI27" s="726"/>
      <c r="AJ27" s="724" t="s">
        <v>19</v>
      </c>
      <c r="AK27" s="725"/>
      <c r="AL27" s="725"/>
      <c r="AM27" s="725"/>
      <c r="AN27" s="725"/>
      <c r="AO27" s="725"/>
      <c r="AP27" s="725"/>
      <c r="AQ27" s="725"/>
      <c r="AR27" s="726"/>
      <c r="AS27" s="724" t="s">
        <v>20</v>
      </c>
      <c r="AT27" s="725"/>
      <c r="AU27" s="725"/>
      <c r="AV27" s="725"/>
      <c r="AW27" s="725"/>
      <c r="AX27" s="726"/>
      <c r="AY27" s="724" t="s">
        <v>331</v>
      </c>
      <c r="AZ27" s="725"/>
      <c r="BA27" s="725"/>
      <c r="BB27" s="726"/>
      <c r="BC27" s="782" t="s">
        <v>660</v>
      </c>
      <c r="BD27" s="725"/>
      <c r="BE27" s="725"/>
      <c r="BF27" s="725"/>
      <c r="BG27" s="725"/>
      <c r="BH27" s="726"/>
      <c r="BI27" s="897" t="s">
        <v>779</v>
      </c>
      <c r="BJ27" s="855"/>
      <c r="BK27" s="855"/>
      <c r="BL27" s="855"/>
      <c r="BM27" s="855"/>
      <c r="BN27" s="855"/>
      <c r="BO27" s="855"/>
      <c r="BP27" s="855"/>
      <c r="BQ27" s="855"/>
      <c r="BR27" s="855"/>
      <c r="BS27" s="855"/>
      <c r="BT27" s="898"/>
      <c r="BU27" s="782" t="s">
        <v>353</v>
      </c>
      <c r="BV27" s="899"/>
      <c r="BW27" s="899"/>
      <c r="BX27" s="899"/>
      <c r="BY27" s="899"/>
      <c r="BZ27" s="899"/>
      <c r="CA27" s="899"/>
      <c r="CB27" s="899"/>
      <c r="CC27" s="899"/>
      <c r="CD27" s="899"/>
      <c r="CE27" s="899"/>
      <c r="CF27" s="86"/>
      <c r="CG27" s="86"/>
      <c r="CH27" s="86"/>
      <c r="CI27" s="89"/>
      <c r="CJ27" s="89"/>
      <c r="CK27" s="89"/>
      <c r="CL27" s="89"/>
      <c r="CM27" s="89"/>
      <c r="CN27" s="165"/>
      <c r="CO27" s="164"/>
      <c r="CP27" s="164"/>
      <c r="CQ27" s="151"/>
      <c r="CR27" s="151"/>
      <c r="CS27" s="151"/>
      <c r="CT27" s="151"/>
      <c r="CU27" s="151"/>
      <c r="CV27" s="161"/>
      <c r="CW27" s="151"/>
      <c r="CX27" s="151"/>
      <c r="CY27" s="151"/>
      <c r="CZ27" s="151"/>
      <c r="DA27" s="151"/>
      <c r="DB27" s="151"/>
      <c r="DC27" s="151"/>
      <c r="DD27" s="151"/>
      <c r="DE27" s="151"/>
      <c r="DF27" s="151"/>
      <c r="DG27" s="151"/>
      <c r="DH27" s="151"/>
      <c r="DI27" s="151"/>
      <c r="DJ27" s="151"/>
      <c r="DK27" s="151"/>
      <c r="DL27" s="151"/>
      <c r="DM27" s="151"/>
      <c r="DN27" s="164"/>
    </row>
    <row r="28" spans="1:124" s="118" customFormat="1" ht="18.649999999999999" customHeight="1">
      <c r="A28" s="893"/>
      <c r="B28" s="891"/>
      <c r="C28" s="727"/>
      <c r="D28" s="728"/>
      <c r="E28" s="728"/>
      <c r="F28" s="728"/>
      <c r="G28" s="729"/>
      <c r="H28" s="727"/>
      <c r="I28" s="728"/>
      <c r="J28" s="728"/>
      <c r="K28" s="728"/>
      <c r="L28" s="728"/>
      <c r="M28" s="728"/>
      <c r="N28" s="728"/>
      <c r="O28" s="728"/>
      <c r="P28" s="728"/>
      <c r="Q28" s="729"/>
      <c r="R28" s="727"/>
      <c r="S28" s="728"/>
      <c r="T28" s="728"/>
      <c r="U28" s="728"/>
      <c r="V28" s="728"/>
      <c r="W28" s="729"/>
      <c r="X28" s="727"/>
      <c r="Y28" s="728"/>
      <c r="Z28" s="728"/>
      <c r="AA28" s="728"/>
      <c r="AB28" s="728"/>
      <c r="AC28" s="729"/>
      <c r="AD28" s="727"/>
      <c r="AE28" s="728"/>
      <c r="AF28" s="728"/>
      <c r="AG28" s="728"/>
      <c r="AH28" s="728"/>
      <c r="AI28" s="729"/>
      <c r="AJ28" s="727"/>
      <c r="AK28" s="728"/>
      <c r="AL28" s="728"/>
      <c r="AM28" s="728"/>
      <c r="AN28" s="728"/>
      <c r="AO28" s="728"/>
      <c r="AP28" s="728"/>
      <c r="AQ28" s="728"/>
      <c r="AR28" s="729"/>
      <c r="AS28" s="727"/>
      <c r="AT28" s="728"/>
      <c r="AU28" s="728"/>
      <c r="AV28" s="728"/>
      <c r="AW28" s="728"/>
      <c r="AX28" s="729"/>
      <c r="AY28" s="727"/>
      <c r="AZ28" s="728"/>
      <c r="BA28" s="728"/>
      <c r="BB28" s="729"/>
      <c r="BC28" s="727"/>
      <c r="BD28" s="728"/>
      <c r="BE28" s="728"/>
      <c r="BF28" s="728"/>
      <c r="BG28" s="728"/>
      <c r="BH28" s="729"/>
      <c r="BI28" s="891" t="s">
        <v>840</v>
      </c>
      <c r="BJ28" s="891"/>
      <c r="BK28" s="891"/>
      <c r="BL28" s="891"/>
      <c r="BM28" s="891"/>
      <c r="BN28" s="891"/>
      <c r="BO28" s="891" t="s">
        <v>841</v>
      </c>
      <c r="BP28" s="891"/>
      <c r="BQ28" s="891"/>
      <c r="BR28" s="891"/>
      <c r="BS28" s="891"/>
      <c r="BT28" s="891"/>
      <c r="BU28" s="900"/>
      <c r="BV28" s="901"/>
      <c r="BW28" s="901"/>
      <c r="BX28" s="901"/>
      <c r="BY28" s="901"/>
      <c r="BZ28" s="901"/>
      <c r="CA28" s="901"/>
      <c r="CB28" s="901"/>
      <c r="CC28" s="901"/>
      <c r="CD28" s="901"/>
      <c r="CE28" s="901"/>
      <c r="CF28" s="86"/>
      <c r="CG28" s="86"/>
      <c r="CH28" s="86"/>
      <c r="CI28" s="89"/>
      <c r="CJ28" s="89"/>
      <c r="CK28" s="89"/>
      <c r="CL28" s="89"/>
      <c r="CM28" s="89"/>
      <c r="CN28" s="165"/>
      <c r="CO28" s="164"/>
      <c r="CP28" s="164"/>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64"/>
    </row>
    <row r="29" spans="1:124" s="118" customFormat="1" ht="17.25" customHeight="1">
      <c r="A29" s="885">
        <v>1</v>
      </c>
      <c r="B29" s="886"/>
      <c r="C29" s="768" t="str">
        <f>IF(OR('ZEHデベロッパー導入実績 '!B27="",'ZEHデベロッパー導入実績 '!B27="--選択--"),"",'ZEHデベロッパー導入実績 '!B27)</f>
        <v/>
      </c>
      <c r="D29" s="769"/>
      <c r="E29" s="769"/>
      <c r="F29" s="769"/>
      <c r="G29" s="770"/>
      <c r="H29" s="768" t="str">
        <f>IF(OR('ZEHデベロッパー導入実績 '!C27="",'ZEHデベロッパー導入実績 '!C27="--選択--"),"",'ZEHデベロッパー導入実績 '!C27)</f>
        <v/>
      </c>
      <c r="I29" s="769"/>
      <c r="J29" s="769"/>
      <c r="K29" s="769"/>
      <c r="L29" s="769"/>
      <c r="M29" s="769"/>
      <c r="N29" s="769"/>
      <c r="O29" s="769"/>
      <c r="P29" s="769"/>
      <c r="Q29" s="770"/>
      <c r="R29" s="768" t="str">
        <f>IF(OR('ZEHデベロッパー導入実績 '!D27="",'ZEHデベロッパー導入実績 '!D27="--選択--"),"",'ZEHデベロッパー導入実績 '!D27)</f>
        <v/>
      </c>
      <c r="S29" s="769"/>
      <c r="T29" s="769"/>
      <c r="U29" s="769"/>
      <c r="V29" s="769"/>
      <c r="W29" s="770"/>
      <c r="X29" s="768" t="str">
        <f>IF(OR('ZEHデベロッパー導入実績 '!E27="",'ZEHデベロッパー導入実績 '!E27="--選択--"),"",'ZEHデベロッパー導入実績 '!E27)</f>
        <v/>
      </c>
      <c r="Y29" s="769"/>
      <c r="Z29" s="769"/>
      <c r="AA29" s="769"/>
      <c r="AB29" s="769"/>
      <c r="AC29" s="770"/>
      <c r="AD29" s="768" t="str">
        <f>IF(OR('ZEHデベロッパー導入実績 '!F27="",'ZEHデベロッパー導入実績 '!F27="--選択--"),"",'ZEHデベロッパー導入実績 '!F27)</f>
        <v/>
      </c>
      <c r="AE29" s="769"/>
      <c r="AF29" s="769"/>
      <c r="AG29" s="769"/>
      <c r="AH29" s="769"/>
      <c r="AI29" s="770"/>
      <c r="AJ29" s="730" t="str">
        <f>IF(OR('ZEHデベロッパー導入実績 '!G27="",'ZEHデベロッパー導入実績 '!G27="--選択--"),"",'ZEHデベロッパー導入実績 '!G27)</f>
        <v/>
      </c>
      <c r="AK29" s="731"/>
      <c r="AL29" s="731"/>
      <c r="AM29" s="731"/>
      <c r="AN29" s="731"/>
      <c r="AO29" s="731"/>
      <c r="AP29" s="731"/>
      <c r="AQ29" s="731"/>
      <c r="AR29" s="732"/>
      <c r="AS29" s="757" t="str">
        <f>IF(OR('ZEHデベロッパー導入実績 '!H27="",'ZEHデベロッパー導入実績 '!H27="--選択--"),"",'ZEHデベロッパー導入実績 '!H27)</f>
        <v/>
      </c>
      <c r="AT29" s="758"/>
      <c r="AU29" s="758"/>
      <c r="AV29" s="758"/>
      <c r="AW29" s="758"/>
      <c r="AX29" s="759"/>
      <c r="AY29" s="745" t="str">
        <f>IF(OR('ZEHデベロッパー導入実績 '!I27="",'ZEHデベロッパー導入実績 '!I27="--選択--"),"",'ZEHデベロッパー導入実績 '!I27)</f>
        <v/>
      </c>
      <c r="AZ29" s="746"/>
      <c r="BA29" s="746"/>
      <c r="BB29" s="747"/>
      <c r="BC29" s="748" t="str">
        <f>IF(OR('ZEHデベロッパー導入実績 '!J27="",'ZEHデベロッパー導入実績 '!J27="--選択--"),"",'ZEHデベロッパー導入実績 '!J27)</f>
        <v/>
      </c>
      <c r="BD29" s="748"/>
      <c r="BE29" s="748"/>
      <c r="BF29" s="748"/>
      <c r="BG29" s="748"/>
      <c r="BH29" s="748"/>
      <c r="BI29" s="749" t="str">
        <f>IF(OR('ZEHデベロッパー導入実績 '!K27="",'ZEHデベロッパー導入実績 '!K27="--選択--"),"",'ZEHデベロッパー導入実績 '!K27)</f>
        <v/>
      </c>
      <c r="BJ29" s="749"/>
      <c r="BK29" s="749"/>
      <c r="BL29" s="749"/>
      <c r="BM29" s="749"/>
      <c r="BN29" s="749"/>
      <c r="BO29" s="750" t="str">
        <f>IF(OR('ZEHデベロッパー導入実績 '!L27="",'ZEHデベロッパー導入実績 '!L27="--選択--"),"",'ZEHデベロッパー導入実績 '!L27)</f>
        <v/>
      </c>
      <c r="BP29" s="750"/>
      <c r="BQ29" s="750"/>
      <c r="BR29" s="750"/>
      <c r="BS29" s="750"/>
      <c r="BT29" s="750"/>
      <c r="BU29" s="751" t="str">
        <f>IF(OR('ZEHデベロッパー導入実績 '!M27="",'ZEHデベロッパー導入実績 '!M27="--選択--"),"",'ZEHデベロッパー導入実績 '!M27)</f>
        <v/>
      </c>
      <c r="BV29" s="752"/>
      <c r="BW29" s="752"/>
      <c r="BX29" s="752"/>
      <c r="BY29" s="752"/>
      <c r="BZ29" s="752"/>
      <c r="CA29" s="752"/>
      <c r="CB29" s="752"/>
      <c r="CC29" s="752"/>
      <c r="CD29" s="752"/>
      <c r="CE29" s="753"/>
      <c r="CF29" s="119"/>
      <c r="CG29" s="119"/>
      <c r="CH29" s="119"/>
      <c r="CI29" s="120"/>
      <c r="CJ29" s="120"/>
      <c r="CK29" s="120"/>
      <c r="CL29" s="120"/>
      <c r="CM29" s="120"/>
      <c r="CN29" s="120"/>
      <c r="CQ29" s="31"/>
      <c r="CR29" s="31"/>
      <c r="CS29" s="31"/>
      <c r="CT29" s="31"/>
      <c r="CU29" s="31"/>
      <c r="CV29" s="31"/>
      <c r="CW29" s="31"/>
      <c r="CX29" s="31"/>
      <c r="CY29" s="31"/>
      <c r="CZ29" s="31"/>
      <c r="DA29" s="31"/>
      <c r="DB29" s="31"/>
      <c r="DC29" s="31"/>
      <c r="DD29" s="31"/>
      <c r="DE29" s="31"/>
      <c r="DF29" s="31"/>
      <c r="DG29" s="31"/>
      <c r="DH29" s="31"/>
      <c r="DI29" s="31"/>
      <c r="DJ29" s="31"/>
      <c r="DK29" s="31"/>
      <c r="DL29" s="31"/>
      <c r="DM29" s="31"/>
    </row>
    <row r="30" spans="1:124" s="118" customFormat="1" ht="17.25" customHeight="1">
      <c r="A30" s="895">
        <v>2</v>
      </c>
      <c r="B30" s="896"/>
      <c r="C30" s="715" t="str">
        <f>IF(OR('ZEHデベロッパー導入実績 '!B28="",'ZEHデベロッパー導入実績 '!B28="--選択--"),"",'ZEHデベロッパー導入実績 '!B28)</f>
        <v/>
      </c>
      <c r="D30" s="716"/>
      <c r="E30" s="716"/>
      <c r="F30" s="716"/>
      <c r="G30" s="771"/>
      <c r="H30" s="715" t="str">
        <f>IF(OR('ZEHデベロッパー導入実績 '!C28="",'ZEHデベロッパー導入実績 '!C28="--選択--"),"",'ZEHデベロッパー導入実績 '!C28)</f>
        <v/>
      </c>
      <c r="I30" s="716"/>
      <c r="J30" s="716"/>
      <c r="K30" s="716"/>
      <c r="L30" s="716"/>
      <c r="M30" s="716"/>
      <c r="N30" s="716"/>
      <c r="O30" s="716"/>
      <c r="P30" s="716"/>
      <c r="Q30" s="771"/>
      <c r="R30" s="715" t="str">
        <f>IF(OR('ZEHデベロッパー導入実績 '!D28="",'ZEHデベロッパー導入実績 '!D28="--選択--"),"",'ZEHデベロッパー導入実績 '!D28)</f>
        <v/>
      </c>
      <c r="S30" s="716"/>
      <c r="T30" s="716"/>
      <c r="U30" s="716"/>
      <c r="V30" s="716"/>
      <c r="W30" s="771"/>
      <c r="X30" s="715" t="str">
        <f>IF(OR('ZEHデベロッパー導入実績 '!E28="",'ZEHデベロッパー導入実績 '!E28="--選択--"),"",'ZEHデベロッパー導入実績 '!E28)</f>
        <v/>
      </c>
      <c r="Y30" s="716"/>
      <c r="Z30" s="716"/>
      <c r="AA30" s="716"/>
      <c r="AB30" s="716"/>
      <c r="AC30" s="771"/>
      <c r="AD30" s="715" t="str">
        <f>IF(OR('ZEHデベロッパー導入実績 '!F28="",'ZEHデベロッパー導入実績 '!F28="--選択--"),"",'ZEHデベロッパー導入実績 '!F28)</f>
        <v/>
      </c>
      <c r="AE30" s="716"/>
      <c r="AF30" s="716"/>
      <c r="AG30" s="716"/>
      <c r="AH30" s="716"/>
      <c r="AI30" s="771"/>
      <c r="AJ30" s="733" t="str">
        <f>IF(OR('ZEHデベロッパー導入実績 '!G28="",'ZEHデベロッパー導入実績 '!G28="--選択--"),"",'ZEHデベロッパー導入実績 '!G28)</f>
        <v/>
      </c>
      <c r="AK30" s="734"/>
      <c r="AL30" s="734"/>
      <c r="AM30" s="734"/>
      <c r="AN30" s="734"/>
      <c r="AO30" s="734"/>
      <c r="AP30" s="734"/>
      <c r="AQ30" s="734"/>
      <c r="AR30" s="735"/>
      <c r="AS30" s="760" t="str">
        <f>IF(OR('ZEHデベロッパー導入実績 '!H28="",'ZEHデベロッパー導入実績 '!H28="--選択--"),"",'ZEHデベロッパー導入実績 '!H28)</f>
        <v/>
      </c>
      <c r="AT30" s="761"/>
      <c r="AU30" s="761"/>
      <c r="AV30" s="761"/>
      <c r="AW30" s="761"/>
      <c r="AX30" s="762"/>
      <c r="AY30" s="871" t="str">
        <f>IF(OR('ZEHデベロッパー導入実績 '!I28="",'ZEHデベロッパー導入実績 '!I28="--選択--"),"",'ZEHデベロッパー導入実績 '!I28)</f>
        <v/>
      </c>
      <c r="AZ30" s="872"/>
      <c r="BA30" s="872"/>
      <c r="BB30" s="873"/>
      <c r="BC30" s="874" t="str">
        <f>IF(OR('ZEHデベロッパー導入実績 '!J28="",'ZEHデベロッパー導入実績 '!J28="--選択--"),"",'ZEHデベロッパー導入実績 '!J28)</f>
        <v/>
      </c>
      <c r="BD30" s="875"/>
      <c r="BE30" s="875"/>
      <c r="BF30" s="875"/>
      <c r="BG30" s="875"/>
      <c r="BH30" s="876"/>
      <c r="BI30" s="742" t="str">
        <f>IF(OR('ZEHデベロッパー導入実績 '!K28="",'ZEHデベロッパー導入実績 '!K28="--選択--"),"",'ZEHデベロッパー導入実績 '!K28)</f>
        <v/>
      </c>
      <c r="BJ30" s="743"/>
      <c r="BK30" s="743"/>
      <c r="BL30" s="743"/>
      <c r="BM30" s="743"/>
      <c r="BN30" s="744"/>
      <c r="BO30" s="742" t="str">
        <f>IF(OR('ZEHデベロッパー導入実績 '!L28="",'ZEHデベロッパー導入実績 '!L28="--選択--"),"",'ZEHデベロッパー導入実績 '!L28)</f>
        <v/>
      </c>
      <c r="BP30" s="743"/>
      <c r="BQ30" s="743"/>
      <c r="BR30" s="743"/>
      <c r="BS30" s="743"/>
      <c r="BT30" s="744"/>
      <c r="BU30" s="715" t="str">
        <f>IF(OR('ZEHデベロッパー導入実績 '!M28="",'ZEHデベロッパー導入実績 '!M28="--選択--"),"",'ZEHデベロッパー導入実績 '!M28)</f>
        <v/>
      </c>
      <c r="BV30" s="716"/>
      <c r="BW30" s="716"/>
      <c r="BX30" s="716"/>
      <c r="BY30" s="716"/>
      <c r="BZ30" s="716"/>
      <c r="CA30" s="716"/>
      <c r="CB30" s="716"/>
      <c r="CC30" s="716"/>
      <c r="CD30" s="716"/>
      <c r="CE30" s="717"/>
      <c r="CF30" s="120"/>
      <c r="CG30" s="120"/>
      <c r="CH30" s="120"/>
      <c r="CI30" s="120"/>
      <c r="CJ30" s="120"/>
      <c r="CK30" s="120"/>
      <c r="CL30" s="120"/>
      <c r="CM30" s="120"/>
      <c r="CN30" s="120"/>
      <c r="CQ30" s="31"/>
      <c r="CR30" s="31"/>
      <c r="CS30" s="31"/>
      <c r="CT30" s="31"/>
      <c r="CU30" s="31"/>
      <c r="CV30" s="31"/>
      <c r="CW30" s="31"/>
      <c r="CX30" s="31"/>
      <c r="CY30" s="31"/>
      <c r="CZ30" s="31"/>
      <c r="DA30" s="31"/>
      <c r="DB30" s="31"/>
      <c r="DC30" s="31"/>
      <c r="DD30" s="31"/>
      <c r="DE30" s="31"/>
      <c r="DF30" s="31"/>
      <c r="DG30" s="31"/>
      <c r="DH30" s="31"/>
      <c r="DI30" s="31"/>
      <c r="DJ30" s="31"/>
      <c r="DK30" s="31"/>
      <c r="DL30" s="31"/>
      <c r="DM30" s="31"/>
    </row>
    <row r="31" spans="1:124" s="118" customFormat="1" ht="17.25" customHeight="1">
      <c r="A31" s="885">
        <v>3</v>
      </c>
      <c r="B31" s="886"/>
      <c r="C31" s="718" t="str">
        <f>IF(OR('ZEHデベロッパー導入実績 '!B29="",'ZEHデベロッパー導入実績 '!B29="--選択--"),"",'ZEHデベロッパー導入実績 '!B29)</f>
        <v/>
      </c>
      <c r="D31" s="719"/>
      <c r="E31" s="719"/>
      <c r="F31" s="719"/>
      <c r="G31" s="766"/>
      <c r="H31" s="718" t="str">
        <f>IF(OR('ZEHデベロッパー導入実績 '!C29="",'ZEHデベロッパー導入実績 '!C29="--選択--"),"",'ZEHデベロッパー導入実績 '!C29)</f>
        <v/>
      </c>
      <c r="I31" s="719"/>
      <c r="J31" s="719"/>
      <c r="K31" s="719"/>
      <c r="L31" s="719"/>
      <c r="M31" s="719"/>
      <c r="N31" s="719"/>
      <c r="O31" s="719"/>
      <c r="P31" s="719"/>
      <c r="Q31" s="766"/>
      <c r="R31" s="718" t="str">
        <f>IF(OR('ZEHデベロッパー導入実績 '!D29="",'ZEHデベロッパー導入実績 '!D29="--選択--"),"",'ZEHデベロッパー導入実績 '!D29)</f>
        <v/>
      </c>
      <c r="S31" s="719"/>
      <c r="T31" s="719"/>
      <c r="U31" s="719"/>
      <c r="V31" s="719"/>
      <c r="W31" s="766"/>
      <c r="X31" s="718" t="str">
        <f>IF(OR('ZEHデベロッパー導入実績 '!E29="",'ZEHデベロッパー導入実績 '!E29="--選択--"),"",'ZEHデベロッパー導入実績 '!E29)</f>
        <v/>
      </c>
      <c r="Y31" s="719"/>
      <c r="Z31" s="719"/>
      <c r="AA31" s="719"/>
      <c r="AB31" s="719"/>
      <c r="AC31" s="766"/>
      <c r="AD31" s="718" t="str">
        <f>IF(OR('ZEHデベロッパー導入実績 '!F29="",'ZEHデベロッパー導入実績 '!F29="--選択--"),"",'ZEHデベロッパー導入実績 '!F29)</f>
        <v/>
      </c>
      <c r="AE31" s="719"/>
      <c r="AF31" s="719"/>
      <c r="AG31" s="719"/>
      <c r="AH31" s="719"/>
      <c r="AI31" s="766"/>
      <c r="AJ31" s="736" t="str">
        <f>IF(OR('ZEHデベロッパー導入実績 '!G29="",'ZEHデベロッパー導入実績 '!G29="--選択--"),"",'ZEHデベロッパー導入実績 '!G29)</f>
        <v/>
      </c>
      <c r="AK31" s="737"/>
      <c r="AL31" s="737"/>
      <c r="AM31" s="737"/>
      <c r="AN31" s="737"/>
      <c r="AO31" s="737"/>
      <c r="AP31" s="737"/>
      <c r="AQ31" s="737"/>
      <c r="AR31" s="738"/>
      <c r="AS31" s="763" t="str">
        <f>IF(OR('ZEHデベロッパー導入実績 '!H29="",'ZEHデベロッパー導入実績 '!H29="--選択--"),"",'ZEHデベロッパー導入実績 '!H29)</f>
        <v/>
      </c>
      <c r="AT31" s="764"/>
      <c r="AU31" s="764"/>
      <c r="AV31" s="764"/>
      <c r="AW31" s="764"/>
      <c r="AX31" s="765"/>
      <c r="AY31" s="745" t="str">
        <f>IF(OR('ZEHデベロッパー導入実績 '!I29="",'ZEHデベロッパー導入実績 '!I29="--選択--"),"",'ZEHデベロッパー導入実績 '!I29)</f>
        <v/>
      </c>
      <c r="AZ31" s="746"/>
      <c r="BA31" s="746"/>
      <c r="BB31" s="747"/>
      <c r="BC31" s="878" t="str">
        <f>IF(OR('ZEHデベロッパー導入実績 '!J29="",'ZEHデベロッパー導入実績 '!J29="--選択--"),"",'ZEHデベロッパー導入実績 '!J29)</f>
        <v/>
      </c>
      <c r="BD31" s="879"/>
      <c r="BE31" s="879"/>
      <c r="BF31" s="879"/>
      <c r="BG31" s="879"/>
      <c r="BH31" s="880"/>
      <c r="BI31" s="881" t="str">
        <f>IF(OR('ZEHデベロッパー導入実績 '!K29="",'ZEHデベロッパー導入実績 '!K29="--選択--"),"",'ZEHデベロッパー導入実績 '!K29)</f>
        <v/>
      </c>
      <c r="BJ31" s="882"/>
      <c r="BK31" s="882"/>
      <c r="BL31" s="882"/>
      <c r="BM31" s="882"/>
      <c r="BN31" s="883"/>
      <c r="BO31" s="881" t="str">
        <f>IF(OR('ZEHデベロッパー導入実績 '!L29="",'ZEHデベロッパー導入実績 '!L29="--選択--"),"",'ZEHデベロッパー導入実績 '!L29)</f>
        <v/>
      </c>
      <c r="BP31" s="882"/>
      <c r="BQ31" s="882"/>
      <c r="BR31" s="882"/>
      <c r="BS31" s="882"/>
      <c r="BT31" s="883"/>
      <c r="BU31" s="718" t="str">
        <f>IF(OR('ZEHデベロッパー導入実績 '!M29="",'ZEHデベロッパー導入実績 '!M29="--選択--"),"",'ZEHデベロッパー導入実績 '!M29)</f>
        <v/>
      </c>
      <c r="BV31" s="719"/>
      <c r="BW31" s="719"/>
      <c r="BX31" s="719"/>
      <c r="BY31" s="719"/>
      <c r="BZ31" s="719"/>
      <c r="CA31" s="719"/>
      <c r="CB31" s="719"/>
      <c r="CC31" s="719"/>
      <c r="CD31" s="719"/>
      <c r="CE31" s="720"/>
      <c r="CF31" s="120"/>
      <c r="CG31" s="120"/>
      <c r="CH31" s="120"/>
      <c r="CI31" s="120"/>
      <c r="CJ31" s="120"/>
      <c r="CK31" s="120"/>
      <c r="CL31" s="120"/>
      <c r="CM31" s="120"/>
      <c r="CN31" s="120"/>
      <c r="CQ31" s="31"/>
      <c r="CR31" s="31"/>
      <c r="CS31" s="31"/>
      <c r="CT31" s="31"/>
      <c r="CU31" s="31"/>
      <c r="CV31" s="31"/>
      <c r="CW31" s="31"/>
      <c r="CX31" s="31"/>
      <c r="CY31" s="31"/>
      <c r="CZ31" s="31"/>
      <c r="DA31" s="31"/>
      <c r="DB31" s="31"/>
      <c r="DC31" s="31"/>
      <c r="DD31" s="31"/>
      <c r="DE31" s="31"/>
      <c r="DF31" s="31"/>
      <c r="DG31" s="31"/>
      <c r="DH31" s="31"/>
      <c r="DI31" s="31"/>
      <c r="DJ31" s="31"/>
      <c r="DK31" s="31"/>
      <c r="DL31" s="31"/>
      <c r="DM31" s="31"/>
    </row>
    <row r="32" spans="1:124" s="118" customFormat="1" ht="17.25" customHeight="1">
      <c r="A32" s="895">
        <v>4</v>
      </c>
      <c r="B32" s="896"/>
      <c r="C32" s="715" t="str">
        <f>IF(OR('ZEHデベロッパー導入実績 '!B30="",'ZEHデベロッパー導入実績 '!B30="--選択--"),"",'ZEHデベロッパー導入実績 '!B30)</f>
        <v/>
      </c>
      <c r="D32" s="716"/>
      <c r="E32" s="716"/>
      <c r="F32" s="716"/>
      <c r="G32" s="771"/>
      <c r="H32" s="715" t="str">
        <f>IF(OR('ZEHデベロッパー導入実績 '!C30="",'ZEHデベロッパー導入実績 '!C30="--選択--"),"",'ZEHデベロッパー導入実績 '!C30)</f>
        <v/>
      </c>
      <c r="I32" s="716"/>
      <c r="J32" s="716"/>
      <c r="K32" s="716"/>
      <c r="L32" s="716"/>
      <c r="M32" s="716"/>
      <c r="N32" s="716"/>
      <c r="O32" s="716"/>
      <c r="P32" s="716"/>
      <c r="Q32" s="771"/>
      <c r="R32" s="715" t="str">
        <f>IF(OR('ZEHデベロッパー導入実績 '!D30="",'ZEHデベロッパー導入実績 '!D30="--選択--"),"",'ZEHデベロッパー導入実績 '!D30)</f>
        <v/>
      </c>
      <c r="S32" s="716"/>
      <c r="T32" s="716"/>
      <c r="U32" s="716"/>
      <c r="V32" s="716"/>
      <c r="W32" s="771"/>
      <c r="X32" s="715" t="str">
        <f>IF(OR('ZEHデベロッパー導入実績 '!E30="",'ZEHデベロッパー導入実績 '!E30="--選択--"),"",'ZEHデベロッパー導入実績 '!E30)</f>
        <v/>
      </c>
      <c r="Y32" s="716"/>
      <c r="Z32" s="716"/>
      <c r="AA32" s="716"/>
      <c r="AB32" s="716"/>
      <c r="AC32" s="771"/>
      <c r="AD32" s="715" t="str">
        <f>IF(OR('ZEHデベロッパー導入実績 '!F30="",'ZEHデベロッパー導入実績 '!F30="--選択--"),"",'ZEHデベロッパー導入実績 '!F30)</f>
        <v/>
      </c>
      <c r="AE32" s="716"/>
      <c r="AF32" s="716"/>
      <c r="AG32" s="716"/>
      <c r="AH32" s="716"/>
      <c r="AI32" s="771"/>
      <c r="AJ32" s="733" t="str">
        <f>IF(OR('ZEHデベロッパー導入実績 '!G30="",'ZEHデベロッパー導入実績 '!G30="--選択--"),"",'ZEHデベロッパー導入実績 '!G30)</f>
        <v/>
      </c>
      <c r="AK32" s="734"/>
      <c r="AL32" s="734"/>
      <c r="AM32" s="734"/>
      <c r="AN32" s="734"/>
      <c r="AO32" s="734"/>
      <c r="AP32" s="734"/>
      <c r="AQ32" s="734"/>
      <c r="AR32" s="735"/>
      <c r="AS32" s="760" t="str">
        <f>IF(OR('ZEHデベロッパー導入実績 '!H30="",'ZEHデベロッパー導入実績 '!H30="--選択--"),"",'ZEHデベロッパー導入実績 '!H30)</f>
        <v/>
      </c>
      <c r="AT32" s="761"/>
      <c r="AU32" s="761"/>
      <c r="AV32" s="761"/>
      <c r="AW32" s="761"/>
      <c r="AX32" s="762"/>
      <c r="AY32" s="871" t="str">
        <f>IF(OR('ZEHデベロッパー導入実績 '!I30="",'ZEHデベロッパー導入実績 '!I30="--選択--"),"",'ZEHデベロッパー導入実績 '!I30)</f>
        <v/>
      </c>
      <c r="AZ32" s="872"/>
      <c r="BA32" s="872"/>
      <c r="BB32" s="873"/>
      <c r="BC32" s="874" t="str">
        <f>IF(OR('ZEHデベロッパー導入実績 '!J30="",'ZEHデベロッパー導入実績 '!J30="--選択--"),"",'ZEHデベロッパー導入実績 '!J30)</f>
        <v/>
      </c>
      <c r="BD32" s="875"/>
      <c r="BE32" s="875"/>
      <c r="BF32" s="875"/>
      <c r="BG32" s="875"/>
      <c r="BH32" s="876"/>
      <c r="BI32" s="742" t="str">
        <f>IF(OR('ZEHデベロッパー導入実績 '!K30="",'ZEHデベロッパー導入実績 '!K30="--選択--"),"",'ZEHデベロッパー導入実績 '!K30)</f>
        <v/>
      </c>
      <c r="BJ32" s="743"/>
      <c r="BK32" s="743"/>
      <c r="BL32" s="743"/>
      <c r="BM32" s="743"/>
      <c r="BN32" s="744"/>
      <c r="BO32" s="742" t="str">
        <f>IF(OR('ZEHデベロッパー導入実績 '!L30="",'ZEHデベロッパー導入実績 '!L30="--選択--"),"",'ZEHデベロッパー導入実績 '!L30)</f>
        <v/>
      </c>
      <c r="BP32" s="743"/>
      <c r="BQ32" s="743"/>
      <c r="BR32" s="743"/>
      <c r="BS32" s="743"/>
      <c r="BT32" s="744"/>
      <c r="BU32" s="715" t="str">
        <f>IF(OR('ZEHデベロッパー導入実績 '!M30="",'ZEHデベロッパー導入実績 '!M30="--選択--"),"",'ZEHデベロッパー導入実績 '!M30)</f>
        <v/>
      </c>
      <c r="BV32" s="716"/>
      <c r="BW32" s="716"/>
      <c r="BX32" s="716"/>
      <c r="BY32" s="716"/>
      <c r="BZ32" s="716"/>
      <c r="CA32" s="716"/>
      <c r="CB32" s="716"/>
      <c r="CC32" s="716"/>
      <c r="CD32" s="716"/>
      <c r="CE32" s="717"/>
      <c r="CF32" s="120"/>
      <c r="CG32" s="120"/>
      <c r="CH32" s="120"/>
      <c r="CI32" s="120"/>
      <c r="CJ32" s="120"/>
      <c r="CK32" s="120"/>
      <c r="CL32" s="120"/>
      <c r="CM32" s="120"/>
      <c r="CN32" s="120"/>
      <c r="CO32" s="32"/>
      <c r="CQ32" s="31"/>
      <c r="CR32" s="31"/>
      <c r="CS32" s="31"/>
      <c r="CT32" s="31"/>
      <c r="CU32" s="31"/>
      <c r="CV32" s="31"/>
      <c r="CW32" s="31"/>
      <c r="CX32" s="31"/>
      <c r="CY32" s="31"/>
      <c r="CZ32" s="31"/>
      <c r="DA32" s="31"/>
      <c r="DB32" s="31"/>
      <c r="DC32" s="31"/>
      <c r="DD32" s="31"/>
      <c r="DE32" s="31"/>
      <c r="DF32" s="31"/>
      <c r="DG32" s="31"/>
      <c r="DH32" s="31"/>
      <c r="DI32" s="31"/>
      <c r="DJ32" s="31"/>
      <c r="DK32" s="31"/>
      <c r="DL32" s="31"/>
      <c r="DM32" s="31"/>
    </row>
    <row r="33" spans="1:123" s="118" customFormat="1" ht="17.25" customHeight="1">
      <c r="A33" s="869">
        <v>5</v>
      </c>
      <c r="B33" s="870"/>
      <c r="C33" s="721" t="str">
        <f>IF(OR('ZEHデベロッパー導入実績 '!B31="",'ZEHデベロッパー導入実績 '!B31="--選択--"),"",'ZEHデベロッパー導入実績 '!B31)</f>
        <v/>
      </c>
      <c r="D33" s="722"/>
      <c r="E33" s="722"/>
      <c r="F33" s="722"/>
      <c r="G33" s="767"/>
      <c r="H33" s="721" t="str">
        <f>IF(OR('ZEHデベロッパー導入実績 '!C31="",'ZEHデベロッパー導入実績 '!C31="--選択--"),"",'ZEHデベロッパー導入実績 '!C31)</f>
        <v/>
      </c>
      <c r="I33" s="722"/>
      <c r="J33" s="722"/>
      <c r="K33" s="722"/>
      <c r="L33" s="722"/>
      <c r="M33" s="722"/>
      <c r="N33" s="722"/>
      <c r="O33" s="722"/>
      <c r="P33" s="722"/>
      <c r="Q33" s="767"/>
      <c r="R33" s="721" t="str">
        <f>IF(OR('ZEHデベロッパー導入実績 '!D31="",'ZEHデベロッパー導入実績 '!D31="--選択--"),"",'ZEHデベロッパー導入実績 '!D31)</f>
        <v/>
      </c>
      <c r="S33" s="722"/>
      <c r="T33" s="722"/>
      <c r="U33" s="722"/>
      <c r="V33" s="722"/>
      <c r="W33" s="767"/>
      <c r="X33" s="721" t="str">
        <f>IF(OR('ZEHデベロッパー導入実績 '!E31="",'ZEHデベロッパー導入実績 '!E31="--選択--"),"",'ZEHデベロッパー導入実績 '!E31)</f>
        <v/>
      </c>
      <c r="Y33" s="722"/>
      <c r="Z33" s="722"/>
      <c r="AA33" s="722"/>
      <c r="AB33" s="722"/>
      <c r="AC33" s="767"/>
      <c r="AD33" s="721" t="str">
        <f>IF(OR('ZEHデベロッパー導入実績 '!F31="",'ZEHデベロッパー導入実績 '!F31="--選択--"),"",'ZEHデベロッパー導入実績 '!F31)</f>
        <v/>
      </c>
      <c r="AE33" s="722"/>
      <c r="AF33" s="722"/>
      <c r="AG33" s="722"/>
      <c r="AH33" s="722"/>
      <c r="AI33" s="767"/>
      <c r="AJ33" s="739" t="str">
        <f>IF(OR('ZEHデベロッパー導入実績 '!G31="",'ZEHデベロッパー導入実績 '!G31="--選択--"),"",'ZEHデベロッパー導入実績 '!G31)</f>
        <v/>
      </c>
      <c r="AK33" s="740"/>
      <c r="AL33" s="740"/>
      <c r="AM33" s="740"/>
      <c r="AN33" s="740"/>
      <c r="AO33" s="740"/>
      <c r="AP33" s="740"/>
      <c r="AQ33" s="740"/>
      <c r="AR33" s="741"/>
      <c r="AS33" s="754" t="str">
        <f>IF(OR('ZEHデベロッパー導入実績 '!H31="",'ZEHデベロッパー導入実績 '!H31="--選択--"),"",'ZEHデベロッパー導入実績 '!H31)</f>
        <v/>
      </c>
      <c r="AT33" s="755"/>
      <c r="AU33" s="755"/>
      <c r="AV33" s="755"/>
      <c r="AW33" s="755"/>
      <c r="AX33" s="756"/>
      <c r="AY33" s="859" t="str">
        <f>IF(OR('ZEHデベロッパー導入実績 '!I31="",'ZEHデベロッパー導入実績 '!I31="--選択--"),"",'ZEHデベロッパー導入実績 '!I31)</f>
        <v/>
      </c>
      <c r="AZ33" s="860"/>
      <c r="BA33" s="860"/>
      <c r="BB33" s="861"/>
      <c r="BC33" s="862" t="str">
        <f>IF(OR('ZEHデベロッパー導入実績 '!J31="",'ZEHデベロッパー導入実績 '!J31="--選択--"),"",'ZEHデベロッパー導入実績 '!J31)</f>
        <v/>
      </c>
      <c r="BD33" s="863"/>
      <c r="BE33" s="863"/>
      <c r="BF33" s="863"/>
      <c r="BG33" s="863"/>
      <c r="BH33" s="864"/>
      <c r="BI33" s="865" t="str">
        <f>IF(OR('ZEHデベロッパー導入実績 '!K31="",'ZEHデベロッパー導入実績 '!K31="--選択--"),"",'ZEHデベロッパー導入実績 '!K31)</f>
        <v/>
      </c>
      <c r="BJ33" s="866"/>
      <c r="BK33" s="866"/>
      <c r="BL33" s="866"/>
      <c r="BM33" s="866"/>
      <c r="BN33" s="867"/>
      <c r="BO33" s="865" t="str">
        <f>IF(OR('ZEHデベロッパー導入実績 '!L31="",'ZEHデベロッパー導入実績 '!L31="--選択--"),"",'ZEHデベロッパー導入実績 '!L31)</f>
        <v/>
      </c>
      <c r="BP33" s="866"/>
      <c r="BQ33" s="866"/>
      <c r="BR33" s="866"/>
      <c r="BS33" s="866"/>
      <c r="BT33" s="867"/>
      <c r="BU33" s="721" t="str">
        <f>IF(OR('ZEHデベロッパー導入実績 '!M31="",'ZEHデベロッパー導入実績 '!M31="--選択--"),"",'ZEHデベロッパー導入実績 '!M31)</f>
        <v/>
      </c>
      <c r="BV33" s="722"/>
      <c r="BW33" s="722"/>
      <c r="BX33" s="722"/>
      <c r="BY33" s="722"/>
      <c r="BZ33" s="722"/>
      <c r="CA33" s="722"/>
      <c r="CB33" s="722"/>
      <c r="CC33" s="722"/>
      <c r="CD33" s="722"/>
      <c r="CE33" s="723"/>
      <c r="CF33" s="120"/>
      <c r="CG33" s="120"/>
      <c r="CH33" s="120"/>
      <c r="CI33" s="120"/>
      <c r="CJ33" s="120"/>
      <c r="CK33" s="120"/>
      <c r="CL33" s="120"/>
      <c r="CM33" s="120"/>
      <c r="CN33" s="120"/>
      <c r="CO33" s="32"/>
      <c r="CP33" s="32"/>
      <c r="CQ33" s="31"/>
      <c r="CR33" s="31"/>
      <c r="CS33" s="31"/>
      <c r="CT33" s="31"/>
      <c r="CU33" s="31"/>
      <c r="CV33" s="31"/>
      <c r="CW33" s="31"/>
      <c r="CX33" s="31"/>
      <c r="CY33" s="31"/>
      <c r="CZ33" s="31"/>
      <c r="DA33" s="31"/>
      <c r="DB33" s="31"/>
      <c r="DC33" s="31"/>
      <c r="DD33" s="31"/>
      <c r="DE33" s="31"/>
      <c r="DF33" s="31"/>
      <c r="DG33" s="31"/>
      <c r="DH33" s="31"/>
      <c r="DI33" s="31"/>
      <c r="DJ33" s="31"/>
      <c r="DK33" s="31"/>
      <c r="DL33" s="31"/>
      <c r="DM33" s="31"/>
    </row>
    <row r="34" spans="1:123" s="118" customFormat="1" ht="15" customHeight="1">
      <c r="A34" s="89"/>
      <c r="B34" s="89"/>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2"/>
      <c r="AN34" s="122"/>
      <c r="AO34" s="122"/>
      <c r="AP34" s="122"/>
      <c r="AQ34" s="123"/>
      <c r="AR34" s="124"/>
      <c r="AS34" s="124"/>
      <c r="AT34" s="124"/>
      <c r="AU34" s="124"/>
      <c r="AV34" s="121"/>
      <c r="AW34" s="121"/>
      <c r="AX34" s="121"/>
      <c r="AY34" s="121"/>
      <c r="AZ34" s="121"/>
      <c r="BA34" s="121"/>
      <c r="BB34" s="121"/>
      <c r="BC34" s="121"/>
      <c r="BD34" s="121"/>
      <c r="BE34" s="121"/>
      <c r="BF34" s="125"/>
      <c r="BG34" s="125"/>
      <c r="BH34" s="125"/>
      <c r="BI34" s="125"/>
      <c r="BJ34" s="125"/>
      <c r="BK34" s="125"/>
      <c r="BP34" s="894" t="s">
        <v>351</v>
      </c>
      <c r="BQ34" s="894"/>
      <c r="BR34" s="894"/>
      <c r="BS34" s="894"/>
      <c r="BT34" s="894"/>
      <c r="BU34" s="894"/>
      <c r="BV34" s="894"/>
      <c r="BW34" s="894"/>
      <c r="BX34" s="894"/>
      <c r="BY34" s="894"/>
      <c r="BZ34" s="894"/>
      <c r="CA34" s="894"/>
      <c r="CC34" s="853">
        <f>'ZEHデベロッパー導入実績 '!M21</f>
        <v>0</v>
      </c>
      <c r="CD34" s="853"/>
      <c r="CE34" s="120" t="s">
        <v>352</v>
      </c>
      <c r="CF34" s="120"/>
      <c r="CG34" s="120"/>
      <c r="CH34" s="120"/>
      <c r="CI34" s="120"/>
      <c r="CJ34" s="120"/>
      <c r="CK34" s="120"/>
      <c r="CL34" s="120"/>
      <c r="CM34" s="120"/>
      <c r="CN34" s="120"/>
      <c r="CO34" s="120"/>
      <c r="CP34" s="120"/>
      <c r="CQ34" s="32"/>
      <c r="CR34" s="32"/>
      <c r="CS34" s="31"/>
      <c r="CT34" s="31"/>
      <c r="CU34" s="31"/>
      <c r="CV34" s="31"/>
      <c r="CW34" s="31"/>
      <c r="CX34" s="31"/>
      <c r="CY34" s="31"/>
      <c r="CZ34" s="31"/>
      <c r="DA34" s="31"/>
      <c r="DB34" s="31"/>
      <c r="DC34" s="31"/>
      <c r="DD34" s="31"/>
      <c r="DE34" s="31"/>
      <c r="DF34" s="31"/>
      <c r="DG34" s="31"/>
      <c r="DH34" s="31"/>
      <c r="DI34" s="31"/>
      <c r="DJ34" s="31"/>
      <c r="DK34" s="31"/>
      <c r="DL34" s="31"/>
      <c r="DM34" s="31"/>
      <c r="DN34" s="31"/>
      <c r="DO34" s="31"/>
    </row>
    <row r="35" spans="1:123" s="118" customFormat="1" ht="15" customHeight="1">
      <c r="A35" s="87"/>
      <c r="B35" s="30" t="s">
        <v>363</v>
      </c>
      <c r="C35" s="95"/>
      <c r="D35" s="95"/>
      <c r="E35" s="95"/>
      <c r="F35" s="95"/>
      <c r="G35" s="95"/>
      <c r="H35" s="95"/>
      <c r="I35" s="95"/>
      <c r="J35" s="106"/>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32"/>
      <c r="BL35" s="32"/>
      <c r="BM35" s="32"/>
      <c r="BN35" s="32"/>
      <c r="BO35" s="32"/>
      <c r="BP35" s="32"/>
      <c r="BQ35" s="32"/>
      <c r="BR35" s="30"/>
      <c r="BS35" s="30"/>
      <c r="BT35" s="30"/>
      <c r="BU35" s="30"/>
      <c r="BV35" s="30"/>
      <c r="BW35" s="30"/>
      <c r="BX35" s="30"/>
      <c r="BY35" s="30"/>
      <c r="BZ35" s="30"/>
      <c r="CA35" s="30"/>
      <c r="CB35" s="30"/>
      <c r="CC35" s="32"/>
      <c r="CD35" s="32"/>
      <c r="CE35" s="32"/>
      <c r="CF35" s="32"/>
      <c r="CG35" s="32"/>
      <c r="CH35" s="32"/>
      <c r="CI35" s="32"/>
      <c r="CJ35" s="32"/>
      <c r="CK35" s="32"/>
      <c r="CL35" s="32"/>
      <c r="CM35" s="32"/>
      <c r="CN35" s="32"/>
      <c r="CO35" s="32"/>
      <c r="CP35" s="32"/>
      <c r="CS35" s="31"/>
      <c r="CT35" s="31"/>
      <c r="CU35" s="31"/>
      <c r="CV35" s="31"/>
      <c r="CW35" s="31"/>
      <c r="CX35" s="31"/>
      <c r="CY35" s="31"/>
      <c r="CZ35" s="31"/>
      <c r="DA35" s="31"/>
      <c r="DB35" s="31"/>
      <c r="DC35" s="31"/>
      <c r="DD35" s="31"/>
      <c r="DE35" s="31"/>
      <c r="DF35" s="31"/>
      <c r="DG35" s="31"/>
      <c r="DH35" s="31"/>
      <c r="DI35" s="31"/>
      <c r="DJ35" s="31"/>
      <c r="DK35" s="31"/>
      <c r="DL35" s="31"/>
      <c r="DM35" s="31"/>
      <c r="DN35" s="31"/>
      <c r="DO35" s="31"/>
    </row>
    <row r="36" spans="1:123" s="118" customFormat="1" ht="18" customHeight="1">
      <c r="A36" s="892"/>
      <c r="B36" s="888"/>
      <c r="C36" s="724" t="s">
        <v>565</v>
      </c>
      <c r="D36" s="725"/>
      <c r="E36" s="725"/>
      <c r="F36" s="725"/>
      <c r="G36" s="726"/>
      <c r="H36" s="724" t="s">
        <v>30</v>
      </c>
      <c r="I36" s="725"/>
      <c r="J36" s="725"/>
      <c r="K36" s="725"/>
      <c r="L36" s="725"/>
      <c r="M36" s="725"/>
      <c r="N36" s="725"/>
      <c r="O36" s="725"/>
      <c r="P36" s="725"/>
      <c r="Q36" s="726"/>
      <c r="R36" s="782" t="s">
        <v>777</v>
      </c>
      <c r="S36" s="725"/>
      <c r="T36" s="725"/>
      <c r="U36" s="725"/>
      <c r="V36" s="725"/>
      <c r="W36" s="726"/>
      <c r="X36" s="724" t="s">
        <v>772</v>
      </c>
      <c r="Y36" s="725"/>
      <c r="Z36" s="725"/>
      <c r="AA36" s="725"/>
      <c r="AB36" s="725"/>
      <c r="AC36" s="726"/>
      <c r="AD36" s="782" t="s">
        <v>859</v>
      </c>
      <c r="AE36" s="725"/>
      <c r="AF36" s="725"/>
      <c r="AG36" s="725"/>
      <c r="AH36" s="725"/>
      <c r="AI36" s="726"/>
      <c r="AJ36" s="724" t="s">
        <v>19</v>
      </c>
      <c r="AK36" s="725"/>
      <c r="AL36" s="725"/>
      <c r="AM36" s="725"/>
      <c r="AN36" s="725"/>
      <c r="AO36" s="725"/>
      <c r="AP36" s="725"/>
      <c r="AQ36" s="725"/>
      <c r="AR36" s="726"/>
      <c r="AS36" s="724" t="s">
        <v>20</v>
      </c>
      <c r="AT36" s="725"/>
      <c r="AU36" s="725"/>
      <c r="AV36" s="725"/>
      <c r="AW36" s="725"/>
      <c r="AX36" s="726"/>
      <c r="AY36" s="724" t="s">
        <v>331</v>
      </c>
      <c r="AZ36" s="725"/>
      <c r="BA36" s="725"/>
      <c r="BB36" s="726"/>
      <c r="BC36" s="782" t="s">
        <v>660</v>
      </c>
      <c r="BD36" s="725"/>
      <c r="BE36" s="725"/>
      <c r="BF36" s="725"/>
      <c r="BG36" s="725"/>
      <c r="BH36" s="726"/>
      <c r="BI36" s="888" t="s">
        <v>779</v>
      </c>
      <c r="BJ36" s="888"/>
      <c r="BK36" s="888"/>
      <c r="BL36" s="888"/>
      <c r="BM36" s="888"/>
      <c r="BN36" s="888"/>
      <c r="BO36" s="888"/>
      <c r="BP36" s="888"/>
      <c r="BQ36" s="888"/>
      <c r="BR36" s="888"/>
      <c r="BS36" s="888"/>
      <c r="BT36" s="888"/>
      <c r="BU36" s="724" t="s">
        <v>353</v>
      </c>
      <c r="BV36" s="725"/>
      <c r="BW36" s="725"/>
      <c r="BX36" s="725"/>
      <c r="BY36" s="725"/>
      <c r="BZ36" s="725"/>
      <c r="CA36" s="725"/>
      <c r="CB36" s="725"/>
      <c r="CC36" s="725"/>
      <c r="CD36" s="725"/>
      <c r="CE36" s="889"/>
      <c r="CF36" s="86"/>
      <c r="CG36" s="86"/>
      <c r="CH36" s="86"/>
      <c r="CI36" s="86"/>
      <c r="CJ36" s="86"/>
      <c r="CK36" s="86"/>
      <c r="CL36" s="86"/>
      <c r="CM36" s="86"/>
      <c r="CN36" s="89"/>
      <c r="CO36" s="89"/>
      <c r="CP36" s="89"/>
      <c r="CQ36" s="89"/>
      <c r="CR36" s="89"/>
      <c r="CS36" s="89"/>
      <c r="CV36" s="31"/>
      <c r="CW36" s="31"/>
      <c r="CX36" s="31"/>
      <c r="CY36" s="31"/>
      <c r="CZ36" s="31"/>
      <c r="DA36" s="31"/>
      <c r="DB36" s="31"/>
      <c r="DC36" s="31"/>
      <c r="DD36" s="31"/>
      <c r="DE36" s="31"/>
      <c r="DF36" s="31"/>
      <c r="DG36" s="31"/>
      <c r="DH36" s="31"/>
      <c r="DI36" s="31"/>
      <c r="DJ36" s="31"/>
      <c r="DK36" s="31"/>
      <c r="DL36" s="31"/>
      <c r="DM36" s="31"/>
      <c r="DN36" s="31"/>
      <c r="DO36" s="31"/>
      <c r="DP36" s="31"/>
      <c r="DQ36" s="31"/>
      <c r="DR36" s="31"/>
    </row>
    <row r="37" spans="1:123" s="118" customFormat="1" ht="18.649999999999999" customHeight="1">
      <c r="A37" s="893"/>
      <c r="B37" s="891"/>
      <c r="C37" s="727"/>
      <c r="D37" s="728"/>
      <c r="E37" s="728"/>
      <c r="F37" s="728"/>
      <c r="G37" s="729"/>
      <c r="H37" s="727"/>
      <c r="I37" s="728"/>
      <c r="J37" s="728"/>
      <c r="K37" s="728"/>
      <c r="L37" s="728"/>
      <c r="M37" s="728"/>
      <c r="N37" s="728"/>
      <c r="O37" s="728"/>
      <c r="P37" s="728"/>
      <c r="Q37" s="729"/>
      <c r="R37" s="727"/>
      <c r="S37" s="728"/>
      <c r="T37" s="728"/>
      <c r="U37" s="728"/>
      <c r="V37" s="728"/>
      <c r="W37" s="729"/>
      <c r="X37" s="727"/>
      <c r="Y37" s="728"/>
      <c r="Z37" s="728"/>
      <c r="AA37" s="728"/>
      <c r="AB37" s="728"/>
      <c r="AC37" s="729"/>
      <c r="AD37" s="727"/>
      <c r="AE37" s="728"/>
      <c r="AF37" s="728"/>
      <c r="AG37" s="728"/>
      <c r="AH37" s="728"/>
      <c r="AI37" s="729"/>
      <c r="AJ37" s="727"/>
      <c r="AK37" s="728"/>
      <c r="AL37" s="728"/>
      <c r="AM37" s="728"/>
      <c r="AN37" s="728"/>
      <c r="AO37" s="728"/>
      <c r="AP37" s="728"/>
      <c r="AQ37" s="728"/>
      <c r="AR37" s="729"/>
      <c r="AS37" s="727"/>
      <c r="AT37" s="728"/>
      <c r="AU37" s="728"/>
      <c r="AV37" s="728"/>
      <c r="AW37" s="728"/>
      <c r="AX37" s="729"/>
      <c r="AY37" s="727"/>
      <c r="AZ37" s="728"/>
      <c r="BA37" s="728"/>
      <c r="BB37" s="729"/>
      <c r="BC37" s="727"/>
      <c r="BD37" s="728"/>
      <c r="BE37" s="728"/>
      <c r="BF37" s="728"/>
      <c r="BG37" s="728"/>
      <c r="BH37" s="729"/>
      <c r="BI37" s="891" t="s">
        <v>840</v>
      </c>
      <c r="BJ37" s="891"/>
      <c r="BK37" s="891"/>
      <c r="BL37" s="891"/>
      <c r="BM37" s="891"/>
      <c r="BN37" s="891"/>
      <c r="BO37" s="891" t="s">
        <v>841</v>
      </c>
      <c r="BP37" s="891"/>
      <c r="BQ37" s="891"/>
      <c r="BR37" s="891"/>
      <c r="BS37" s="891"/>
      <c r="BT37" s="891"/>
      <c r="BU37" s="727"/>
      <c r="BV37" s="728"/>
      <c r="BW37" s="728"/>
      <c r="BX37" s="728"/>
      <c r="BY37" s="728"/>
      <c r="BZ37" s="728"/>
      <c r="CA37" s="728"/>
      <c r="CB37" s="728"/>
      <c r="CC37" s="728"/>
      <c r="CD37" s="728"/>
      <c r="CE37" s="890"/>
      <c r="CF37" s="86"/>
      <c r="CG37" s="86"/>
      <c r="CH37" s="86"/>
      <c r="CI37" s="86"/>
      <c r="CJ37" s="86"/>
      <c r="CK37" s="86"/>
      <c r="CL37" s="86"/>
      <c r="CM37" s="86"/>
      <c r="CN37" s="89"/>
      <c r="CO37" s="89"/>
      <c r="CP37" s="89"/>
      <c r="CQ37" s="89"/>
      <c r="CR37" s="89"/>
      <c r="CS37" s="89"/>
      <c r="CV37" s="31"/>
      <c r="CW37" s="31"/>
      <c r="CX37" s="31"/>
      <c r="CY37" s="31"/>
      <c r="CZ37" s="31"/>
      <c r="DA37" s="31"/>
      <c r="DB37" s="31"/>
      <c r="DC37" s="31"/>
      <c r="DD37" s="31"/>
      <c r="DE37" s="31"/>
      <c r="DF37" s="31"/>
      <c r="DG37" s="31"/>
      <c r="DH37" s="31"/>
      <c r="DI37" s="31"/>
      <c r="DJ37" s="31"/>
      <c r="DK37" s="31"/>
      <c r="DL37" s="31"/>
      <c r="DM37" s="31"/>
      <c r="DN37" s="31"/>
      <c r="DO37" s="31"/>
      <c r="DP37" s="31"/>
      <c r="DQ37" s="31"/>
      <c r="DR37" s="31"/>
    </row>
    <row r="38" spans="1:123" s="118" customFormat="1" ht="17.25" customHeight="1">
      <c r="A38" s="885">
        <v>1</v>
      </c>
      <c r="B38" s="886"/>
      <c r="C38" s="768" t="str">
        <f>IF(OR(ZEHデベロッパー導入計画!C13="",ZEHデベロッパー導入計画!C13="--選択--"),"",ZEHデベロッパー導入計画!C13)</f>
        <v/>
      </c>
      <c r="D38" s="769"/>
      <c r="E38" s="769"/>
      <c r="F38" s="769"/>
      <c r="G38" s="770"/>
      <c r="H38" s="768" t="str">
        <f>IF(OR(ZEHデベロッパー導入計画!D13="",ZEHデベロッパー導入計画!D13="--選択--"),"",ZEHデベロッパー導入計画!D13)</f>
        <v/>
      </c>
      <c r="I38" s="769"/>
      <c r="J38" s="769"/>
      <c r="K38" s="769"/>
      <c r="L38" s="769"/>
      <c r="M38" s="769"/>
      <c r="N38" s="769"/>
      <c r="O38" s="769"/>
      <c r="P38" s="769"/>
      <c r="Q38" s="770"/>
      <c r="R38" s="768" t="str">
        <f>IF(OR(ZEHデベロッパー導入計画!E13="",ZEHデベロッパー導入計画!E13="--選択--"),"",ZEHデベロッパー導入計画!E13)</f>
        <v/>
      </c>
      <c r="S38" s="769"/>
      <c r="T38" s="769"/>
      <c r="U38" s="769"/>
      <c r="V38" s="769"/>
      <c r="W38" s="770"/>
      <c r="X38" s="768" t="str">
        <f>IF(OR(ZEHデベロッパー導入計画!F13="",ZEHデベロッパー導入計画!F13="--選択--"),"",ZEHデベロッパー導入計画!F13)</f>
        <v/>
      </c>
      <c r="Y38" s="769"/>
      <c r="Z38" s="769"/>
      <c r="AA38" s="769"/>
      <c r="AB38" s="769"/>
      <c r="AC38" s="770"/>
      <c r="AD38" s="768" t="str">
        <f>IF(OR(ZEHデベロッパー導入計画!G13="",ZEHデベロッパー導入計画!G13="--選択--"),"",ZEHデベロッパー導入計画!G13)</f>
        <v/>
      </c>
      <c r="AE38" s="769"/>
      <c r="AF38" s="769"/>
      <c r="AG38" s="769"/>
      <c r="AH38" s="769"/>
      <c r="AI38" s="770"/>
      <c r="AJ38" s="730" t="str">
        <f>IF(OR(ZEHデベロッパー導入計画!H13="",ZEHデベロッパー導入計画!H13="--選択--"),"",ZEHデベロッパー導入計画!H13)</f>
        <v/>
      </c>
      <c r="AK38" s="731"/>
      <c r="AL38" s="731"/>
      <c r="AM38" s="731"/>
      <c r="AN38" s="731"/>
      <c r="AO38" s="731"/>
      <c r="AP38" s="731"/>
      <c r="AQ38" s="731"/>
      <c r="AR38" s="732"/>
      <c r="AS38" s="757" t="str">
        <f>IF(OR(ZEHデベロッパー導入計画!I13="",ZEHデベロッパー導入計画!I13="--選択--"),"",ZEHデベロッパー導入計画!I13)</f>
        <v/>
      </c>
      <c r="AT38" s="758"/>
      <c r="AU38" s="758"/>
      <c r="AV38" s="758"/>
      <c r="AW38" s="758"/>
      <c r="AX38" s="759"/>
      <c r="AY38" s="745" t="str">
        <f>IF(OR(ZEHデベロッパー導入計画!J13="",ZEHデベロッパー導入計画!J13="--選択--"),"",ZEHデベロッパー導入計画!J13)</f>
        <v/>
      </c>
      <c r="AZ38" s="746"/>
      <c r="BA38" s="746"/>
      <c r="BB38" s="747"/>
      <c r="BC38" s="748" t="str">
        <f>IF(OR(ZEHデベロッパー導入計画!K13="",ZEHデベロッパー導入計画!K13="--選択--"),"",ZEHデベロッパー導入計画!K13)</f>
        <v/>
      </c>
      <c r="BD38" s="748"/>
      <c r="BE38" s="748"/>
      <c r="BF38" s="748"/>
      <c r="BG38" s="748"/>
      <c r="BH38" s="748"/>
      <c r="BI38" s="750" t="str">
        <f>IF(OR(ZEHデベロッパー導入計画!L13="",ZEHデベロッパー導入計画!L13="--選択--"),"",ZEHデベロッパー導入計画!L13)</f>
        <v/>
      </c>
      <c r="BJ38" s="750"/>
      <c r="BK38" s="750"/>
      <c r="BL38" s="750"/>
      <c r="BM38" s="750"/>
      <c r="BN38" s="750"/>
      <c r="BO38" s="750" t="str">
        <f>IF(OR(ZEHデベロッパー導入計画!M13="",ZEHデベロッパー導入計画!M13="--選択--"),"",ZEHデベロッパー導入計画!M13)</f>
        <v/>
      </c>
      <c r="BP38" s="750"/>
      <c r="BQ38" s="750"/>
      <c r="BR38" s="750"/>
      <c r="BS38" s="750"/>
      <c r="BT38" s="750"/>
      <c r="BU38" s="881" t="str">
        <f>IF(OR(ZEHデベロッパー導入計画!N13="",ZEHデベロッパー導入計画!N13="--選択--"),"",ZEHデベロッパー導入計画!N13)</f>
        <v/>
      </c>
      <c r="BV38" s="882"/>
      <c r="BW38" s="882"/>
      <c r="BX38" s="882"/>
      <c r="BY38" s="882"/>
      <c r="BZ38" s="882"/>
      <c r="CA38" s="882"/>
      <c r="CB38" s="882"/>
      <c r="CC38" s="882"/>
      <c r="CD38" s="882"/>
      <c r="CE38" s="887"/>
      <c r="CF38" s="120"/>
      <c r="CG38" s="120"/>
      <c r="CH38" s="120"/>
      <c r="CI38" s="120"/>
      <c r="CJ38" s="120"/>
      <c r="CK38" s="120"/>
      <c r="CL38" s="120"/>
      <c r="CM38" s="120"/>
      <c r="CN38" s="120"/>
      <c r="CO38" s="120"/>
      <c r="CP38" s="120"/>
      <c r="CQ38" s="120"/>
      <c r="CR38" s="120"/>
      <c r="CS38" s="120"/>
      <c r="CV38" s="31"/>
      <c r="CW38" s="31"/>
      <c r="CX38" s="31"/>
      <c r="CY38" s="31"/>
      <c r="CZ38" s="31"/>
      <c r="DA38" s="31"/>
      <c r="DB38" s="31"/>
      <c r="DC38" s="31"/>
      <c r="DD38" s="31"/>
      <c r="DE38" s="31"/>
      <c r="DF38" s="31"/>
      <c r="DG38" s="31"/>
      <c r="DH38" s="31"/>
      <c r="DI38" s="31"/>
      <c r="DJ38" s="31"/>
      <c r="DK38" s="31"/>
      <c r="DL38" s="31"/>
      <c r="DM38" s="31"/>
      <c r="DN38" s="31"/>
      <c r="DO38" s="31"/>
      <c r="DP38" s="31"/>
      <c r="DQ38" s="31"/>
      <c r="DR38" s="31"/>
    </row>
    <row r="39" spans="1:123" s="118" customFormat="1" ht="17.25" customHeight="1">
      <c r="A39" s="877">
        <v>2</v>
      </c>
      <c r="B39" s="877"/>
      <c r="C39" s="715" t="str">
        <f>IF(OR(ZEHデベロッパー導入計画!C14="",ZEHデベロッパー導入計画!C14="--選択--"),"",ZEHデベロッパー導入計画!C14)</f>
        <v/>
      </c>
      <c r="D39" s="716"/>
      <c r="E39" s="716"/>
      <c r="F39" s="716"/>
      <c r="G39" s="771"/>
      <c r="H39" s="715" t="str">
        <f>IF(OR(ZEHデベロッパー導入計画!D14="",ZEHデベロッパー導入計画!D14="--選択--"),"",ZEHデベロッパー導入計画!D14)</f>
        <v/>
      </c>
      <c r="I39" s="716"/>
      <c r="J39" s="716"/>
      <c r="K39" s="716"/>
      <c r="L39" s="716"/>
      <c r="M39" s="716"/>
      <c r="N39" s="716"/>
      <c r="O39" s="716"/>
      <c r="P39" s="716"/>
      <c r="Q39" s="771"/>
      <c r="R39" s="715" t="str">
        <f>IF(OR(ZEHデベロッパー導入計画!E14="",ZEHデベロッパー導入計画!E14="--選択--"),"",ZEHデベロッパー導入計画!E14)</f>
        <v/>
      </c>
      <c r="S39" s="716"/>
      <c r="T39" s="716"/>
      <c r="U39" s="716"/>
      <c r="V39" s="716"/>
      <c r="W39" s="771"/>
      <c r="X39" s="715" t="str">
        <f>IF(OR(ZEHデベロッパー導入計画!F14="",ZEHデベロッパー導入計画!F14="--選択--"),"",ZEHデベロッパー導入計画!F14)</f>
        <v/>
      </c>
      <c r="Y39" s="716"/>
      <c r="Z39" s="716"/>
      <c r="AA39" s="716"/>
      <c r="AB39" s="716"/>
      <c r="AC39" s="771"/>
      <c r="AD39" s="715" t="str">
        <f>IF(OR(ZEHデベロッパー導入計画!G14="",ZEHデベロッパー導入計画!G14="--選択--"),"",ZEHデベロッパー導入計画!G14)</f>
        <v/>
      </c>
      <c r="AE39" s="716"/>
      <c r="AF39" s="716"/>
      <c r="AG39" s="716"/>
      <c r="AH39" s="716"/>
      <c r="AI39" s="771"/>
      <c r="AJ39" s="733" t="str">
        <f>IF(OR(ZEHデベロッパー導入計画!H14="",ZEHデベロッパー導入計画!H14="--選択--"),"",ZEHデベロッパー導入計画!H14)</f>
        <v/>
      </c>
      <c r="AK39" s="734"/>
      <c r="AL39" s="734"/>
      <c r="AM39" s="734"/>
      <c r="AN39" s="734"/>
      <c r="AO39" s="734"/>
      <c r="AP39" s="734"/>
      <c r="AQ39" s="734"/>
      <c r="AR39" s="735"/>
      <c r="AS39" s="760" t="str">
        <f>IF(OR(ZEHデベロッパー導入計画!I14="",ZEHデベロッパー導入計画!I14="--選択--"),"",ZEHデベロッパー導入計画!I14)</f>
        <v/>
      </c>
      <c r="AT39" s="761"/>
      <c r="AU39" s="761"/>
      <c r="AV39" s="761"/>
      <c r="AW39" s="761"/>
      <c r="AX39" s="762"/>
      <c r="AY39" s="871" t="str">
        <f>IF(OR(ZEHデベロッパー導入計画!J14="",ZEHデベロッパー導入計画!J14="--選択--"),"",ZEHデベロッパー導入計画!J14)</f>
        <v/>
      </c>
      <c r="AZ39" s="872"/>
      <c r="BA39" s="872"/>
      <c r="BB39" s="873"/>
      <c r="BC39" s="874" t="str">
        <f>IF(OR(ZEHデベロッパー導入計画!K14="",ZEHデベロッパー導入計画!K14="--選択--"),"",ZEHデベロッパー導入計画!K14)</f>
        <v/>
      </c>
      <c r="BD39" s="875"/>
      <c r="BE39" s="875"/>
      <c r="BF39" s="875"/>
      <c r="BG39" s="875"/>
      <c r="BH39" s="876"/>
      <c r="BI39" s="742" t="str">
        <f>IF(OR(ZEHデベロッパー導入計画!L14="",ZEHデベロッパー導入計画!L14="--選択--"),"",ZEHデベロッパー導入計画!L14)</f>
        <v/>
      </c>
      <c r="BJ39" s="743"/>
      <c r="BK39" s="743"/>
      <c r="BL39" s="743"/>
      <c r="BM39" s="743"/>
      <c r="BN39" s="744"/>
      <c r="BO39" s="742" t="str">
        <f>IF(OR(ZEHデベロッパー導入計画!M14="",ZEHデベロッパー導入計画!M14="--選択--"),"",ZEHデベロッパー導入計画!M14)</f>
        <v/>
      </c>
      <c r="BP39" s="743"/>
      <c r="BQ39" s="743"/>
      <c r="BR39" s="743"/>
      <c r="BS39" s="743"/>
      <c r="BT39" s="744"/>
      <c r="BU39" s="715" t="str">
        <f>IF(OR(ZEHデベロッパー導入計画!N14="",ZEHデベロッパー導入計画!N14="--選択--"),"",ZEHデベロッパー導入計画!N14)</f>
        <v/>
      </c>
      <c r="BV39" s="716"/>
      <c r="BW39" s="716"/>
      <c r="BX39" s="716"/>
      <c r="BY39" s="716"/>
      <c r="BZ39" s="716"/>
      <c r="CA39" s="716"/>
      <c r="CB39" s="716"/>
      <c r="CC39" s="716"/>
      <c r="CD39" s="716"/>
      <c r="CE39" s="771"/>
      <c r="CF39" s="120"/>
      <c r="CG39" s="120"/>
      <c r="CH39" s="120"/>
      <c r="CI39" s="120"/>
      <c r="CJ39" s="120"/>
      <c r="CK39" s="120"/>
      <c r="CL39" s="120"/>
      <c r="CM39" s="120"/>
      <c r="CN39" s="120"/>
      <c r="CO39" s="120"/>
      <c r="CP39" s="120"/>
      <c r="CQ39" s="120"/>
      <c r="CR39" s="120"/>
      <c r="CS39" s="120"/>
      <c r="CV39" s="31"/>
      <c r="CW39" s="31"/>
      <c r="CX39" s="31"/>
      <c r="CY39" s="31"/>
      <c r="CZ39" s="31"/>
      <c r="DA39" s="31"/>
      <c r="DB39" s="31"/>
      <c r="DC39" s="31"/>
      <c r="DD39" s="31"/>
      <c r="DE39" s="31"/>
      <c r="DF39" s="31"/>
      <c r="DG39" s="31"/>
      <c r="DH39" s="31"/>
      <c r="DI39" s="31"/>
      <c r="DJ39" s="31"/>
      <c r="DK39" s="31"/>
      <c r="DL39" s="31"/>
      <c r="DM39" s="31"/>
      <c r="DN39" s="31"/>
      <c r="DO39" s="31"/>
      <c r="DP39" s="31"/>
      <c r="DQ39" s="31"/>
      <c r="DR39" s="31"/>
    </row>
    <row r="40" spans="1:123" s="118" customFormat="1" ht="17.25" customHeight="1">
      <c r="A40" s="885">
        <v>3</v>
      </c>
      <c r="B40" s="886"/>
      <c r="C40" s="718" t="str">
        <f>IF(OR(ZEHデベロッパー導入計画!C15="",ZEHデベロッパー導入計画!C15="--選択--"),"",ZEHデベロッパー導入計画!C15)</f>
        <v/>
      </c>
      <c r="D40" s="719"/>
      <c r="E40" s="719"/>
      <c r="F40" s="719"/>
      <c r="G40" s="766"/>
      <c r="H40" s="718" t="str">
        <f>IF(OR(ZEHデベロッパー導入計画!D15="",ZEHデベロッパー導入計画!D15="--選択--"),"",ZEHデベロッパー導入計画!D15)</f>
        <v/>
      </c>
      <c r="I40" s="719"/>
      <c r="J40" s="719"/>
      <c r="K40" s="719"/>
      <c r="L40" s="719"/>
      <c r="M40" s="719"/>
      <c r="N40" s="719"/>
      <c r="O40" s="719"/>
      <c r="P40" s="719"/>
      <c r="Q40" s="766"/>
      <c r="R40" s="718" t="str">
        <f>IF(OR(ZEHデベロッパー導入計画!E15="",ZEHデベロッパー導入計画!E15="--選択--"),"",ZEHデベロッパー導入計画!E15)</f>
        <v/>
      </c>
      <c r="S40" s="719"/>
      <c r="T40" s="719"/>
      <c r="U40" s="719"/>
      <c r="V40" s="719"/>
      <c r="W40" s="766"/>
      <c r="X40" s="718" t="str">
        <f>IF(OR(ZEHデベロッパー導入計画!F15="",ZEHデベロッパー導入計画!F15="--選択--"),"",ZEHデベロッパー導入計画!F15)</f>
        <v/>
      </c>
      <c r="Y40" s="719"/>
      <c r="Z40" s="719"/>
      <c r="AA40" s="719"/>
      <c r="AB40" s="719"/>
      <c r="AC40" s="766"/>
      <c r="AD40" s="718" t="str">
        <f>IF(OR(ZEHデベロッパー導入計画!G15="",ZEHデベロッパー導入計画!G15="--選択--"),"",ZEHデベロッパー導入計画!G15)</f>
        <v/>
      </c>
      <c r="AE40" s="719"/>
      <c r="AF40" s="719"/>
      <c r="AG40" s="719"/>
      <c r="AH40" s="719"/>
      <c r="AI40" s="766"/>
      <c r="AJ40" s="736" t="str">
        <f>IF(OR(ZEHデベロッパー導入計画!H15="",ZEHデベロッパー導入計画!H15="--選択--"),"",ZEHデベロッパー導入計画!H15)</f>
        <v/>
      </c>
      <c r="AK40" s="737"/>
      <c r="AL40" s="737"/>
      <c r="AM40" s="737"/>
      <c r="AN40" s="737"/>
      <c r="AO40" s="737"/>
      <c r="AP40" s="737"/>
      <c r="AQ40" s="737"/>
      <c r="AR40" s="738"/>
      <c r="AS40" s="763" t="str">
        <f>IF(OR(ZEHデベロッパー導入計画!I15="",ZEHデベロッパー導入計画!I15="--選択--"),"",ZEHデベロッパー導入計画!I15)</f>
        <v/>
      </c>
      <c r="AT40" s="764"/>
      <c r="AU40" s="764"/>
      <c r="AV40" s="764"/>
      <c r="AW40" s="764"/>
      <c r="AX40" s="765"/>
      <c r="AY40" s="745" t="str">
        <f>IF(OR(ZEHデベロッパー導入計画!J15="",ZEHデベロッパー導入計画!J15="--選択--"),"",ZEHデベロッパー導入計画!J15)</f>
        <v/>
      </c>
      <c r="AZ40" s="746"/>
      <c r="BA40" s="746"/>
      <c r="BB40" s="747"/>
      <c r="BC40" s="878" t="str">
        <f>IF(OR(ZEHデベロッパー導入計画!K15="",ZEHデベロッパー導入計画!K15="--選択--"),"",ZEHデベロッパー導入計画!K15)</f>
        <v/>
      </c>
      <c r="BD40" s="879"/>
      <c r="BE40" s="879"/>
      <c r="BF40" s="879"/>
      <c r="BG40" s="879"/>
      <c r="BH40" s="880"/>
      <c r="BI40" s="881" t="str">
        <f>IF(OR(ZEHデベロッパー導入計画!L15="",ZEHデベロッパー導入計画!L15="--選択--"),"",ZEHデベロッパー導入計画!L15)</f>
        <v/>
      </c>
      <c r="BJ40" s="882"/>
      <c r="BK40" s="882"/>
      <c r="BL40" s="882"/>
      <c r="BM40" s="882"/>
      <c r="BN40" s="883"/>
      <c r="BO40" s="881" t="str">
        <f>IF(OR(ZEHデベロッパー導入計画!M15="",ZEHデベロッパー導入計画!M15="--選択--"),"",ZEHデベロッパー導入計画!M15)</f>
        <v/>
      </c>
      <c r="BP40" s="882"/>
      <c r="BQ40" s="882"/>
      <c r="BR40" s="882"/>
      <c r="BS40" s="882"/>
      <c r="BT40" s="883"/>
      <c r="BU40" s="718" t="str">
        <f>IF(OR(ZEHデベロッパー導入計画!N15="",ZEHデベロッパー導入計画!N15="--選択--"),"",ZEHデベロッパー導入計画!N15)</f>
        <v/>
      </c>
      <c r="BV40" s="719"/>
      <c r="BW40" s="719"/>
      <c r="BX40" s="719"/>
      <c r="BY40" s="719"/>
      <c r="BZ40" s="719"/>
      <c r="CA40" s="719"/>
      <c r="CB40" s="719"/>
      <c r="CC40" s="719"/>
      <c r="CD40" s="719"/>
      <c r="CE40" s="884"/>
      <c r="CF40" s="120"/>
      <c r="CG40" s="120"/>
      <c r="CH40" s="120"/>
      <c r="CI40" s="120"/>
      <c r="CJ40" s="120"/>
      <c r="CK40" s="120"/>
      <c r="CL40" s="120"/>
      <c r="CM40" s="120"/>
      <c r="CN40" s="120"/>
      <c r="CO40" s="120"/>
      <c r="CP40" s="120"/>
      <c r="CQ40" s="120"/>
      <c r="CR40" s="120"/>
      <c r="CS40" s="120"/>
      <c r="CV40" s="31"/>
      <c r="CW40" s="31"/>
      <c r="CX40" s="31"/>
      <c r="CY40" s="31"/>
      <c r="CZ40" s="31"/>
      <c r="DA40" s="31"/>
      <c r="DB40" s="31"/>
      <c r="DC40" s="31"/>
      <c r="DD40" s="31"/>
      <c r="DE40" s="31"/>
      <c r="DF40" s="31"/>
      <c r="DG40" s="31"/>
      <c r="DH40" s="31"/>
      <c r="DI40" s="31"/>
      <c r="DJ40" s="31"/>
      <c r="DK40" s="31"/>
      <c r="DL40" s="31"/>
      <c r="DM40" s="31"/>
      <c r="DN40" s="31"/>
      <c r="DO40" s="31"/>
      <c r="DP40" s="31"/>
      <c r="DQ40" s="31"/>
      <c r="DR40" s="31"/>
    </row>
    <row r="41" spans="1:123" s="118" customFormat="1" ht="17.25" customHeight="1">
      <c r="A41" s="877">
        <v>4</v>
      </c>
      <c r="B41" s="877"/>
      <c r="C41" s="715" t="str">
        <f>IF(OR(ZEHデベロッパー導入計画!C16="",ZEHデベロッパー導入計画!C16="--選択--"),"",ZEHデベロッパー導入計画!C16)</f>
        <v/>
      </c>
      <c r="D41" s="716"/>
      <c r="E41" s="716"/>
      <c r="F41" s="716"/>
      <c r="G41" s="771"/>
      <c r="H41" s="715" t="str">
        <f>IF(OR(ZEHデベロッパー導入計画!D16="",ZEHデベロッパー導入計画!D16="--選択--"),"",ZEHデベロッパー導入計画!D16)</f>
        <v/>
      </c>
      <c r="I41" s="716"/>
      <c r="J41" s="716"/>
      <c r="K41" s="716"/>
      <c r="L41" s="716"/>
      <c r="M41" s="716"/>
      <c r="N41" s="716"/>
      <c r="O41" s="716"/>
      <c r="P41" s="716"/>
      <c r="Q41" s="771"/>
      <c r="R41" s="715" t="str">
        <f>IF(OR(ZEHデベロッパー導入計画!E16="",ZEHデベロッパー導入計画!E16="--選択--"),"",ZEHデベロッパー導入計画!E16)</f>
        <v/>
      </c>
      <c r="S41" s="716"/>
      <c r="T41" s="716"/>
      <c r="U41" s="716"/>
      <c r="V41" s="716"/>
      <c r="W41" s="771"/>
      <c r="X41" s="715" t="str">
        <f>IF(OR(ZEHデベロッパー導入計画!F16="",ZEHデベロッパー導入計画!F16="--選択--"),"",ZEHデベロッパー導入計画!F16)</f>
        <v/>
      </c>
      <c r="Y41" s="716"/>
      <c r="Z41" s="716"/>
      <c r="AA41" s="716"/>
      <c r="AB41" s="716"/>
      <c r="AC41" s="771"/>
      <c r="AD41" s="715" t="str">
        <f>IF(OR(ZEHデベロッパー導入計画!G16="",ZEHデベロッパー導入計画!G16="--選択--"),"",ZEHデベロッパー導入計画!G16)</f>
        <v/>
      </c>
      <c r="AE41" s="716"/>
      <c r="AF41" s="716"/>
      <c r="AG41" s="716"/>
      <c r="AH41" s="716"/>
      <c r="AI41" s="771"/>
      <c r="AJ41" s="733" t="str">
        <f>IF(OR(ZEHデベロッパー導入計画!H16="",ZEHデベロッパー導入計画!H16="--選択--"),"",ZEHデベロッパー導入計画!H16)</f>
        <v/>
      </c>
      <c r="AK41" s="734"/>
      <c r="AL41" s="734"/>
      <c r="AM41" s="734"/>
      <c r="AN41" s="734"/>
      <c r="AO41" s="734"/>
      <c r="AP41" s="734"/>
      <c r="AQ41" s="734"/>
      <c r="AR41" s="735"/>
      <c r="AS41" s="760" t="str">
        <f>IF(OR(ZEHデベロッパー導入計画!I16="",ZEHデベロッパー導入計画!I16="--選択--"),"",ZEHデベロッパー導入計画!I16)</f>
        <v/>
      </c>
      <c r="AT41" s="761"/>
      <c r="AU41" s="761"/>
      <c r="AV41" s="761"/>
      <c r="AW41" s="761"/>
      <c r="AX41" s="762"/>
      <c r="AY41" s="871" t="str">
        <f>IF(OR(ZEHデベロッパー導入計画!J16="",ZEHデベロッパー導入計画!J16="--選択--"),"",ZEHデベロッパー導入計画!J16)</f>
        <v/>
      </c>
      <c r="AZ41" s="872"/>
      <c r="BA41" s="872"/>
      <c r="BB41" s="873"/>
      <c r="BC41" s="874" t="str">
        <f>IF(OR(ZEHデベロッパー導入計画!K16="",ZEHデベロッパー導入計画!K16="--選択--"),"",ZEHデベロッパー導入計画!K16)</f>
        <v/>
      </c>
      <c r="BD41" s="875"/>
      <c r="BE41" s="875"/>
      <c r="BF41" s="875"/>
      <c r="BG41" s="875"/>
      <c r="BH41" s="876"/>
      <c r="BI41" s="742" t="str">
        <f>IF(OR(ZEHデベロッパー導入計画!L16="",ZEHデベロッパー導入計画!L16="--選択--"),"",ZEHデベロッパー導入計画!L16)</f>
        <v/>
      </c>
      <c r="BJ41" s="743"/>
      <c r="BK41" s="743"/>
      <c r="BL41" s="743"/>
      <c r="BM41" s="743"/>
      <c r="BN41" s="744"/>
      <c r="BO41" s="742" t="str">
        <f>IF(OR(ZEHデベロッパー導入計画!M16="",ZEHデベロッパー導入計画!M16="--選択--"),"",ZEHデベロッパー導入計画!M16)</f>
        <v/>
      </c>
      <c r="BP41" s="743"/>
      <c r="BQ41" s="743"/>
      <c r="BR41" s="743"/>
      <c r="BS41" s="743"/>
      <c r="BT41" s="744"/>
      <c r="BU41" s="715" t="str">
        <f>IF(OR(ZEHデベロッパー導入計画!N16="",ZEHデベロッパー導入計画!N16="--選択--"),"",ZEHデベロッパー導入計画!N16)</f>
        <v/>
      </c>
      <c r="BV41" s="716"/>
      <c r="BW41" s="716"/>
      <c r="BX41" s="716"/>
      <c r="BY41" s="716"/>
      <c r="BZ41" s="716"/>
      <c r="CA41" s="716"/>
      <c r="CB41" s="716"/>
      <c r="CC41" s="716"/>
      <c r="CD41" s="716"/>
      <c r="CE41" s="771"/>
      <c r="CF41" s="120"/>
      <c r="CG41" s="120"/>
      <c r="CH41" s="120"/>
      <c r="CI41" s="120"/>
      <c r="CJ41" s="120"/>
      <c r="CK41" s="120"/>
      <c r="CL41" s="120"/>
      <c r="CM41" s="120"/>
      <c r="CN41" s="120"/>
      <c r="CO41" s="120"/>
      <c r="CP41" s="120"/>
      <c r="CQ41" s="120"/>
      <c r="CR41" s="120"/>
      <c r="CS41" s="120"/>
      <c r="CT41" s="32"/>
      <c r="CV41" s="31"/>
      <c r="CW41" s="31"/>
      <c r="CX41" s="31"/>
      <c r="CY41" s="31"/>
      <c r="CZ41" s="31"/>
      <c r="DA41" s="31"/>
      <c r="DB41" s="31"/>
      <c r="DC41" s="31"/>
      <c r="DD41" s="31"/>
      <c r="DE41" s="31"/>
      <c r="DF41" s="31"/>
      <c r="DG41" s="31"/>
      <c r="DH41" s="31"/>
      <c r="DI41" s="31"/>
      <c r="DJ41" s="31"/>
      <c r="DK41" s="31"/>
      <c r="DL41" s="31"/>
      <c r="DM41" s="31"/>
      <c r="DN41" s="31"/>
      <c r="DO41" s="31"/>
      <c r="DP41" s="31"/>
      <c r="DQ41" s="31"/>
      <c r="DR41" s="31"/>
    </row>
    <row r="42" spans="1:123" s="118" customFormat="1" ht="17.25" customHeight="1">
      <c r="A42" s="869">
        <v>5</v>
      </c>
      <c r="B42" s="870"/>
      <c r="C42" s="721" t="str">
        <f>IF(OR(ZEHデベロッパー導入計画!C17="",ZEHデベロッパー導入計画!C17="--選択--"),"",ZEHデベロッパー導入計画!C17)</f>
        <v/>
      </c>
      <c r="D42" s="722"/>
      <c r="E42" s="722"/>
      <c r="F42" s="722"/>
      <c r="G42" s="767"/>
      <c r="H42" s="721" t="str">
        <f>IF(OR(ZEHデベロッパー導入計画!D17="",ZEHデベロッパー導入計画!D17="--選択--"),"",ZEHデベロッパー導入計画!D17)</f>
        <v/>
      </c>
      <c r="I42" s="722"/>
      <c r="J42" s="722"/>
      <c r="K42" s="722"/>
      <c r="L42" s="722"/>
      <c r="M42" s="722"/>
      <c r="N42" s="722"/>
      <c r="O42" s="722"/>
      <c r="P42" s="722"/>
      <c r="Q42" s="767"/>
      <c r="R42" s="721" t="str">
        <f>IF(OR(ZEHデベロッパー導入計画!E17="",ZEHデベロッパー導入計画!E17="--選択--"),"",ZEHデベロッパー導入計画!E17)</f>
        <v/>
      </c>
      <c r="S42" s="722"/>
      <c r="T42" s="722"/>
      <c r="U42" s="722"/>
      <c r="V42" s="722"/>
      <c r="W42" s="767"/>
      <c r="X42" s="721" t="str">
        <f>IF(OR(ZEHデベロッパー導入計画!F17="",ZEHデベロッパー導入計画!F17="--選択--"),"",ZEHデベロッパー導入計画!F17)</f>
        <v/>
      </c>
      <c r="Y42" s="722"/>
      <c r="Z42" s="722"/>
      <c r="AA42" s="722"/>
      <c r="AB42" s="722"/>
      <c r="AC42" s="767"/>
      <c r="AD42" s="721" t="str">
        <f>IF(OR(ZEHデベロッパー導入計画!G17="",ZEHデベロッパー導入計画!G17="--選択--"),"",ZEHデベロッパー導入計画!G17)</f>
        <v/>
      </c>
      <c r="AE42" s="722"/>
      <c r="AF42" s="722"/>
      <c r="AG42" s="722"/>
      <c r="AH42" s="722"/>
      <c r="AI42" s="767"/>
      <c r="AJ42" s="739" t="str">
        <f>IF(OR(ZEHデベロッパー導入計画!H17="",ZEHデベロッパー導入計画!H17="--選択--"),"",ZEHデベロッパー導入計画!H17)</f>
        <v/>
      </c>
      <c r="AK42" s="740"/>
      <c r="AL42" s="740"/>
      <c r="AM42" s="740"/>
      <c r="AN42" s="740"/>
      <c r="AO42" s="740"/>
      <c r="AP42" s="740"/>
      <c r="AQ42" s="740"/>
      <c r="AR42" s="741"/>
      <c r="AS42" s="754" t="str">
        <f>IF(OR(ZEHデベロッパー導入計画!I17="",ZEHデベロッパー導入計画!I17="--選択--"),"",ZEHデベロッパー導入計画!I17)</f>
        <v/>
      </c>
      <c r="AT42" s="755"/>
      <c r="AU42" s="755"/>
      <c r="AV42" s="755"/>
      <c r="AW42" s="755"/>
      <c r="AX42" s="756"/>
      <c r="AY42" s="859" t="str">
        <f>IF(OR(ZEHデベロッパー導入計画!J17="",ZEHデベロッパー導入計画!J17="--選択--"),"",ZEHデベロッパー導入計画!J17)</f>
        <v/>
      </c>
      <c r="AZ42" s="860"/>
      <c r="BA42" s="860"/>
      <c r="BB42" s="861"/>
      <c r="BC42" s="862" t="str">
        <f>IF(OR(ZEHデベロッパー導入計画!K17="",ZEHデベロッパー導入計画!K17="--選択--"),"",ZEHデベロッパー導入計画!K17)</f>
        <v/>
      </c>
      <c r="BD42" s="863"/>
      <c r="BE42" s="863"/>
      <c r="BF42" s="863"/>
      <c r="BG42" s="863"/>
      <c r="BH42" s="864"/>
      <c r="BI42" s="865" t="str">
        <f>IF(OR(ZEHデベロッパー導入計画!L17="",ZEHデベロッパー導入計画!L17="--選択--"),"",ZEHデベロッパー導入計画!L17)</f>
        <v/>
      </c>
      <c r="BJ42" s="866"/>
      <c r="BK42" s="866"/>
      <c r="BL42" s="866"/>
      <c r="BM42" s="866"/>
      <c r="BN42" s="867"/>
      <c r="BO42" s="865" t="str">
        <f>IF(OR(ZEHデベロッパー導入計画!M17="",ZEHデベロッパー導入計画!M17="--選択--"),"",ZEHデベロッパー導入計画!M17)</f>
        <v/>
      </c>
      <c r="BP42" s="866"/>
      <c r="BQ42" s="866"/>
      <c r="BR42" s="866"/>
      <c r="BS42" s="866"/>
      <c r="BT42" s="867"/>
      <c r="BU42" s="721" t="str">
        <f>IF(OR(ZEHデベロッパー導入計画!N17="",ZEHデベロッパー導入計画!N17="--選択--"),"",ZEHデベロッパー導入計画!N17)</f>
        <v/>
      </c>
      <c r="BV42" s="722"/>
      <c r="BW42" s="722"/>
      <c r="BX42" s="722"/>
      <c r="BY42" s="722"/>
      <c r="BZ42" s="722"/>
      <c r="CA42" s="722"/>
      <c r="CB42" s="722"/>
      <c r="CC42" s="722"/>
      <c r="CD42" s="722"/>
      <c r="CE42" s="868"/>
      <c r="CF42" s="120"/>
      <c r="CG42" s="120"/>
      <c r="CH42" s="120"/>
      <c r="CI42" s="120"/>
      <c r="CJ42" s="120"/>
      <c r="CK42" s="120"/>
      <c r="CL42" s="120"/>
      <c r="CM42" s="120"/>
      <c r="CN42" s="120"/>
      <c r="CO42" s="120"/>
      <c r="CP42" s="120"/>
      <c r="CQ42" s="120"/>
      <c r="CR42" s="120"/>
      <c r="CS42" s="120"/>
      <c r="CT42" s="32"/>
      <c r="CU42" s="32"/>
      <c r="CV42" s="31"/>
      <c r="CW42" s="31"/>
      <c r="CX42" s="31"/>
      <c r="CY42" s="31"/>
      <c r="CZ42" s="31"/>
      <c r="DA42" s="31"/>
      <c r="DB42" s="31"/>
      <c r="DC42" s="31"/>
      <c r="DD42" s="31"/>
      <c r="DE42" s="31"/>
      <c r="DF42" s="31"/>
      <c r="DG42" s="31"/>
      <c r="DH42" s="31"/>
      <c r="DI42" s="31"/>
      <c r="DJ42" s="31"/>
      <c r="DK42" s="31"/>
      <c r="DL42" s="31"/>
      <c r="DM42" s="31"/>
      <c r="DN42" s="31"/>
      <c r="DO42" s="31"/>
      <c r="DP42" s="31"/>
      <c r="DQ42" s="31"/>
      <c r="DR42" s="31"/>
    </row>
    <row r="43" spans="1:123" s="118" customFormat="1" ht="15" customHeight="1">
      <c r="A43" s="89"/>
      <c r="B43" s="89"/>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2"/>
      <c r="AN43" s="122"/>
      <c r="AO43" s="122"/>
      <c r="AP43" s="122"/>
      <c r="AQ43" s="122"/>
      <c r="AR43" s="122"/>
      <c r="AS43" s="123"/>
      <c r="AT43" s="123"/>
      <c r="AU43" s="123"/>
      <c r="AV43" s="124"/>
      <c r="AW43" s="124"/>
      <c r="AX43" s="124"/>
      <c r="AY43" s="124"/>
      <c r="AZ43" s="121"/>
      <c r="BA43" s="121"/>
      <c r="BB43" s="121"/>
      <c r="BC43" s="121"/>
      <c r="BD43" s="121"/>
      <c r="BE43" s="121"/>
      <c r="BF43" s="121"/>
      <c r="BG43" s="121"/>
      <c r="BH43" s="121"/>
      <c r="BI43" s="121"/>
      <c r="BJ43" s="125"/>
      <c r="BK43" s="125"/>
      <c r="BL43" s="125"/>
      <c r="BM43" s="125"/>
      <c r="BN43" s="125"/>
      <c r="BO43" s="125"/>
      <c r="BP43" s="852" t="s">
        <v>354</v>
      </c>
      <c r="BQ43" s="852"/>
      <c r="BR43" s="852"/>
      <c r="BS43" s="852"/>
      <c r="BT43" s="852"/>
      <c r="BU43" s="852"/>
      <c r="BV43" s="852"/>
      <c r="BW43" s="852"/>
      <c r="BX43" s="852"/>
      <c r="BY43" s="852"/>
      <c r="BZ43" s="852"/>
      <c r="CA43" s="852"/>
      <c r="CB43" s="853">
        <f>ZEHデベロッパー導入計画!N8</f>
        <v>0</v>
      </c>
      <c r="CC43" s="853"/>
      <c r="CD43" s="121" t="s">
        <v>352</v>
      </c>
      <c r="CE43" s="121"/>
      <c r="CF43" s="120"/>
      <c r="CG43" s="120"/>
      <c r="CH43" s="120"/>
      <c r="CI43" s="120"/>
      <c r="CJ43" s="120"/>
      <c r="CK43" s="120"/>
      <c r="CL43" s="120"/>
      <c r="CM43" s="120"/>
      <c r="CN43" s="120"/>
      <c r="CO43" s="120"/>
      <c r="CP43" s="120"/>
      <c r="CQ43" s="120"/>
      <c r="CR43" s="120"/>
      <c r="CS43" s="120"/>
      <c r="CT43" s="120"/>
      <c r="CU43" s="32"/>
      <c r="CV43" s="32"/>
      <c r="CW43" s="31"/>
      <c r="CX43" s="31"/>
      <c r="CY43" s="31"/>
      <c r="CZ43" s="31"/>
      <c r="DA43" s="31"/>
      <c r="DB43" s="31"/>
      <c r="DC43" s="31"/>
      <c r="DD43" s="31"/>
      <c r="DE43" s="31"/>
      <c r="DF43" s="31"/>
      <c r="DG43" s="31"/>
      <c r="DH43" s="31"/>
      <c r="DI43" s="31"/>
      <c r="DJ43" s="31"/>
      <c r="DK43" s="31"/>
      <c r="DL43" s="31"/>
      <c r="DM43" s="31"/>
      <c r="DN43" s="31"/>
      <c r="DO43" s="31"/>
      <c r="DP43" s="31"/>
      <c r="DQ43" s="31"/>
      <c r="DR43" s="31"/>
      <c r="DS43" s="31"/>
    </row>
    <row r="44" spans="1:123" s="118" customFormat="1" ht="17.25" customHeight="1">
      <c r="A44" s="30"/>
      <c r="B44" s="89"/>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2"/>
      <c r="AN44" s="122"/>
      <c r="AO44" s="122"/>
      <c r="AP44" s="122"/>
      <c r="AQ44" s="122"/>
      <c r="AR44" s="122"/>
      <c r="AS44" s="123"/>
      <c r="AT44" s="123"/>
      <c r="AU44" s="123"/>
      <c r="AV44" s="124"/>
      <c r="AW44" s="124"/>
      <c r="AX44" s="124"/>
      <c r="AY44" s="124"/>
      <c r="AZ44" s="121"/>
      <c r="BA44" s="121"/>
      <c r="BB44" s="121"/>
      <c r="BC44" s="121"/>
      <c r="BD44" s="121"/>
      <c r="BE44" s="121"/>
      <c r="BF44" s="121"/>
      <c r="BG44" s="121"/>
      <c r="BH44" s="121"/>
      <c r="BI44" s="121"/>
      <c r="BJ44" s="125"/>
      <c r="BK44" s="125"/>
      <c r="BL44" s="125"/>
      <c r="BM44" s="125"/>
      <c r="BN44" s="125"/>
      <c r="BO44" s="125"/>
      <c r="BP44" s="125"/>
      <c r="BQ44" s="125"/>
      <c r="BR44" s="812"/>
      <c r="BS44" s="812"/>
      <c r="BT44" s="812" t="str">
        <f>IF(AND(data3!P2=1,data3!Q2=0),"（　２　／　２　　枚）",IF(C77&lt;&gt;"","（　２　／　３　　枚）","（　２　／　２　　枚）"))</f>
        <v>（　２　／　２　　枚）</v>
      </c>
      <c r="BU44" s="812"/>
      <c r="BV44" s="812"/>
      <c r="BW44" s="812"/>
      <c r="BX44" s="812"/>
      <c r="BY44" s="812"/>
      <c r="BZ44" s="812"/>
      <c r="CA44" s="812"/>
      <c r="CB44" s="812"/>
      <c r="CC44" s="812"/>
      <c r="CD44" s="812"/>
      <c r="CE44" s="812"/>
      <c r="CF44" s="812"/>
      <c r="CG44" s="120"/>
      <c r="CH44" s="120"/>
      <c r="CI44" s="120"/>
      <c r="CJ44" s="120"/>
      <c r="CK44" s="120"/>
      <c r="CL44" s="120"/>
      <c r="CM44" s="120"/>
      <c r="CN44" s="120"/>
      <c r="CO44" s="120"/>
      <c r="CP44" s="120"/>
      <c r="CQ44" s="120"/>
      <c r="CR44" s="120"/>
      <c r="CS44" s="120"/>
      <c r="CT44" s="120"/>
      <c r="CU44" s="32"/>
      <c r="CV44" s="32"/>
      <c r="CW44" s="31"/>
      <c r="CX44" s="31"/>
      <c r="CY44" s="31"/>
      <c r="CZ44" s="31"/>
      <c r="DA44" s="31"/>
      <c r="DB44" s="31"/>
      <c r="DC44" s="31"/>
      <c r="DD44" s="31"/>
      <c r="DE44" s="31"/>
      <c r="DF44" s="31"/>
      <c r="DG44" s="31"/>
      <c r="DH44" s="31"/>
      <c r="DI44" s="31"/>
      <c r="DJ44" s="31"/>
      <c r="DK44" s="31"/>
      <c r="DL44" s="31"/>
      <c r="DM44" s="31"/>
      <c r="DN44" s="31"/>
      <c r="DO44" s="31"/>
      <c r="DP44" s="31"/>
      <c r="DQ44" s="31"/>
      <c r="DR44" s="31"/>
      <c r="DS44" s="31"/>
    </row>
    <row r="45" spans="1:123" s="118" customFormat="1" ht="3" customHeight="1">
      <c r="A45" s="30"/>
      <c r="B45" s="89"/>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2"/>
      <c r="AN45" s="122"/>
      <c r="AO45" s="122"/>
      <c r="AP45" s="122"/>
      <c r="AQ45" s="122"/>
      <c r="AR45" s="122"/>
      <c r="AS45" s="123"/>
      <c r="AT45" s="123"/>
      <c r="AU45" s="123"/>
      <c r="AV45" s="124"/>
      <c r="AW45" s="124"/>
      <c r="AX45" s="124"/>
      <c r="AY45" s="124"/>
      <c r="AZ45" s="121"/>
      <c r="BA45" s="121"/>
      <c r="BB45" s="121"/>
      <c r="BC45" s="121"/>
      <c r="BD45" s="121"/>
      <c r="BE45" s="121"/>
      <c r="BF45" s="121"/>
      <c r="BG45" s="121"/>
      <c r="BH45" s="121"/>
      <c r="BI45" s="121"/>
      <c r="BJ45" s="125"/>
      <c r="BK45" s="125"/>
      <c r="BL45" s="125"/>
      <c r="BM45" s="125"/>
      <c r="BN45" s="125"/>
      <c r="BO45" s="125"/>
      <c r="BP45" s="125"/>
      <c r="BQ45" s="125"/>
      <c r="BR45" s="303"/>
      <c r="BS45" s="303"/>
      <c r="BT45" s="303"/>
      <c r="BU45" s="303"/>
      <c r="BV45" s="305"/>
      <c r="BW45" s="305"/>
      <c r="BX45" s="303"/>
      <c r="BY45" s="303"/>
      <c r="BZ45" s="303"/>
      <c r="CA45" s="305"/>
      <c r="CB45" s="305"/>
      <c r="CC45" s="303"/>
      <c r="CD45" s="303"/>
      <c r="CE45" s="303"/>
      <c r="CF45" s="81"/>
      <c r="CG45" s="120"/>
      <c r="CH45" s="120"/>
      <c r="CI45" s="120"/>
      <c r="CJ45" s="120"/>
      <c r="CK45" s="120"/>
      <c r="CL45" s="120"/>
      <c r="CM45" s="120"/>
      <c r="CN45" s="120"/>
      <c r="CO45" s="120"/>
      <c r="CP45" s="120"/>
      <c r="CQ45" s="120"/>
      <c r="CR45" s="120"/>
      <c r="CS45" s="120"/>
      <c r="CT45" s="120"/>
      <c r="CU45" s="32"/>
      <c r="CV45" s="32"/>
      <c r="CW45" s="31"/>
      <c r="CX45" s="31"/>
      <c r="CY45" s="31"/>
      <c r="CZ45" s="31"/>
      <c r="DA45" s="31"/>
      <c r="DB45" s="31"/>
      <c r="DC45" s="31"/>
      <c r="DD45" s="31"/>
      <c r="DE45" s="31"/>
      <c r="DF45" s="31"/>
      <c r="DG45" s="31"/>
      <c r="DH45" s="31"/>
      <c r="DI45" s="31"/>
      <c r="DJ45" s="31"/>
      <c r="DK45" s="31"/>
      <c r="DL45" s="31"/>
      <c r="DM45" s="31"/>
      <c r="DN45" s="31"/>
      <c r="DO45" s="31"/>
      <c r="DP45" s="31"/>
      <c r="DQ45" s="31"/>
      <c r="DR45" s="31"/>
      <c r="DS45" s="31"/>
    </row>
    <row r="46" spans="1:123" ht="15" customHeight="1">
      <c r="A46" s="87"/>
      <c r="B46" s="32" t="s">
        <v>364</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89"/>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303"/>
      <c r="BS46" s="303"/>
      <c r="BT46" s="305"/>
      <c r="BU46" s="305"/>
      <c r="BV46" s="303"/>
      <c r="BW46" s="303"/>
      <c r="BX46" s="305"/>
      <c r="BY46" s="305"/>
      <c r="BZ46" s="305"/>
      <c r="CA46" s="303"/>
      <c r="CB46" s="303"/>
      <c r="CC46" s="303"/>
      <c r="CD46" s="303"/>
      <c r="CE46" s="303"/>
      <c r="CF46" s="303"/>
      <c r="CG46" s="91"/>
      <c r="CH46" s="91"/>
      <c r="CI46" s="91"/>
      <c r="CJ46" s="91"/>
      <c r="CK46" s="91"/>
      <c r="CL46" s="91"/>
      <c r="CM46" s="91"/>
      <c r="CN46" s="91"/>
      <c r="CO46" s="91"/>
      <c r="CP46" s="91"/>
      <c r="CQ46" s="91"/>
      <c r="CR46" s="91"/>
      <c r="CS46" s="91"/>
      <c r="CT46" s="145"/>
    </row>
    <row r="47" spans="1:123" ht="22.5" customHeight="1">
      <c r="A47" s="854" t="s">
        <v>182</v>
      </c>
      <c r="B47" s="855"/>
      <c r="C47" s="855"/>
      <c r="D47" s="855"/>
      <c r="E47" s="855"/>
      <c r="F47" s="855"/>
      <c r="G47" s="855"/>
      <c r="H47" s="855"/>
      <c r="I47" s="855"/>
      <c r="J47" s="855"/>
      <c r="K47" s="855"/>
      <c r="L47" s="855"/>
      <c r="M47" s="855"/>
      <c r="N47" s="855"/>
      <c r="O47" s="855"/>
      <c r="P47" s="855"/>
      <c r="Q47" s="856" t="str">
        <f>IF(ＺＥＨデベロッパー公開情報!N46="","",ＺＥＨデベロッパー公開情報!N46)</f>
        <v/>
      </c>
      <c r="R47" s="857"/>
      <c r="S47" s="857"/>
      <c r="T47" s="857"/>
      <c r="U47" s="857"/>
      <c r="V47" s="857"/>
      <c r="W47" s="857"/>
      <c r="X47" s="857"/>
      <c r="Y47" s="857"/>
      <c r="Z47" s="857"/>
      <c r="AA47" s="857"/>
      <c r="AB47" s="857"/>
      <c r="AC47" s="857"/>
      <c r="AD47" s="857"/>
      <c r="AE47" s="857"/>
      <c r="AF47" s="857"/>
      <c r="AG47" s="857"/>
      <c r="AH47" s="857"/>
      <c r="AI47" s="857"/>
      <c r="AJ47" s="857"/>
      <c r="AK47" s="857"/>
      <c r="AL47" s="857"/>
      <c r="AM47" s="857"/>
      <c r="AN47" s="857"/>
      <c r="AO47" s="857"/>
      <c r="AP47" s="857"/>
      <c r="AQ47" s="857"/>
      <c r="AR47" s="857"/>
      <c r="AS47" s="857"/>
      <c r="AT47" s="857"/>
      <c r="AU47" s="857"/>
      <c r="AV47" s="857"/>
      <c r="AW47" s="857"/>
      <c r="AX47" s="857"/>
      <c r="AY47" s="857"/>
      <c r="AZ47" s="857"/>
      <c r="BA47" s="857"/>
      <c r="BB47" s="857"/>
      <c r="BC47" s="857"/>
      <c r="BD47" s="857"/>
      <c r="BE47" s="857"/>
      <c r="BF47" s="857"/>
      <c r="BG47" s="857"/>
      <c r="BH47" s="857"/>
      <c r="BI47" s="857"/>
      <c r="BJ47" s="857"/>
      <c r="BK47" s="857"/>
      <c r="BL47" s="857"/>
      <c r="BM47" s="857"/>
      <c r="BN47" s="857"/>
      <c r="BO47" s="857"/>
      <c r="BP47" s="857"/>
      <c r="BQ47" s="857"/>
      <c r="BR47" s="857"/>
      <c r="BS47" s="857"/>
      <c r="BT47" s="857"/>
      <c r="BU47" s="857"/>
      <c r="BV47" s="857"/>
      <c r="BW47" s="857"/>
      <c r="BX47" s="857"/>
      <c r="BY47" s="857"/>
      <c r="BZ47" s="857"/>
      <c r="CA47" s="857"/>
      <c r="CB47" s="857"/>
      <c r="CC47" s="857"/>
      <c r="CD47" s="857"/>
      <c r="CE47" s="857"/>
      <c r="CF47" s="858"/>
      <c r="CG47" s="91"/>
      <c r="CH47" s="91"/>
      <c r="CI47" s="91"/>
      <c r="CJ47" s="91"/>
      <c r="CK47" s="91"/>
      <c r="CL47" s="91"/>
      <c r="CM47" s="91"/>
      <c r="CN47" s="91"/>
      <c r="CO47" s="91"/>
      <c r="CP47" s="91"/>
      <c r="CQ47" s="91"/>
      <c r="CR47" s="91"/>
      <c r="CS47" s="91"/>
      <c r="CT47" s="145"/>
    </row>
    <row r="48" spans="1:123" ht="22.5" customHeight="1">
      <c r="A48" s="841" t="s">
        <v>322</v>
      </c>
      <c r="B48" s="842"/>
      <c r="C48" s="842"/>
      <c r="D48" s="842"/>
      <c r="E48" s="842"/>
      <c r="F48" s="842"/>
      <c r="G48" s="842"/>
      <c r="H48" s="842"/>
      <c r="I48" s="842"/>
      <c r="J48" s="842"/>
      <c r="K48" s="842"/>
      <c r="L48" s="842"/>
      <c r="M48" s="842"/>
      <c r="N48" s="842"/>
      <c r="O48" s="842"/>
      <c r="P48" s="843"/>
      <c r="Q48" s="844" t="str">
        <f>IF(OR(ＺＥＨデベロッパー公開情報!N47="",ＺＥＨデベロッパー公開情報!T47="",ＺＥＨデベロッパー公開情報!Z47=""),"",ＺＥＨデベロッパー公開情報!N47&amp;"-"&amp;ＺＥＨデベロッパー公開情報!T47&amp;"-"&amp;ＺＥＨデベロッパー公開情報!Z47)</f>
        <v/>
      </c>
      <c r="R48" s="845"/>
      <c r="S48" s="845"/>
      <c r="T48" s="845"/>
      <c r="U48" s="845"/>
      <c r="V48" s="845"/>
      <c r="W48" s="845"/>
      <c r="X48" s="845"/>
      <c r="Y48" s="845"/>
      <c r="Z48" s="845"/>
      <c r="AA48" s="845"/>
      <c r="AB48" s="845"/>
      <c r="AC48" s="845"/>
      <c r="AD48" s="845"/>
      <c r="AE48" s="845"/>
      <c r="AF48" s="845"/>
      <c r="AG48" s="845"/>
      <c r="AH48" s="845"/>
      <c r="AI48" s="845"/>
      <c r="AJ48" s="845"/>
      <c r="AK48" s="845"/>
      <c r="AL48" s="845"/>
      <c r="AM48" s="845"/>
      <c r="AN48" s="845"/>
      <c r="AO48" s="845"/>
      <c r="AP48" s="845"/>
      <c r="AQ48" s="845"/>
      <c r="AR48" s="845"/>
      <c r="AS48" s="845"/>
      <c r="AT48" s="845"/>
      <c r="AU48" s="845"/>
      <c r="AV48" s="845"/>
      <c r="AW48" s="845"/>
      <c r="AX48" s="845"/>
      <c r="AY48" s="845"/>
      <c r="AZ48" s="845"/>
      <c r="BA48" s="845"/>
      <c r="BB48" s="845"/>
      <c r="BC48" s="845"/>
      <c r="BD48" s="845"/>
      <c r="BE48" s="845"/>
      <c r="BF48" s="845"/>
      <c r="BG48" s="845"/>
      <c r="BH48" s="845"/>
      <c r="BI48" s="845"/>
      <c r="BJ48" s="845"/>
      <c r="BK48" s="845"/>
      <c r="BL48" s="845"/>
      <c r="BM48" s="845"/>
      <c r="BN48" s="845"/>
      <c r="BO48" s="845"/>
      <c r="BP48" s="845"/>
      <c r="BQ48" s="845"/>
      <c r="BR48" s="845"/>
      <c r="BS48" s="845"/>
      <c r="BT48" s="845"/>
      <c r="BU48" s="845"/>
      <c r="BV48" s="845"/>
      <c r="BW48" s="845"/>
      <c r="BX48" s="845"/>
      <c r="BY48" s="845"/>
      <c r="BZ48" s="845"/>
      <c r="CA48" s="845"/>
      <c r="CB48" s="845"/>
      <c r="CC48" s="845"/>
      <c r="CD48" s="845"/>
      <c r="CE48" s="845"/>
      <c r="CF48" s="846"/>
      <c r="CG48" s="91"/>
      <c r="CH48" s="91"/>
      <c r="CI48" s="91"/>
      <c r="CJ48" s="91"/>
      <c r="CK48" s="91"/>
      <c r="CL48" s="91"/>
      <c r="CM48" s="91"/>
      <c r="CN48" s="91"/>
      <c r="CO48" s="91"/>
      <c r="CP48" s="91"/>
      <c r="CQ48" s="91"/>
      <c r="CR48" s="91"/>
      <c r="CS48" s="91"/>
      <c r="CT48" s="145"/>
    </row>
    <row r="49" spans="1:110" ht="22.5" customHeight="1">
      <c r="A49" s="847" t="s">
        <v>355</v>
      </c>
      <c r="B49" s="848"/>
      <c r="C49" s="848"/>
      <c r="D49" s="848"/>
      <c r="E49" s="848"/>
      <c r="F49" s="848"/>
      <c r="G49" s="848"/>
      <c r="H49" s="848"/>
      <c r="I49" s="848"/>
      <c r="J49" s="848"/>
      <c r="K49" s="848"/>
      <c r="L49" s="848"/>
      <c r="M49" s="848"/>
      <c r="N49" s="848"/>
      <c r="O49" s="848"/>
      <c r="P49" s="848"/>
      <c r="Q49" s="849" t="str">
        <f>IF(ＺＥＨデベロッパー公開情報!N48="","",ＺＥＨデベロッパー公開情報!N48)</f>
        <v/>
      </c>
      <c r="R49" s="850"/>
      <c r="S49" s="850"/>
      <c r="T49" s="850"/>
      <c r="U49" s="850"/>
      <c r="V49" s="850"/>
      <c r="W49" s="850"/>
      <c r="X49" s="850"/>
      <c r="Y49" s="850"/>
      <c r="Z49" s="850"/>
      <c r="AA49" s="850"/>
      <c r="AB49" s="850"/>
      <c r="AC49" s="850"/>
      <c r="AD49" s="850"/>
      <c r="AE49" s="850"/>
      <c r="AF49" s="850"/>
      <c r="AG49" s="850"/>
      <c r="AH49" s="850"/>
      <c r="AI49" s="850"/>
      <c r="AJ49" s="850"/>
      <c r="AK49" s="850"/>
      <c r="AL49" s="850"/>
      <c r="AM49" s="850"/>
      <c r="AN49" s="850"/>
      <c r="AO49" s="850"/>
      <c r="AP49" s="850"/>
      <c r="AQ49" s="850"/>
      <c r="AR49" s="850"/>
      <c r="AS49" s="850"/>
      <c r="AT49" s="850"/>
      <c r="AU49" s="850"/>
      <c r="AV49" s="850"/>
      <c r="AW49" s="850"/>
      <c r="AX49" s="850"/>
      <c r="AY49" s="850"/>
      <c r="AZ49" s="850"/>
      <c r="BA49" s="850"/>
      <c r="BB49" s="850"/>
      <c r="BC49" s="850"/>
      <c r="BD49" s="850"/>
      <c r="BE49" s="850"/>
      <c r="BF49" s="850"/>
      <c r="BG49" s="850"/>
      <c r="BH49" s="850"/>
      <c r="BI49" s="850"/>
      <c r="BJ49" s="850"/>
      <c r="BK49" s="850"/>
      <c r="BL49" s="850"/>
      <c r="BM49" s="850"/>
      <c r="BN49" s="850"/>
      <c r="BO49" s="850"/>
      <c r="BP49" s="850"/>
      <c r="BQ49" s="850"/>
      <c r="BR49" s="850"/>
      <c r="BS49" s="850"/>
      <c r="BT49" s="850"/>
      <c r="BU49" s="850"/>
      <c r="BV49" s="850"/>
      <c r="BW49" s="850"/>
      <c r="BX49" s="850"/>
      <c r="BY49" s="850"/>
      <c r="BZ49" s="850"/>
      <c r="CA49" s="850"/>
      <c r="CB49" s="850"/>
      <c r="CC49" s="850"/>
      <c r="CD49" s="850"/>
      <c r="CE49" s="850"/>
      <c r="CF49" s="851"/>
      <c r="CG49" s="91"/>
      <c r="CH49" s="91"/>
      <c r="CI49" s="91"/>
      <c r="CJ49" s="91"/>
      <c r="CK49" s="91"/>
      <c r="CL49" s="91"/>
      <c r="CM49" s="91"/>
      <c r="CN49" s="91"/>
      <c r="CO49" s="91"/>
      <c r="CP49" s="91"/>
      <c r="CQ49" s="91"/>
      <c r="CR49" s="91"/>
      <c r="CS49" s="91"/>
      <c r="CT49" s="145"/>
    </row>
    <row r="50" spans="1:110" ht="15" customHeight="1">
      <c r="A50" s="121"/>
      <c r="B50" s="121"/>
      <c r="C50" s="121"/>
      <c r="D50" s="121"/>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88"/>
      <c r="AR50" s="89"/>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303"/>
      <c r="BS50" s="303"/>
      <c r="BT50" s="305"/>
      <c r="BU50" s="305"/>
      <c r="BV50" s="303"/>
      <c r="BW50" s="303"/>
      <c r="BX50" s="305"/>
      <c r="BY50" s="305"/>
      <c r="BZ50" s="305"/>
      <c r="CA50" s="303"/>
      <c r="CB50" s="303"/>
      <c r="CC50" s="303"/>
      <c r="CD50" s="303"/>
      <c r="CE50" s="303"/>
      <c r="CF50" s="303"/>
      <c r="CG50" s="91"/>
      <c r="CH50" s="91"/>
      <c r="CI50" s="91"/>
      <c r="CJ50" s="91"/>
      <c r="CK50" s="91"/>
      <c r="CL50" s="91"/>
      <c r="CM50" s="91"/>
      <c r="CN50" s="91"/>
      <c r="CO50" s="91"/>
      <c r="CP50" s="91"/>
      <c r="CQ50" s="91"/>
      <c r="CR50" s="91"/>
      <c r="CS50" s="91"/>
      <c r="CT50" s="145"/>
    </row>
    <row r="51" spans="1:110" ht="15" customHeight="1">
      <c r="A51" s="127"/>
      <c r="B51" s="90" t="s">
        <v>365</v>
      </c>
      <c r="C51" s="121"/>
      <c r="D51" s="121"/>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88"/>
      <c r="AR51" s="89"/>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303"/>
      <c r="BS51" s="303"/>
      <c r="BT51" s="305"/>
      <c r="BU51" s="305"/>
      <c r="BV51" s="303"/>
      <c r="BW51" s="303"/>
      <c r="BX51" s="305"/>
      <c r="BY51" s="305"/>
      <c r="BZ51" s="305"/>
      <c r="CA51" s="303"/>
      <c r="CB51" s="303"/>
      <c r="CC51" s="303"/>
      <c r="CD51" s="303"/>
      <c r="CE51" s="303"/>
      <c r="CF51" s="303"/>
      <c r="CG51" s="91"/>
      <c r="CH51" s="91"/>
      <c r="CI51" s="91"/>
      <c r="CJ51" s="91"/>
      <c r="CK51" s="91"/>
      <c r="CL51" s="91"/>
      <c r="CM51" s="91"/>
      <c r="CN51" s="91"/>
      <c r="CO51" s="91"/>
      <c r="CP51" s="91"/>
      <c r="CQ51" s="91"/>
      <c r="CR51" s="91"/>
      <c r="CS51" s="91"/>
      <c r="CT51" s="145"/>
    </row>
    <row r="52" spans="1:110" s="86" customFormat="1" ht="22.5" customHeight="1">
      <c r="A52" s="792"/>
      <c r="B52" s="793"/>
      <c r="C52" s="794" t="s">
        <v>323</v>
      </c>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6"/>
      <c r="AF52" s="797" t="s">
        <v>322</v>
      </c>
      <c r="AG52" s="798"/>
      <c r="AH52" s="798"/>
      <c r="AI52" s="798"/>
      <c r="AJ52" s="798"/>
      <c r="AK52" s="798"/>
      <c r="AL52" s="798"/>
      <c r="AM52" s="798"/>
      <c r="AN52" s="798"/>
      <c r="AO52" s="798"/>
      <c r="AP52" s="798"/>
      <c r="AQ52" s="798"/>
      <c r="AR52" s="798"/>
      <c r="AS52" s="798"/>
      <c r="AT52" s="798"/>
      <c r="AU52" s="799"/>
      <c r="AV52" s="797" t="s">
        <v>356</v>
      </c>
      <c r="AW52" s="798"/>
      <c r="AX52" s="798"/>
      <c r="AY52" s="798"/>
      <c r="AZ52" s="798"/>
      <c r="BA52" s="798"/>
      <c r="BB52" s="798"/>
      <c r="BC52" s="798"/>
      <c r="BD52" s="798"/>
      <c r="BE52" s="798"/>
      <c r="BF52" s="798"/>
      <c r="BG52" s="798"/>
      <c r="BH52" s="798"/>
      <c r="BI52" s="798"/>
      <c r="BJ52" s="798"/>
      <c r="BK52" s="798"/>
      <c r="BL52" s="798"/>
      <c r="BM52" s="798"/>
      <c r="BN52" s="798"/>
      <c r="BO52" s="798"/>
      <c r="BP52" s="798"/>
      <c r="BQ52" s="798"/>
      <c r="BR52" s="798"/>
      <c r="BS52" s="798"/>
      <c r="BT52" s="798"/>
      <c r="BU52" s="798"/>
      <c r="BV52" s="798"/>
      <c r="BW52" s="798"/>
      <c r="BX52" s="798"/>
      <c r="BY52" s="798"/>
      <c r="BZ52" s="798"/>
      <c r="CA52" s="798"/>
      <c r="CB52" s="798"/>
      <c r="CC52" s="798"/>
      <c r="CD52" s="798"/>
      <c r="CE52" s="798"/>
      <c r="CF52" s="800"/>
      <c r="CG52" s="128"/>
      <c r="CH52" s="128"/>
      <c r="CI52" s="128"/>
      <c r="CJ52" s="128"/>
      <c r="CK52" s="128"/>
      <c r="CL52" s="128"/>
      <c r="CM52" s="128"/>
      <c r="CN52" s="128"/>
      <c r="CO52" s="128"/>
      <c r="CP52" s="129"/>
      <c r="CS52" s="130"/>
      <c r="CT52" s="130"/>
      <c r="CU52" s="130"/>
      <c r="CV52" s="130"/>
      <c r="CW52" s="130"/>
      <c r="CX52" s="130"/>
      <c r="CY52" s="130"/>
      <c r="CZ52" s="130"/>
      <c r="DA52" s="130"/>
      <c r="DB52" s="130"/>
      <c r="DC52" s="130"/>
      <c r="DD52" s="130"/>
      <c r="DE52" s="130"/>
      <c r="DF52" s="130"/>
    </row>
    <row r="53" spans="1:110" s="86" customFormat="1" ht="25" customHeight="1">
      <c r="A53" s="801">
        <v>1</v>
      </c>
      <c r="B53" s="802"/>
      <c r="C53" s="832" t="str">
        <f>IF(ＺＥＨデベロッパー公開情報!C53="","",ＺＥＨデベロッパー公開情報!C53)</f>
        <v/>
      </c>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4"/>
      <c r="AF53" s="835" t="str">
        <f>IF(OR(ＺＥＨデベロッパー公開情報!Q53="",ＺＥＨデベロッパー公開情報!W53="",ＺＥＨデベロッパー公開情報!AC53=""),"",ＺＥＨデベロッパー公開情報!Q53&amp;"-"&amp;ＺＥＨデベロッパー公開情報!W53&amp;"-"&amp;ＺＥＨデベロッパー公開情報!AC53)</f>
        <v/>
      </c>
      <c r="AG53" s="836"/>
      <c r="AH53" s="836"/>
      <c r="AI53" s="836"/>
      <c r="AJ53" s="836"/>
      <c r="AK53" s="836"/>
      <c r="AL53" s="836"/>
      <c r="AM53" s="836"/>
      <c r="AN53" s="836"/>
      <c r="AO53" s="836"/>
      <c r="AP53" s="836"/>
      <c r="AQ53" s="836"/>
      <c r="AR53" s="836"/>
      <c r="AS53" s="836"/>
      <c r="AT53" s="836"/>
      <c r="AU53" s="837"/>
      <c r="AV53" s="838" t="str">
        <f>IF(ＺＥＨデベロッパー公開情報!AH53="","",ＺＥＨデベロッパー公開情報!AH53)</f>
        <v/>
      </c>
      <c r="AW53" s="839"/>
      <c r="AX53" s="839"/>
      <c r="AY53" s="839"/>
      <c r="AZ53" s="839"/>
      <c r="BA53" s="839"/>
      <c r="BB53" s="839"/>
      <c r="BC53" s="839"/>
      <c r="BD53" s="839"/>
      <c r="BE53" s="839"/>
      <c r="BF53" s="839"/>
      <c r="BG53" s="839"/>
      <c r="BH53" s="839"/>
      <c r="BI53" s="839"/>
      <c r="BJ53" s="839"/>
      <c r="BK53" s="839"/>
      <c r="BL53" s="839"/>
      <c r="BM53" s="839"/>
      <c r="BN53" s="839"/>
      <c r="BO53" s="839"/>
      <c r="BP53" s="839"/>
      <c r="BQ53" s="839"/>
      <c r="BR53" s="839"/>
      <c r="BS53" s="839"/>
      <c r="BT53" s="839"/>
      <c r="BU53" s="839"/>
      <c r="BV53" s="839"/>
      <c r="BW53" s="839"/>
      <c r="BX53" s="839"/>
      <c r="BY53" s="839"/>
      <c r="BZ53" s="839"/>
      <c r="CA53" s="839"/>
      <c r="CB53" s="839"/>
      <c r="CC53" s="839"/>
      <c r="CD53" s="839"/>
      <c r="CE53" s="839"/>
      <c r="CF53" s="840"/>
      <c r="CG53" s="128"/>
      <c r="CH53" s="128"/>
      <c r="CI53" s="128"/>
      <c r="CJ53" s="128"/>
      <c r="CK53" s="128"/>
      <c r="CL53" s="128"/>
      <c r="CM53" s="128"/>
      <c r="CN53" s="128"/>
      <c r="CO53" s="128"/>
      <c r="CP53" s="131"/>
    </row>
    <row r="54" spans="1:110" s="86" customFormat="1" ht="25" customHeight="1">
      <c r="A54" s="810">
        <v>2</v>
      </c>
      <c r="B54" s="811"/>
      <c r="C54" s="774" t="str">
        <f>IF(ＺＥＨデベロッパー公開情報!C54="","",ＺＥＨデベロッパー公開情報!C54)</f>
        <v/>
      </c>
      <c r="D54" s="775"/>
      <c r="E54" s="775"/>
      <c r="F54" s="775"/>
      <c r="G54" s="775"/>
      <c r="H54" s="775"/>
      <c r="I54" s="775"/>
      <c r="J54" s="775"/>
      <c r="K54" s="775"/>
      <c r="L54" s="775"/>
      <c r="M54" s="775"/>
      <c r="N54" s="775"/>
      <c r="O54" s="775"/>
      <c r="P54" s="775"/>
      <c r="Q54" s="775"/>
      <c r="R54" s="775"/>
      <c r="S54" s="775"/>
      <c r="T54" s="775"/>
      <c r="U54" s="775"/>
      <c r="V54" s="775"/>
      <c r="W54" s="775"/>
      <c r="X54" s="775"/>
      <c r="Y54" s="775"/>
      <c r="Z54" s="775"/>
      <c r="AA54" s="775"/>
      <c r="AB54" s="775"/>
      <c r="AC54" s="775"/>
      <c r="AD54" s="775"/>
      <c r="AE54" s="821"/>
      <c r="AF54" s="776" t="str">
        <f>IF(OR(ＺＥＨデベロッパー公開情報!Q54="",ＺＥＨデベロッパー公開情報!W54="",ＺＥＨデベロッパー公開情報!AC54=""),"",ＺＥＨデベロッパー公開情報!Q54&amp;"-"&amp;ＺＥＨデベロッパー公開情報!W54&amp;"-"&amp;ＺＥＨデベロッパー公開情報!AC54)</f>
        <v/>
      </c>
      <c r="AG54" s="777"/>
      <c r="AH54" s="777"/>
      <c r="AI54" s="777"/>
      <c r="AJ54" s="777"/>
      <c r="AK54" s="777"/>
      <c r="AL54" s="777"/>
      <c r="AM54" s="777"/>
      <c r="AN54" s="777"/>
      <c r="AO54" s="777"/>
      <c r="AP54" s="777"/>
      <c r="AQ54" s="777"/>
      <c r="AR54" s="777"/>
      <c r="AS54" s="777"/>
      <c r="AT54" s="777"/>
      <c r="AU54" s="778"/>
      <c r="AV54" s="779" t="str">
        <f>IF(ＺＥＨデベロッパー公開情報!AH54="","",ＺＥＨデベロッパー公開情報!AH54)</f>
        <v/>
      </c>
      <c r="AW54" s="780"/>
      <c r="AX54" s="780"/>
      <c r="AY54" s="780"/>
      <c r="AZ54" s="780"/>
      <c r="BA54" s="780"/>
      <c r="BB54" s="780"/>
      <c r="BC54" s="780"/>
      <c r="BD54" s="780"/>
      <c r="BE54" s="780"/>
      <c r="BF54" s="780"/>
      <c r="BG54" s="780"/>
      <c r="BH54" s="780"/>
      <c r="BI54" s="780"/>
      <c r="BJ54" s="780"/>
      <c r="BK54" s="780"/>
      <c r="BL54" s="780"/>
      <c r="BM54" s="780"/>
      <c r="BN54" s="780"/>
      <c r="BO54" s="780"/>
      <c r="BP54" s="780"/>
      <c r="BQ54" s="780"/>
      <c r="BR54" s="780"/>
      <c r="BS54" s="780"/>
      <c r="BT54" s="780"/>
      <c r="BU54" s="780"/>
      <c r="BV54" s="780"/>
      <c r="BW54" s="780"/>
      <c r="BX54" s="780"/>
      <c r="BY54" s="780"/>
      <c r="BZ54" s="780"/>
      <c r="CA54" s="780"/>
      <c r="CB54" s="780"/>
      <c r="CC54" s="780"/>
      <c r="CD54" s="780"/>
      <c r="CE54" s="780"/>
      <c r="CF54" s="781"/>
      <c r="CG54" s="128"/>
      <c r="CH54" s="128"/>
      <c r="CI54" s="128"/>
      <c r="CJ54" s="128"/>
      <c r="CK54" s="128"/>
      <c r="CL54" s="128"/>
      <c r="CM54" s="128"/>
      <c r="CN54" s="128"/>
      <c r="CO54" s="128"/>
      <c r="CP54" s="131"/>
    </row>
    <row r="55" spans="1:110" s="86" customFormat="1" ht="25" customHeight="1">
      <c r="A55" s="829">
        <v>3</v>
      </c>
      <c r="B55" s="830"/>
      <c r="C55" s="785" t="str">
        <f>IF(ＺＥＨデベロッパー公開情報!C55="","",ＺＥＨデベロッパー公開情報!C55)</f>
        <v/>
      </c>
      <c r="D55" s="786"/>
      <c r="E55" s="786"/>
      <c r="F55" s="786"/>
      <c r="G55" s="786"/>
      <c r="H55" s="786"/>
      <c r="I55" s="786"/>
      <c r="J55" s="786"/>
      <c r="K55" s="786"/>
      <c r="L55" s="786"/>
      <c r="M55" s="786"/>
      <c r="N55" s="786"/>
      <c r="O55" s="786"/>
      <c r="P55" s="786"/>
      <c r="Q55" s="786"/>
      <c r="R55" s="786"/>
      <c r="S55" s="786"/>
      <c r="T55" s="786"/>
      <c r="U55" s="786"/>
      <c r="V55" s="786"/>
      <c r="W55" s="786"/>
      <c r="X55" s="786"/>
      <c r="Y55" s="786"/>
      <c r="Z55" s="786"/>
      <c r="AA55" s="786"/>
      <c r="AB55" s="786"/>
      <c r="AC55" s="786"/>
      <c r="AD55" s="786"/>
      <c r="AE55" s="814"/>
      <c r="AF55" s="787" t="str">
        <f>IF(OR(ＺＥＨデベロッパー公開情報!Q55="",ＺＥＨデベロッパー公開情報!W55="",ＺＥＨデベロッパー公開情報!AC55=""),"",ＺＥＨデベロッパー公開情報!Q55&amp;"-"&amp;ＺＥＨデベロッパー公開情報!W55&amp;"-"&amp;ＺＥＨデベロッパー公開情報!AC55)</f>
        <v/>
      </c>
      <c r="AG55" s="788"/>
      <c r="AH55" s="788"/>
      <c r="AI55" s="788"/>
      <c r="AJ55" s="788"/>
      <c r="AK55" s="788"/>
      <c r="AL55" s="788"/>
      <c r="AM55" s="788"/>
      <c r="AN55" s="788"/>
      <c r="AO55" s="788"/>
      <c r="AP55" s="788"/>
      <c r="AQ55" s="788"/>
      <c r="AR55" s="788"/>
      <c r="AS55" s="788"/>
      <c r="AT55" s="788"/>
      <c r="AU55" s="789"/>
      <c r="AV55" s="831" t="str">
        <f>IF(ＺＥＨデベロッパー公開情報!AH55="","",ＺＥＨデベロッパー公開情報!AH55)</f>
        <v/>
      </c>
      <c r="AW55" s="790"/>
      <c r="AX55" s="790"/>
      <c r="AY55" s="790"/>
      <c r="AZ55" s="790"/>
      <c r="BA55" s="790"/>
      <c r="BB55" s="790"/>
      <c r="BC55" s="790"/>
      <c r="BD55" s="790"/>
      <c r="BE55" s="790"/>
      <c r="BF55" s="790"/>
      <c r="BG55" s="790"/>
      <c r="BH55" s="790"/>
      <c r="BI55" s="790"/>
      <c r="BJ55" s="790"/>
      <c r="BK55" s="790"/>
      <c r="BL55" s="790"/>
      <c r="BM55" s="790"/>
      <c r="BN55" s="790"/>
      <c r="BO55" s="790"/>
      <c r="BP55" s="790"/>
      <c r="BQ55" s="790"/>
      <c r="BR55" s="790"/>
      <c r="BS55" s="790"/>
      <c r="BT55" s="790"/>
      <c r="BU55" s="790"/>
      <c r="BV55" s="790"/>
      <c r="BW55" s="790"/>
      <c r="BX55" s="790"/>
      <c r="BY55" s="790"/>
      <c r="BZ55" s="790"/>
      <c r="CA55" s="790"/>
      <c r="CB55" s="790"/>
      <c r="CC55" s="790"/>
      <c r="CD55" s="790"/>
      <c r="CE55" s="790"/>
      <c r="CF55" s="791"/>
      <c r="CG55" s="128"/>
      <c r="CH55" s="128"/>
      <c r="CI55" s="128"/>
      <c r="CJ55" s="128"/>
      <c r="CK55" s="128"/>
      <c r="CL55" s="128"/>
      <c r="CM55" s="128"/>
      <c r="CN55" s="128"/>
      <c r="CO55" s="128"/>
      <c r="CP55" s="131"/>
    </row>
    <row r="56" spans="1:110" s="86" customFormat="1" ht="25" customHeight="1">
      <c r="A56" s="810">
        <v>4</v>
      </c>
      <c r="B56" s="811"/>
      <c r="C56" s="774" t="str">
        <f>IF(ＺＥＨデベロッパー公開情報!C56="","",ＺＥＨデベロッパー公開情報!C56)</f>
        <v/>
      </c>
      <c r="D56" s="775"/>
      <c r="E56" s="775"/>
      <c r="F56" s="775"/>
      <c r="G56" s="775"/>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821"/>
      <c r="AF56" s="776" t="str">
        <f>IF(OR(ＺＥＨデベロッパー公開情報!Q56="",ＺＥＨデベロッパー公開情報!W56="",ＺＥＨデベロッパー公開情報!AC56=""),"",ＺＥＨデベロッパー公開情報!Q56&amp;"-"&amp;ＺＥＨデベロッパー公開情報!W56&amp;"-"&amp;ＺＥＨデベロッパー公開情報!AC56)</f>
        <v/>
      </c>
      <c r="AG56" s="777"/>
      <c r="AH56" s="777"/>
      <c r="AI56" s="777"/>
      <c r="AJ56" s="777"/>
      <c r="AK56" s="777"/>
      <c r="AL56" s="777"/>
      <c r="AM56" s="777"/>
      <c r="AN56" s="777"/>
      <c r="AO56" s="777"/>
      <c r="AP56" s="777"/>
      <c r="AQ56" s="777"/>
      <c r="AR56" s="777"/>
      <c r="AS56" s="777"/>
      <c r="AT56" s="777"/>
      <c r="AU56" s="778"/>
      <c r="AV56" s="779" t="str">
        <f>IF(ＺＥＨデベロッパー公開情報!AH56="","",ＺＥＨデベロッパー公開情報!AH56)</f>
        <v/>
      </c>
      <c r="AW56" s="780"/>
      <c r="AX56" s="780"/>
      <c r="AY56" s="780"/>
      <c r="AZ56" s="780"/>
      <c r="BA56" s="780"/>
      <c r="BB56" s="780"/>
      <c r="BC56" s="780"/>
      <c r="BD56" s="780"/>
      <c r="BE56" s="780"/>
      <c r="BF56" s="780"/>
      <c r="BG56" s="780"/>
      <c r="BH56" s="780"/>
      <c r="BI56" s="780"/>
      <c r="BJ56" s="780"/>
      <c r="BK56" s="780"/>
      <c r="BL56" s="780"/>
      <c r="BM56" s="780"/>
      <c r="BN56" s="780"/>
      <c r="BO56" s="780"/>
      <c r="BP56" s="780"/>
      <c r="BQ56" s="780"/>
      <c r="BR56" s="780"/>
      <c r="BS56" s="780"/>
      <c r="BT56" s="780"/>
      <c r="BU56" s="780"/>
      <c r="BV56" s="780"/>
      <c r="BW56" s="780"/>
      <c r="BX56" s="780"/>
      <c r="BY56" s="780"/>
      <c r="BZ56" s="780"/>
      <c r="CA56" s="780"/>
      <c r="CB56" s="780"/>
      <c r="CC56" s="780"/>
      <c r="CD56" s="780"/>
      <c r="CE56" s="780"/>
      <c r="CF56" s="781"/>
      <c r="CG56" s="128"/>
      <c r="CH56" s="128"/>
      <c r="CI56" s="128"/>
      <c r="CJ56" s="128"/>
      <c r="CK56" s="128"/>
      <c r="CL56" s="128"/>
      <c r="CM56" s="128"/>
      <c r="CN56" s="128"/>
      <c r="CO56" s="128"/>
      <c r="CP56" s="131"/>
    </row>
    <row r="57" spans="1:110" s="86" customFormat="1" ht="25" customHeight="1">
      <c r="A57" s="829">
        <v>5</v>
      </c>
      <c r="B57" s="830"/>
      <c r="C57" s="785" t="str">
        <f>IF(ＺＥＨデベロッパー公開情報!C57="","",ＺＥＨデベロッパー公開情報!C57)</f>
        <v/>
      </c>
      <c r="D57" s="786"/>
      <c r="E57" s="786"/>
      <c r="F57" s="786"/>
      <c r="G57" s="786"/>
      <c r="H57" s="786"/>
      <c r="I57" s="786"/>
      <c r="J57" s="786"/>
      <c r="K57" s="786"/>
      <c r="L57" s="786"/>
      <c r="M57" s="786"/>
      <c r="N57" s="786"/>
      <c r="O57" s="786"/>
      <c r="P57" s="786"/>
      <c r="Q57" s="786"/>
      <c r="R57" s="786"/>
      <c r="S57" s="786"/>
      <c r="T57" s="786"/>
      <c r="U57" s="786"/>
      <c r="V57" s="786"/>
      <c r="W57" s="786"/>
      <c r="X57" s="786"/>
      <c r="Y57" s="786"/>
      <c r="Z57" s="786"/>
      <c r="AA57" s="786"/>
      <c r="AB57" s="786"/>
      <c r="AC57" s="786"/>
      <c r="AD57" s="786"/>
      <c r="AE57" s="814"/>
      <c r="AF57" s="787" t="str">
        <f>IF(OR(ＺＥＨデベロッパー公開情報!Q57="",ＺＥＨデベロッパー公開情報!W57="",ＺＥＨデベロッパー公開情報!AC57=""),"",ＺＥＨデベロッパー公開情報!Q57&amp;"-"&amp;ＺＥＨデベロッパー公開情報!W57&amp;"-"&amp;ＺＥＨデベロッパー公開情報!AC57)</f>
        <v/>
      </c>
      <c r="AG57" s="788"/>
      <c r="AH57" s="788"/>
      <c r="AI57" s="788"/>
      <c r="AJ57" s="788"/>
      <c r="AK57" s="788"/>
      <c r="AL57" s="788"/>
      <c r="AM57" s="788"/>
      <c r="AN57" s="788"/>
      <c r="AO57" s="788"/>
      <c r="AP57" s="788"/>
      <c r="AQ57" s="788"/>
      <c r="AR57" s="788"/>
      <c r="AS57" s="788"/>
      <c r="AT57" s="788"/>
      <c r="AU57" s="789"/>
      <c r="AV57" s="831" t="str">
        <f>IF(ＺＥＨデベロッパー公開情報!AH57="","",ＺＥＨデベロッパー公開情報!AH57)</f>
        <v/>
      </c>
      <c r="AW57" s="790"/>
      <c r="AX57" s="790"/>
      <c r="AY57" s="790"/>
      <c r="AZ57" s="790"/>
      <c r="BA57" s="790"/>
      <c r="BB57" s="790"/>
      <c r="BC57" s="790"/>
      <c r="BD57" s="790"/>
      <c r="BE57" s="790"/>
      <c r="BF57" s="790"/>
      <c r="BG57" s="790"/>
      <c r="BH57" s="790"/>
      <c r="BI57" s="790"/>
      <c r="BJ57" s="790"/>
      <c r="BK57" s="790"/>
      <c r="BL57" s="790"/>
      <c r="BM57" s="790"/>
      <c r="BN57" s="790"/>
      <c r="BO57" s="790"/>
      <c r="BP57" s="790"/>
      <c r="BQ57" s="790"/>
      <c r="BR57" s="790"/>
      <c r="BS57" s="790"/>
      <c r="BT57" s="790"/>
      <c r="BU57" s="790"/>
      <c r="BV57" s="790"/>
      <c r="BW57" s="790"/>
      <c r="BX57" s="790"/>
      <c r="BY57" s="790"/>
      <c r="BZ57" s="790"/>
      <c r="CA57" s="790"/>
      <c r="CB57" s="790"/>
      <c r="CC57" s="790"/>
      <c r="CD57" s="790"/>
      <c r="CE57" s="790"/>
      <c r="CF57" s="791"/>
      <c r="CG57" s="128"/>
      <c r="CH57" s="128"/>
      <c r="CI57" s="128"/>
      <c r="CJ57" s="128"/>
      <c r="CK57" s="128"/>
      <c r="CL57" s="128"/>
      <c r="CM57" s="128"/>
      <c r="CN57" s="128"/>
      <c r="CO57" s="128"/>
      <c r="CP57" s="131"/>
    </row>
    <row r="58" spans="1:110" ht="25" customHeight="1">
      <c r="A58" s="810">
        <v>6</v>
      </c>
      <c r="B58" s="811"/>
      <c r="C58" s="774" t="str">
        <f>IF(ＺＥＨデベロッパー公開情報!C58="","",ＺＥＨデベロッパー公開情報!C58)</f>
        <v/>
      </c>
      <c r="D58" s="775"/>
      <c r="E58" s="775"/>
      <c r="F58" s="775"/>
      <c r="G58" s="775"/>
      <c r="H58" s="775"/>
      <c r="I58" s="775"/>
      <c r="J58" s="775"/>
      <c r="K58" s="775"/>
      <c r="L58" s="775"/>
      <c r="M58" s="775"/>
      <c r="N58" s="775"/>
      <c r="O58" s="775"/>
      <c r="P58" s="775"/>
      <c r="Q58" s="775"/>
      <c r="R58" s="775"/>
      <c r="S58" s="775"/>
      <c r="T58" s="775"/>
      <c r="U58" s="775"/>
      <c r="V58" s="775"/>
      <c r="W58" s="775"/>
      <c r="X58" s="775"/>
      <c r="Y58" s="775"/>
      <c r="Z58" s="775"/>
      <c r="AA58" s="775"/>
      <c r="AB58" s="775"/>
      <c r="AC58" s="775"/>
      <c r="AD58" s="775"/>
      <c r="AE58" s="821"/>
      <c r="AF58" s="776" t="str">
        <f>IF(OR(ＺＥＨデベロッパー公開情報!Q58="",ＺＥＨデベロッパー公開情報!W58="",ＺＥＨデベロッパー公開情報!AC58=""),"",ＺＥＨデベロッパー公開情報!Q58&amp;"-"&amp;ＺＥＨデベロッパー公開情報!W58&amp;"-"&amp;ＺＥＨデベロッパー公開情報!AC58)</f>
        <v/>
      </c>
      <c r="AG58" s="777"/>
      <c r="AH58" s="777"/>
      <c r="AI58" s="777"/>
      <c r="AJ58" s="777"/>
      <c r="AK58" s="777"/>
      <c r="AL58" s="777"/>
      <c r="AM58" s="777"/>
      <c r="AN58" s="777"/>
      <c r="AO58" s="777"/>
      <c r="AP58" s="777"/>
      <c r="AQ58" s="777"/>
      <c r="AR58" s="777"/>
      <c r="AS58" s="777"/>
      <c r="AT58" s="777"/>
      <c r="AU58" s="778"/>
      <c r="AV58" s="779" t="str">
        <f>IF(ＺＥＨデベロッパー公開情報!AH58="","",ＺＥＨデベロッパー公開情報!AH58)</f>
        <v/>
      </c>
      <c r="AW58" s="780"/>
      <c r="AX58" s="780"/>
      <c r="AY58" s="780"/>
      <c r="AZ58" s="780"/>
      <c r="BA58" s="780"/>
      <c r="BB58" s="780"/>
      <c r="BC58" s="780"/>
      <c r="BD58" s="780"/>
      <c r="BE58" s="780"/>
      <c r="BF58" s="780"/>
      <c r="BG58" s="780"/>
      <c r="BH58" s="780"/>
      <c r="BI58" s="780"/>
      <c r="BJ58" s="780"/>
      <c r="BK58" s="780"/>
      <c r="BL58" s="780"/>
      <c r="BM58" s="780"/>
      <c r="BN58" s="780"/>
      <c r="BO58" s="780"/>
      <c r="BP58" s="780"/>
      <c r="BQ58" s="780"/>
      <c r="BR58" s="780"/>
      <c r="BS58" s="780"/>
      <c r="BT58" s="780"/>
      <c r="BU58" s="780"/>
      <c r="BV58" s="780"/>
      <c r="BW58" s="780"/>
      <c r="BX58" s="780"/>
      <c r="BY58" s="780"/>
      <c r="BZ58" s="780"/>
      <c r="CA58" s="780"/>
      <c r="CB58" s="780"/>
      <c r="CC58" s="780"/>
      <c r="CD58" s="780"/>
      <c r="CE58" s="780"/>
      <c r="CF58" s="781"/>
    </row>
    <row r="59" spans="1:110" ht="25" customHeight="1">
      <c r="A59" s="829">
        <v>7</v>
      </c>
      <c r="B59" s="830"/>
      <c r="C59" s="785" t="str">
        <f>IF(ＺＥＨデベロッパー公開情報!C59="","",ＺＥＨデベロッパー公開情報!C59)</f>
        <v/>
      </c>
      <c r="D59" s="786"/>
      <c r="E59" s="786"/>
      <c r="F59" s="786"/>
      <c r="G59" s="786"/>
      <c r="H59" s="786"/>
      <c r="I59" s="786"/>
      <c r="J59" s="786"/>
      <c r="K59" s="786"/>
      <c r="L59" s="786"/>
      <c r="M59" s="786"/>
      <c r="N59" s="786"/>
      <c r="O59" s="786"/>
      <c r="P59" s="786"/>
      <c r="Q59" s="786"/>
      <c r="R59" s="786"/>
      <c r="S59" s="786"/>
      <c r="T59" s="786"/>
      <c r="U59" s="786"/>
      <c r="V59" s="786"/>
      <c r="W59" s="786"/>
      <c r="X59" s="786"/>
      <c r="Y59" s="786"/>
      <c r="Z59" s="786"/>
      <c r="AA59" s="786"/>
      <c r="AB59" s="786"/>
      <c r="AC59" s="786"/>
      <c r="AD59" s="786"/>
      <c r="AE59" s="814"/>
      <c r="AF59" s="787" t="str">
        <f>IF(OR(ＺＥＨデベロッパー公開情報!Q59="",ＺＥＨデベロッパー公開情報!W59="",ＺＥＨデベロッパー公開情報!AC59=""),"",ＺＥＨデベロッパー公開情報!Q59&amp;"-"&amp;ＺＥＨデベロッパー公開情報!W59&amp;"-"&amp;ＺＥＨデベロッパー公開情報!AC59)</f>
        <v/>
      </c>
      <c r="AG59" s="788"/>
      <c r="AH59" s="788"/>
      <c r="AI59" s="788"/>
      <c r="AJ59" s="788"/>
      <c r="AK59" s="788"/>
      <c r="AL59" s="788"/>
      <c r="AM59" s="788"/>
      <c r="AN59" s="788"/>
      <c r="AO59" s="788"/>
      <c r="AP59" s="788"/>
      <c r="AQ59" s="788"/>
      <c r="AR59" s="788"/>
      <c r="AS59" s="788"/>
      <c r="AT59" s="788"/>
      <c r="AU59" s="789"/>
      <c r="AV59" s="831" t="str">
        <f>IF(ＺＥＨデベロッパー公開情報!AH59="","",ＺＥＨデベロッパー公開情報!AH59)</f>
        <v/>
      </c>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0"/>
      <c r="BZ59" s="790"/>
      <c r="CA59" s="790"/>
      <c r="CB59" s="790"/>
      <c r="CC59" s="790"/>
      <c r="CD59" s="790"/>
      <c r="CE59" s="790"/>
      <c r="CF59" s="791"/>
    </row>
    <row r="60" spans="1:110" ht="25" customHeight="1">
      <c r="A60" s="810">
        <v>8</v>
      </c>
      <c r="B60" s="811"/>
      <c r="C60" s="774" t="str">
        <f>IF(ＺＥＨデベロッパー公開情報!C60="","",ＺＥＨデベロッパー公開情報!C60)</f>
        <v/>
      </c>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821"/>
      <c r="AF60" s="776" t="str">
        <f>IF(OR(ＺＥＨデベロッパー公開情報!Q60="",ＺＥＨデベロッパー公開情報!W60="",ＺＥＨデベロッパー公開情報!AC60=""),"",ＺＥＨデベロッパー公開情報!Q60&amp;"-"&amp;ＺＥＨデベロッパー公開情報!W60&amp;"-"&amp;ＺＥＨデベロッパー公開情報!AC60)</f>
        <v/>
      </c>
      <c r="AG60" s="777"/>
      <c r="AH60" s="777"/>
      <c r="AI60" s="777"/>
      <c r="AJ60" s="777"/>
      <c r="AK60" s="777"/>
      <c r="AL60" s="777"/>
      <c r="AM60" s="777"/>
      <c r="AN60" s="777"/>
      <c r="AO60" s="777"/>
      <c r="AP60" s="777"/>
      <c r="AQ60" s="777"/>
      <c r="AR60" s="777"/>
      <c r="AS60" s="777"/>
      <c r="AT60" s="777"/>
      <c r="AU60" s="778"/>
      <c r="AV60" s="779" t="str">
        <f>IF(ＺＥＨデベロッパー公開情報!AH60="","",ＺＥＨデベロッパー公開情報!AH60)</f>
        <v/>
      </c>
      <c r="AW60" s="780"/>
      <c r="AX60" s="780"/>
      <c r="AY60" s="780"/>
      <c r="AZ60" s="780"/>
      <c r="BA60" s="780"/>
      <c r="BB60" s="780"/>
      <c r="BC60" s="780"/>
      <c r="BD60" s="780"/>
      <c r="BE60" s="780"/>
      <c r="BF60" s="780"/>
      <c r="BG60" s="780"/>
      <c r="BH60" s="780"/>
      <c r="BI60" s="780"/>
      <c r="BJ60" s="780"/>
      <c r="BK60" s="780"/>
      <c r="BL60" s="780"/>
      <c r="BM60" s="780"/>
      <c r="BN60" s="780"/>
      <c r="BO60" s="780"/>
      <c r="BP60" s="780"/>
      <c r="BQ60" s="780"/>
      <c r="BR60" s="780"/>
      <c r="BS60" s="780"/>
      <c r="BT60" s="780"/>
      <c r="BU60" s="780"/>
      <c r="BV60" s="780"/>
      <c r="BW60" s="780"/>
      <c r="BX60" s="780"/>
      <c r="BY60" s="780"/>
      <c r="BZ60" s="780"/>
      <c r="CA60" s="780"/>
      <c r="CB60" s="780"/>
      <c r="CC60" s="780"/>
      <c r="CD60" s="780"/>
      <c r="CE60" s="780"/>
      <c r="CF60" s="781"/>
    </row>
    <row r="61" spans="1:110" ht="25" customHeight="1">
      <c r="A61" s="829">
        <v>9</v>
      </c>
      <c r="B61" s="830"/>
      <c r="C61" s="785" t="str">
        <f>IF(ＺＥＨデベロッパー公開情報!C61="","",ＺＥＨデベロッパー公開情報!C61)</f>
        <v/>
      </c>
      <c r="D61" s="786"/>
      <c r="E61" s="786"/>
      <c r="F61" s="786"/>
      <c r="G61" s="786"/>
      <c r="H61" s="786"/>
      <c r="I61" s="786"/>
      <c r="J61" s="786"/>
      <c r="K61" s="786"/>
      <c r="L61" s="786"/>
      <c r="M61" s="786"/>
      <c r="N61" s="786"/>
      <c r="O61" s="786"/>
      <c r="P61" s="786"/>
      <c r="Q61" s="786"/>
      <c r="R61" s="786"/>
      <c r="S61" s="786"/>
      <c r="T61" s="786"/>
      <c r="U61" s="786"/>
      <c r="V61" s="786"/>
      <c r="W61" s="786"/>
      <c r="X61" s="786"/>
      <c r="Y61" s="786"/>
      <c r="Z61" s="786"/>
      <c r="AA61" s="786"/>
      <c r="AB61" s="786"/>
      <c r="AC61" s="786"/>
      <c r="AD61" s="786"/>
      <c r="AE61" s="814"/>
      <c r="AF61" s="787" t="str">
        <f>IF(OR(ＺＥＨデベロッパー公開情報!Q61="",ＺＥＨデベロッパー公開情報!W61="",ＺＥＨデベロッパー公開情報!AC61=""),"",ＺＥＨデベロッパー公開情報!Q61&amp;"-"&amp;ＺＥＨデベロッパー公開情報!W61&amp;"-"&amp;ＺＥＨデベロッパー公開情報!AC61)</f>
        <v/>
      </c>
      <c r="AG61" s="788"/>
      <c r="AH61" s="788"/>
      <c r="AI61" s="788"/>
      <c r="AJ61" s="788"/>
      <c r="AK61" s="788"/>
      <c r="AL61" s="788"/>
      <c r="AM61" s="788"/>
      <c r="AN61" s="788"/>
      <c r="AO61" s="788"/>
      <c r="AP61" s="788"/>
      <c r="AQ61" s="788"/>
      <c r="AR61" s="788"/>
      <c r="AS61" s="788"/>
      <c r="AT61" s="788"/>
      <c r="AU61" s="789"/>
      <c r="AV61" s="831" t="str">
        <f>IF(ＺＥＨデベロッパー公開情報!AH61="","",ＺＥＨデベロッパー公開情報!AH61)</f>
        <v/>
      </c>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0"/>
      <c r="BZ61" s="790"/>
      <c r="CA61" s="790"/>
      <c r="CB61" s="790"/>
      <c r="CC61" s="790"/>
      <c r="CD61" s="790"/>
      <c r="CE61" s="790"/>
      <c r="CF61" s="791"/>
    </row>
    <row r="62" spans="1:110" ht="25" customHeight="1">
      <c r="A62" s="810">
        <v>10</v>
      </c>
      <c r="B62" s="811"/>
      <c r="C62" s="774" t="str">
        <f>IF(ＺＥＨデベロッパー公開情報!C62="","",ＺＥＨデベロッパー公開情報!C62)</f>
        <v/>
      </c>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821"/>
      <c r="AF62" s="776" t="str">
        <f>IF(OR(ＺＥＨデベロッパー公開情報!Q62="",ＺＥＨデベロッパー公開情報!W62="",ＺＥＨデベロッパー公開情報!AC62=""),"",ＺＥＨデベロッパー公開情報!Q62&amp;"-"&amp;ＺＥＨデベロッパー公開情報!W62&amp;"-"&amp;ＺＥＨデベロッパー公開情報!AC62)</f>
        <v/>
      </c>
      <c r="AG62" s="777"/>
      <c r="AH62" s="777"/>
      <c r="AI62" s="777"/>
      <c r="AJ62" s="777"/>
      <c r="AK62" s="777"/>
      <c r="AL62" s="777"/>
      <c r="AM62" s="777"/>
      <c r="AN62" s="777"/>
      <c r="AO62" s="777"/>
      <c r="AP62" s="777"/>
      <c r="AQ62" s="777"/>
      <c r="AR62" s="777"/>
      <c r="AS62" s="777"/>
      <c r="AT62" s="777"/>
      <c r="AU62" s="778"/>
      <c r="AV62" s="779" t="str">
        <f>IF(ＺＥＨデベロッパー公開情報!AH62="","",ＺＥＨデベロッパー公開情報!AH62)</f>
        <v/>
      </c>
      <c r="AW62" s="780"/>
      <c r="AX62" s="780"/>
      <c r="AY62" s="780"/>
      <c r="AZ62" s="780"/>
      <c r="BA62" s="780"/>
      <c r="BB62" s="780"/>
      <c r="BC62" s="780"/>
      <c r="BD62" s="780"/>
      <c r="BE62" s="780"/>
      <c r="BF62" s="780"/>
      <c r="BG62" s="780"/>
      <c r="BH62" s="780"/>
      <c r="BI62" s="780"/>
      <c r="BJ62" s="780"/>
      <c r="BK62" s="780"/>
      <c r="BL62" s="780"/>
      <c r="BM62" s="780"/>
      <c r="BN62" s="780"/>
      <c r="BO62" s="780"/>
      <c r="BP62" s="780"/>
      <c r="BQ62" s="780"/>
      <c r="BR62" s="780"/>
      <c r="BS62" s="780"/>
      <c r="BT62" s="780"/>
      <c r="BU62" s="780"/>
      <c r="BV62" s="780"/>
      <c r="BW62" s="780"/>
      <c r="BX62" s="780"/>
      <c r="BY62" s="780"/>
      <c r="BZ62" s="780"/>
      <c r="CA62" s="780"/>
      <c r="CB62" s="780"/>
      <c r="CC62" s="780"/>
      <c r="CD62" s="780"/>
      <c r="CE62" s="780"/>
      <c r="CF62" s="781"/>
    </row>
    <row r="63" spans="1:110" ht="25" customHeight="1">
      <c r="A63" s="829">
        <v>11</v>
      </c>
      <c r="B63" s="830"/>
      <c r="C63" s="785" t="str">
        <f>IF(ＺＥＨデベロッパー公開情報!C63="","",ＺＥＨデベロッパー公開情報!C63)</f>
        <v/>
      </c>
      <c r="D63" s="786"/>
      <c r="E63" s="786"/>
      <c r="F63" s="786"/>
      <c r="G63" s="786"/>
      <c r="H63" s="786"/>
      <c r="I63" s="786"/>
      <c r="J63" s="786"/>
      <c r="K63" s="786"/>
      <c r="L63" s="786"/>
      <c r="M63" s="786"/>
      <c r="N63" s="786"/>
      <c r="O63" s="786"/>
      <c r="P63" s="786"/>
      <c r="Q63" s="786"/>
      <c r="R63" s="786"/>
      <c r="S63" s="786"/>
      <c r="T63" s="786"/>
      <c r="U63" s="786"/>
      <c r="V63" s="786"/>
      <c r="W63" s="786"/>
      <c r="X63" s="786"/>
      <c r="Y63" s="786"/>
      <c r="Z63" s="786"/>
      <c r="AA63" s="786"/>
      <c r="AB63" s="786"/>
      <c r="AC63" s="786"/>
      <c r="AD63" s="786"/>
      <c r="AE63" s="814"/>
      <c r="AF63" s="787" t="str">
        <f>IF(OR(ＺＥＨデベロッパー公開情報!Q63="",ＺＥＨデベロッパー公開情報!W63="",ＺＥＨデベロッパー公開情報!AC63=""),"",ＺＥＨデベロッパー公開情報!Q63&amp;"-"&amp;ＺＥＨデベロッパー公開情報!W63&amp;"-"&amp;ＺＥＨデベロッパー公開情報!AC63)</f>
        <v/>
      </c>
      <c r="AG63" s="788"/>
      <c r="AH63" s="788"/>
      <c r="AI63" s="788"/>
      <c r="AJ63" s="788"/>
      <c r="AK63" s="788"/>
      <c r="AL63" s="788"/>
      <c r="AM63" s="788"/>
      <c r="AN63" s="788"/>
      <c r="AO63" s="788"/>
      <c r="AP63" s="788"/>
      <c r="AQ63" s="788"/>
      <c r="AR63" s="788"/>
      <c r="AS63" s="788"/>
      <c r="AT63" s="788"/>
      <c r="AU63" s="789"/>
      <c r="AV63" s="831" t="str">
        <f>IF(ＺＥＨデベロッパー公開情報!AH63="","",ＺＥＨデベロッパー公開情報!AH63)</f>
        <v/>
      </c>
      <c r="AW63" s="790"/>
      <c r="AX63" s="790"/>
      <c r="AY63" s="790"/>
      <c r="AZ63" s="790"/>
      <c r="BA63" s="790"/>
      <c r="BB63" s="790"/>
      <c r="BC63" s="790"/>
      <c r="BD63" s="790"/>
      <c r="BE63" s="790"/>
      <c r="BF63" s="790"/>
      <c r="BG63" s="790"/>
      <c r="BH63" s="790"/>
      <c r="BI63" s="790"/>
      <c r="BJ63" s="790"/>
      <c r="BK63" s="790"/>
      <c r="BL63" s="790"/>
      <c r="BM63" s="790"/>
      <c r="BN63" s="790"/>
      <c r="BO63" s="790"/>
      <c r="BP63" s="790"/>
      <c r="BQ63" s="790"/>
      <c r="BR63" s="790"/>
      <c r="BS63" s="790"/>
      <c r="BT63" s="790"/>
      <c r="BU63" s="790"/>
      <c r="BV63" s="790"/>
      <c r="BW63" s="790"/>
      <c r="BX63" s="790"/>
      <c r="BY63" s="790"/>
      <c r="BZ63" s="790"/>
      <c r="CA63" s="790"/>
      <c r="CB63" s="790"/>
      <c r="CC63" s="790"/>
      <c r="CD63" s="790"/>
      <c r="CE63" s="790"/>
      <c r="CF63" s="791"/>
    </row>
    <row r="64" spans="1:110" ht="25" customHeight="1">
      <c r="A64" s="810">
        <v>12</v>
      </c>
      <c r="B64" s="811"/>
      <c r="C64" s="774" t="str">
        <f>IF(ＺＥＨデベロッパー公開情報!C64="","",ＺＥＨデベロッパー公開情報!C64)</f>
        <v/>
      </c>
      <c r="D64" s="775"/>
      <c r="E64" s="775"/>
      <c r="F64" s="775"/>
      <c r="G64" s="775"/>
      <c r="H64" s="775"/>
      <c r="I64" s="775"/>
      <c r="J64" s="775"/>
      <c r="K64" s="775"/>
      <c r="L64" s="775"/>
      <c r="M64" s="775"/>
      <c r="N64" s="775"/>
      <c r="O64" s="775"/>
      <c r="P64" s="775"/>
      <c r="Q64" s="775"/>
      <c r="R64" s="775"/>
      <c r="S64" s="775"/>
      <c r="T64" s="775"/>
      <c r="U64" s="775"/>
      <c r="V64" s="775"/>
      <c r="W64" s="775"/>
      <c r="X64" s="775"/>
      <c r="Y64" s="775"/>
      <c r="Z64" s="775"/>
      <c r="AA64" s="775"/>
      <c r="AB64" s="775"/>
      <c r="AC64" s="775"/>
      <c r="AD64" s="775"/>
      <c r="AE64" s="821"/>
      <c r="AF64" s="776" t="str">
        <f>IF(OR(ＺＥＨデベロッパー公開情報!Q64="",ＺＥＨデベロッパー公開情報!W64="",ＺＥＨデベロッパー公開情報!AC64=""),"",ＺＥＨデベロッパー公開情報!Q64&amp;"-"&amp;ＺＥＨデベロッパー公開情報!W64&amp;"-"&amp;ＺＥＨデベロッパー公開情報!AC64)</f>
        <v/>
      </c>
      <c r="AG64" s="777"/>
      <c r="AH64" s="777"/>
      <c r="AI64" s="777"/>
      <c r="AJ64" s="777"/>
      <c r="AK64" s="777"/>
      <c r="AL64" s="777"/>
      <c r="AM64" s="777"/>
      <c r="AN64" s="777"/>
      <c r="AO64" s="777"/>
      <c r="AP64" s="777"/>
      <c r="AQ64" s="777"/>
      <c r="AR64" s="777"/>
      <c r="AS64" s="777"/>
      <c r="AT64" s="777"/>
      <c r="AU64" s="778"/>
      <c r="AV64" s="779" t="str">
        <f>IF(ＺＥＨデベロッパー公開情報!AH64="","",ＺＥＨデベロッパー公開情報!AH64)</f>
        <v/>
      </c>
      <c r="AW64" s="780"/>
      <c r="AX64" s="780"/>
      <c r="AY64" s="780"/>
      <c r="AZ64" s="780"/>
      <c r="BA64" s="780"/>
      <c r="BB64" s="780"/>
      <c r="BC64" s="780"/>
      <c r="BD64" s="780"/>
      <c r="BE64" s="780"/>
      <c r="BF64" s="780"/>
      <c r="BG64" s="780"/>
      <c r="BH64" s="780"/>
      <c r="BI64" s="780"/>
      <c r="BJ64" s="780"/>
      <c r="BK64" s="780"/>
      <c r="BL64" s="780"/>
      <c r="BM64" s="780"/>
      <c r="BN64" s="780"/>
      <c r="BO64" s="780"/>
      <c r="BP64" s="780"/>
      <c r="BQ64" s="780"/>
      <c r="BR64" s="780"/>
      <c r="BS64" s="780"/>
      <c r="BT64" s="780"/>
      <c r="BU64" s="780"/>
      <c r="BV64" s="780"/>
      <c r="BW64" s="780"/>
      <c r="BX64" s="780"/>
      <c r="BY64" s="780"/>
      <c r="BZ64" s="780"/>
      <c r="CA64" s="780"/>
      <c r="CB64" s="780"/>
      <c r="CC64" s="780"/>
      <c r="CD64" s="780"/>
      <c r="CE64" s="780"/>
      <c r="CF64" s="781"/>
    </row>
    <row r="65" spans="1:123" ht="25" customHeight="1">
      <c r="A65" s="829">
        <v>13</v>
      </c>
      <c r="B65" s="830"/>
      <c r="C65" s="785" t="str">
        <f>IF(ＺＥＨデベロッパー公開情報!C65="","",ＺＥＨデベロッパー公開情報!C65)</f>
        <v/>
      </c>
      <c r="D65" s="786"/>
      <c r="E65" s="786"/>
      <c r="F65" s="786"/>
      <c r="G65" s="786"/>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814"/>
      <c r="AF65" s="787" t="str">
        <f>IF(OR(ＺＥＨデベロッパー公開情報!Q65="",ＺＥＨデベロッパー公開情報!W65="",ＺＥＨデベロッパー公開情報!AC65=""),"",ＺＥＨデベロッパー公開情報!Q65&amp;"-"&amp;ＺＥＨデベロッパー公開情報!W65&amp;"-"&amp;ＺＥＨデベロッパー公開情報!AC65)</f>
        <v/>
      </c>
      <c r="AG65" s="788"/>
      <c r="AH65" s="788"/>
      <c r="AI65" s="788"/>
      <c r="AJ65" s="788"/>
      <c r="AK65" s="788"/>
      <c r="AL65" s="788"/>
      <c r="AM65" s="788"/>
      <c r="AN65" s="788"/>
      <c r="AO65" s="788"/>
      <c r="AP65" s="788"/>
      <c r="AQ65" s="788"/>
      <c r="AR65" s="788"/>
      <c r="AS65" s="788"/>
      <c r="AT65" s="788"/>
      <c r="AU65" s="789"/>
      <c r="AV65" s="831" t="str">
        <f>IF(ＺＥＨデベロッパー公開情報!AH65="","",ＺＥＨデベロッパー公開情報!AH65)</f>
        <v/>
      </c>
      <c r="AW65" s="790"/>
      <c r="AX65" s="790"/>
      <c r="AY65" s="790"/>
      <c r="AZ65" s="790"/>
      <c r="BA65" s="790"/>
      <c r="BB65" s="790"/>
      <c r="BC65" s="790"/>
      <c r="BD65" s="790"/>
      <c r="BE65" s="790"/>
      <c r="BF65" s="790"/>
      <c r="BG65" s="790"/>
      <c r="BH65" s="790"/>
      <c r="BI65" s="790"/>
      <c r="BJ65" s="790"/>
      <c r="BK65" s="790"/>
      <c r="BL65" s="790"/>
      <c r="BM65" s="790"/>
      <c r="BN65" s="790"/>
      <c r="BO65" s="790"/>
      <c r="BP65" s="790"/>
      <c r="BQ65" s="790"/>
      <c r="BR65" s="790"/>
      <c r="BS65" s="790"/>
      <c r="BT65" s="790"/>
      <c r="BU65" s="790"/>
      <c r="BV65" s="790"/>
      <c r="BW65" s="790"/>
      <c r="BX65" s="790"/>
      <c r="BY65" s="790"/>
      <c r="BZ65" s="790"/>
      <c r="CA65" s="790"/>
      <c r="CB65" s="790"/>
      <c r="CC65" s="790"/>
      <c r="CD65" s="790"/>
      <c r="CE65" s="790"/>
      <c r="CF65" s="791"/>
    </row>
    <row r="66" spans="1:123" ht="25" customHeight="1">
      <c r="A66" s="810">
        <v>14</v>
      </c>
      <c r="B66" s="811"/>
      <c r="C66" s="774" t="str">
        <f>IF(ＺＥＨデベロッパー公開情報!C66="","",ＺＥＨデベロッパー公開情報!C66)</f>
        <v/>
      </c>
      <c r="D66" s="775"/>
      <c r="E66" s="775"/>
      <c r="F66" s="775"/>
      <c r="G66" s="775"/>
      <c r="H66" s="775"/>
      <c r="I66" s="775"/>
      <c r="J66" s="775"/>
      <c r="K66" s="775"/>
      <c r="L66" s="775"/>
      <c r="M66" s="775"/>
      <c r="N66" s="775"/>
      <c r="O66" s="775"/>
      <c r="P66" s="775"/>
      <c r="Q66" s="775"/>
      <c r="R66" s="775"/>
      <c r="S66" s="775"/>
      <c r="T66" s="775"/>
      <c r="U66" s="775"/>
      <c r="V66" s="775"/>
      <c r="W66" s="775"/>
      <c r="X66" s="775"/>
      <c r="Y66" s="775"/>
      <c r="Z66" s="775"/>
      <c r="AA66" s="775"/>
      <c r="AB66" s="775"/>
      <c r="AC66" s="775"/>
      <c r="AD66" s="775"/>
      <c r="AE66" s="821"/>
      <c r="AF66" s="776" t="str">
        <f>IF(OR(ＺＥＨデベロッパー公開情報!Q66="",ＺＥＨデベロッパー公開情報!W66="",ＺＥＨデベロッパー公開情報!AC66=""),"",ＺＥＨデベロッパー公開情報!Q66&amp;"-"&amp;ＺＥＨデベロッパー公開情報!W66&amp;"-"&amp;ＺＥＨデベロッパー公開情報!AC66)</f>
        <v/>
      </c>
      <c r="AG66" s="777"/>
      <c r="AH66" s="777"/>
      <c r="AI66" s="777"/>
      <c r="AJ66" s="777"/>
      <c r="AK66" s="777"/>
      <c r="AL66" s="777"/>
      <c r="AM66" s="777"/>
      <c r="AN66" s="777"/>
      <c r="AO66" s="777"/>
      <c r="AP66" s="777"/>
      <c r="AQ66" s="777"/>
      <c r="AR66" s="777"/>
      <c r="AS66" s="777"/>
      <c r="AT66" s="777"/>
      <c r="AU66" s="778"/>
      <c r="AV66" s="779" t="str">
        <f>IF(ＺＥＨデベロッパー公開情報!AH66="","",ＺＥＨデベロッパー公開情報!AH66)</f>
        <v/>
      </c>
      <c r="AW66" s="780"/>
      <c r="AX66" s="780"/>
      <c r="AY66" s="780"/>
      <c r="AZ66" s="780"/>
      <c r="BA66" s="780"/>
      <c r="BB66" s="780"/>
      <c r="BC66" s="780"/>
      <c r="BD66" s="780"/>
      <c r="BE66" s="780"/>
      <c r="BF66" s="780"/>
      <c r="BG66" s="780"/>
      <c r="BH66" s="780"/>
      <c r="BI66" s="780"/>
      <c r="BJ66" s="780"/>
      <c r="BK66" s="780"/>
      <c r="BL66" s="780"/>
      <c r="BM66" s="780"/>
      <c r="BN66" s="780"/>
      <c r="BO66" s="780"/>
      <c r="BP66" s="780"/>
      <c r="BQ66" s="780"/>
      <c r="BR66" s="780"/>
      <c r="BS66" s="780"/>
      <c r="BT66" s="780"/>
      <c r="BU66" s="780"/>
      <c r="BV66" s="780"/>
      <c r="BW66" s="780"/>
      <c r="BX66" s="780"/>
      <c r="BY66" s="780"/>
      <c r="BZ66" s="780"/>
      <c r="CA66" s="780"/>
      <c r="CB66" s="780"/>
      <c r="CC66" s="780"/>
      <c r="CD66" s="780"/>
      <c r="CE66" s="780"/>
      <c r="CF66" s="781"/>
    </row>
    <row r="67" spans="1:123" ht="25" customHeight="1">
      <c r="A67" s="829">
        <v>15</v>
      </c>
      <c r="B67" s="830"/>
      <c r="C67" s="785" t="str">
        <f>IF(ＺＥＨデベロッパー公開情報!C67="","",ＺＥＨデベロッパー公開情報!C67)</f>
        <v/>
      </c>
      <c r="D67" s="786"/>
      <c r="E67" s="786"/>
      <c r="F67" s="786"/>
      <c r="G67" s="786"/>
      <c r="H67" s="786"/>
      <c r="I67" s="786"/>
      <c r="J67" s="786"/>
      <c r="K67" s="786"/>
      <c r="L67" s="786"/>
      <c r="M67" s="786"/>
      <c r="N67" s="786"/>
      <c r="O67" s="786"/>
      <c r="P67" s="786"/>
      <c r="Q67" s="786"/>
      <c r="R67" s="786"/>
      <c r="S67" s="786"/>
      <c r="T67" s="786"/>
      <c r="U67" s="786"/>
      <c r="V67" s="786"/>
      <c r="W67" s="786"/>
      <c r="X67" s="786"/>
      <c r="Y67" s="786"/>
      <c r="Z67" s="786"/>
      <c r="AA67" s="786"/>
      <c r="AB67" s="786"/>
      <c r="AC67" s="786"/>
      <c r="AD67" s="786"/>
      <c r="AE67" s="814"/>
      <c r="AF67" s="787" t="str">
        <f>IF(OR(ＺＥＨデベロッパー公開情報!Q67="",ＺＥＨデベロッパー公開情報!W67="",ＺＥＨデベロッパー公開情報!AC67=""),"",ＺＥＨデベロッパー公開情報!Q67&amp;"-"&amp;ＺＥＨデベロッパー公開情報!W67&amp;"-"&amp;ＺＥＨデベロッパー公開情報!AC67)</f>
        <v/>
      </c>
      <c r="AG67" s="788"/>
      <c r="AH67" s="788"/>
      <c r="AI67" s="788"/>
      <c r="AJ67" s="788"/>
      <c r="AK67" s="788"/>
      <c r="AL67" s="788"/>
      <c r="AM67" s="788"/>
      <c r="AN67" s="788"/>
      <c r="AO67" s="788"/>
      <c r="AP67" s="788"/>
      <c r="AQ67" s="788"/>
      <c r="AR67" s="788"/>
      <c r="AS67" s="788"/>
      <c r="AT67" s="788"/>
      <c r="AU67" s="789"/>
      <c r="AV67" s="831" t="str">
        <f>IF(ＺＥＨデベロッパー公開情報!AH67="","",ＺＥＨデベロッパー公開情報!AH67)</f>
        <v/>
      </c>
      <c r="AW67" s="790"/>
      <c r="AX67" s="790"/>
      <c r="AY67" s="790"/>
      <c r="AZ67" s="790"/>
      <c r="BA67" s="790"/>
      <c r="BB67" s="790"/>
      <c r="BC67" s="790"/>
      <c r="BD67" s="790"/>
      <c r="BE67" s="790"/>
      <c r="BF67" s="790"/>
      <c r="BG67" s="790"/>
      <c r="BH67" s="790"/>
      <c r="BI67" s="790"/>
      <c r="BJ67" s="790"/>
      <c r="BK67" s="790"/>
      <c r="BL67" s="790"/>
      <c r="BM67" s="790"/>
      <c r="BN67" s="790"/>
      <c r="BO67" s="790"/>
      <c r="BP67" s="790"/>
      <c r="BQ67" s="790"/>
      <c r="BR67" s="790"/>
      <c r="BS67" s="790"/>
      <c r="BT67" s="790"/>
      <c r="BU67" s="790"/>
      <c r="BV67" s="790"/>
      <c r="BW67" s="790"/>
      <c r="BX67" s="790"/>
      <c r="BY67" s="790"/>
      <c r="BZ67" s="790"/>
      <c r="CA67" s="790"/>
      <c r="CB67" s="790"/>
      <c r="CC67" s="790"/>
      <c r="CD67" s="790"/>
      <c r="CE67" s="790"/>
      <c r="CF67" s="791"/>
    </row>
    <row r="68" spans="1:123" ht="25" customHeight="1">
      <c r="A68" s="810">
        <v>16</v>
      </c>
      <c r="B68" s="811"/>
      <c r="C68" s="774" t="str">
        <f>IF(ＺＥＨデベロッパー公開情報!C68="","",ＺＥＨデベロッパー公開情報!C68)</f>
        <v/>
      </c>
      <c r="D68" s="775"/>
      <c r="E68" s="775"/>
      <c r="F68" s="775"/>
      <c r="G68" s="775"/>
      <c r="H68" s="775"/>
      <c r="I68" s="775"/>
      <c r="J68" s="775"/>
      <c r="K68" s="775"/>
      <c r="L68" s="775"/>
      <c r="M68" s="775"/>
      <c r="N68" s="775"/>
      <c r="O68" s="775"/>
      <c r="P68" s="775"/>
      <c r="Q68" s="775"/>
      <c r="R68" s="775"/>
      <c r="S68" s="775"/>
      <c r="T68" s="775"/>
      <c r="U68" s="775"/>
      <c r="V68" s="775"/>
      <c r="W68" s="775"/>
      <c r="X68" s="775"/>
      <c r="Y68" s="775"/>
      <c r="Z68" s="775"/>
      <c r="AA68" s="775"/>
      <c r="AB68" s="775"/>
      <c r="AC68" s="775"/>
      <c r="AD68" s="775"/>
      <c r="AE68" s="821"/>
      <c r="AF68" s="776" t="str">
        <f>IF(OR(ＺＥＨデベロッパー公開情報!Q68="",ＺＥＨデベロッパー公開情報!W68="",ＺＥＨデベロッパー公開情報!AC68=""),"",ＺＥＨデベロッパー公開情報!Q68&amp;"-"&amp;ＺＥＨデベロッパー公開情報!W68&amp;"-"&amp;ＺＥＨデベロッパー公開情報!AC68)</f>
        <v/>
      </c>
      <c r="AG68" s="777"/>
      <c r="AH68" s="777"/>
      <c r="AI68" s="777"/>
      <c r="AJ68" s="777"/>
      <c r="AK68" s="777"/>
      <c r="AL68" s="777"/>
      <c r="AM68" s="777"/>
      <c r="AN68" s="777"/>
      <c r="AO68" s="777"/>
      <c r="AP68" s="777"/>
      <c r="AQ68" s="777"/>
      <c r="AR68" s="777"/>
      <c r="AS68" s="777"/>
      <c r="AT68" s="777"/>
      <c r="AU68" s="778"/>
      <c r="AV68" s="779" t="str">
        <f>IF(ＺＥＨデベロッパー公開情報!AH68="","",ＺＥＨデベロッパー公開情報!AH68)</f>
        <v/>
      </c>
      <c r="AW68" s="780"/>
      <c r="AX68" s="780"/>
      <c r="AY68" s="780"/>
      <c r="AZ68" s="780"/>
      <c r="BA68" s="780"/>
      <c r="BB68" s="780"/>
      <c r="BC68" s="780"/>
      <c r="BD68" s="780"/>
      <c r="BE68" s="780"/>
      <c r="BF68" s="780"/>
      <c r="BG68" s="780"/>
      <c r="BH68" s="780"/>
      <c r="BI68" s="780"/>
      <c r="BJ68" s="780"/>
      <c r="BK68" s="780"/>
      <c r="BL68" s="780"/>
      <c r="BM68" s="780"/>
      <c r="BN68" s="780"/>
      <c r="BO68" s="780"/>
      <c r="BP68" s="780"/>
      <c r="BQ68" s="780"/>
      <c r="BR68" s="780"/>
      <c r="BS68" s="780"/>
      <c r="BT68" s="780"/>
      <c r="BU68" s="780"/>
      <c r="BV68" s="780"/>
      <c r="BW68" s="780"/>
      <c r="BX68" s="780"/>
      <c r="BY68" s="780"/>
      <c r="BZ68" s="780"/>
      <c r="CA68" s="780"/>
      <c r="CB68" s="780"/>
      <c r="CC68" s="780"/>
      <c r="CD68" s="780"/>
      <c r="CE68" s="780"/>
      <c r="CF68" s="781"/>
    </row>
    <row r="69" spans="1:123" ht="25" customHeight="1">
      <c r="A69" s="829">
        <v>17</v>
      </c>
      <c r="B69" s="830"/>
      <c r="C69" s="785" t="str">
        <f>IF(ＺＥＨデベロッパー公開情報!C69="","",ＺＥＨデベロッパー公開情報!C69)</f>
        <v/>
      </c>
      <c r="D69" s="786"/>
      <c r="E69" s="786"/>
      <c r="F69" s="786"/>
      <c r="G69" s="786"/>
      <c r="H69" s="786"/>
      <c r="I69" s="786"/>
      <c r="J69" s="786"/>
      <c r="K69" s="786"/>
      <c r="L69" s="786"/>
      <c r="M69" s="786"/>
      <c r="N69" s="786"/>
      <c r="O69" s="786"/>
      <c r="P69" s="786"/>
      <c r="Q69" s="786"/>
      <c r="R69" s="786"/>
      <c r="S69" s="786"/>
      <c r="T69" s="786"/>
      <c r="U69" s="786"/>
      <c r="V69" s="786"/>
      <c r="W69" s="786"/>
      <c r="X69" s="786"/>
      <c r="Y69" s="786"/>
      <c r="Z69" s="786"/>
      <c r="AA69" s="786"/>
      <c r="AB69" s="786"/>
      <c r="AC69" s="786"/>
      <c r="AD69" s="786"/>
      <c r="AE69" s="814"/>
      <c r="AF69" s="787" t="str">
        <f>IF(OR(ＺＥＨデベロッパー公開情報!Q69="",ＺＥＨデベロッパー公開情報!W69="",ＺＥＨデベロッパー公開情報!AC69=""),"",ＺＥＨデベロッパー公開情報!Q69&amp;"-"&amp;ＺＥＨデベロッパー公開情報!W69&amp;"-"&amp;ＺＥＨデベロッパー公開情報!AC69)</f>
        <v/>
      </c>
      <c r="AG69" s="788"/>
      <c r="AH69" s="788"/>
      <c r="AI69" s="788"/>
      <c r="AJ69" s="788"/>
      <c r="AK69" s="788"/>
      <c r="AL69" s="788"/>
      <c r="AM69" s="788"/>
      <c r="AN69" s="788"/>
      <c r="AO69" s="788"/>
      <c r="AP69" s="788"/>
      <c r="AQ69" s="788"/>
      <c r="AR69" s="788"/>
      <c r="AS69" s="788"/>
      <c r="AT69" s="788"/>
      <c r="AU69" s="789"/>
      <c r="AV69" s="831" t="str">
        <f>IF(ＺＥＨデベロッパー公開情報!AH69="","",ＺＥＨデベロッパー公開情報!AH69)</f>
        <v/>
      </c>
      <c r="AW69" s="790"/>
      <c r="AX69" s="790"/>
      <c r="AY69" s="790"/>
      <c r="AZ69" s="790"/>
      <c r="BA69" s="790"/>
      <c r="BB69" s="790"/>
      <c r="BC69" s="790"/>
      <c r="BD69" s="790"/>
      <c r="BE69" s="790"/>
      <c r="BF69" s="790"/>
      <c r="BG69" s="790"/>
      <c r="BH69" s="790"/>
      <c r="BI69" s="790"/>
      <c r="BJ69" s="790"/>
      <c r="BK69" s="790"/>
      <c r="BL69" s="790"/>
      <c r="BM69" s="790"/>
      <c r="BN69" s="790"/>
      <c r="BO69" s="790"/>
      <c r="BP69" s="790"/>
      <c r="BQ69" s="790"/>
      <c r="BR69" s="790"/>
      <c r="BS69" s="790"/>
      <c r="BT69" s="790"/>
      <c r="BU69" s="790"/>
      <c r="BV69" s="790"/>
      <c r="BW69" s="790"/>
      <c r="BX69" s="790"/>
      <c r="BY69" s="790"/>
      <c r="BZ69" s="790"/>
      <c r="CA69" s="790"/>
      <c r="CB69" s="790"/>
      <c r="CC69" s="790"/>
      <c r="CD69" s="790"/>
      <c r="CE69" s="790"/>
      <c r="CF69" s="791"/>
    </row>
    <row r="70" spans="1:123" ht="25" customHeight="1">
      <c r="A70" s="810">
        <v>18</v>
      </c>
      <c r="B70" s="811"/>
      <c r="C70" s="774" t="str">
        <f>IF(ＺＥＨデベロッパー公開情報!C70="","",ＺＥＨデベロッパー公開情報!C70)</f>
        <v/>
      </c>
      <c r="D70" s="775"/>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821"/>
      <c r="AF70" s="776" t="str">
        <f>IF(OR(ＺＥＨデベロッパー公開情報!Q70="",ＺＥＨデベロッパー公開情報!W70="",ＺＥＨデベロッパー公開情報!AC70=""),"",ＺＥＨデベロッパー公開情報!Q70&amp;"-"&amp;ＺＥＨデベロッパー公開情報!W70&amp;"-"&amp;ＺＥＨデベロッパー公開情報!AC70)</f>
        <v/>
      </c>
      <c r="AG70" s="777"/>
      <c r="AH70" s="777"/>
      <c r="AI70" s="777"/>
      <c r="AJ70" s="777"/>
      <c r="AK70" s="777"/>
      <c r="AL70" s="777"/>
      <c r="AM70" s="777"/>
      <c r="AN70" s="777"/>
      <c r="AO70" s="777"/>
      <c r="AP70" s="777"/>
      <c r="AQ70" s="777"/>
      <c r="AR70" s="777"/>
      <c r="AS70" s="777"/>
      <c r="AT70" s="777"/>
      <c r="AU70" s="778"/>
      <c r="AV70" s="779" t="str">
        <f>IF(ＺＥＨデベロッパー公開情報!AH70="","",ＺＥＨデベロッパー公開情報!AH70)</f>
        <v/>
      </c>
      <c r="AW70" s="780"/>
      <c r="AX70" s="780"/>
      <c r="AY70" s="780"/>
      <c r="AZ70" s="780"/>
      <c r="BA70" s="780"/>
      <c r="BB70" s="780"/>
      <c r="BC70" s="780"/>
      <c r="BD70" s="780"/>
      <c r="BE70" s="780"/>
      <c r="BF70" s="780"/>
      <c r="BG70" s="780"/>
      <c r="BH70" s="780"/>
      <c r="BI70" s="780"/>
      <c r="BJ70" s="780"/>
      <c r="BK70" s="780"/>
      <c r="BL70" s="780"/>
      <c r="BM70" s="780"/>
      <c r="BN70" s="780"/>
      <c r="BO70" s="780"/>
      <c r="BP70" s="780"/>
      <c r="BQ70" s="780"/>
      <c r="BR70" s="780"/>
      <c r="BS70" s="780"/>
      <c r="BT70" s="780"/>
      <c r="BU70" s="780"/>
      <c r="BV70" s="780"/>
      <c r="BW70" s="780"/>
      <c r="BX70" s="780"/>
      <c r="BY70" s="780"/>
      <c r="BZ70" s="780"/>
      <c r="CA70" s="780"/>
      <c r="CB70" s="780"/>
      <c r="CC70" s="780"/>
      <c r="CD70" s="780"/>
      <c r="CE70" s="780"/>
      <c r="CF70" s="781"/>
    </row>
    <row r="71" spans="1:123" ht="25" customHeight="1">
      <c r="A71" s="829">
        <v>19</v>
      </c>
      <c r="B71" s="830"/>
      <c r="C71" s="785" t="str">
        <f>IF(ＺＥＨデベロッパー公開情報!C71="","",ＺＥＨデベロッパー公開情報!C71)</f>
        <v/>
      </c>
      <c r="D71" s="786"/>
      <c r="E71" s="786"/>
      <c r="F71" s="786"/>
      <c r="G71" s="786"/>
      <c r="H71" s="786"/>
      <c r="I71" s="786"/>
      <c r="J71" s="786"/>
      <c r="K71" s="786"/>
      <c r="L71" s="786"/>
      <c r="M71" s="786"/>
      <c r="N71" s="786"/>
      <c r="O71" s="786"/>
      <c r="P71" s="786"/>
      <c r="Q71" s="786"/>
      <c r="R71" s="786"/>
      <c r="S71" s="786"/>
      <c r="T71" s="786"/>
      <c r="U71" s="786"/>
      <c r="V71" s="786"/>
      <c r="W71" s="786"/>
      <c r="X71" s="786"/>
      <c r="Y71" s="786"/>
      <c r="Z71" s="786"/>
      <c r="AA71" s="786"/>
      <c r="AB71" s="786"/>
      <c r="AC71" s="786"/>
      <c r="AD71" s="786"/>
      <c r="AE71" s="814"/>
      <c r="AF71" s="787" t="str">
        <f>IF(OR(ＺＥＨデベロッパー公開情報!Q71="",ＺＥＨデベロッパー公開情報!W71="",ＺＥＨデベロッパー公開情報!AC71=""),"",ＺＥＨデベロッパー公開情報!Q71&amp;"-"&amp;ＺＥＨデベロッパー公開情報!W71&amp;"-"&amp;ＺＥＨデベロッパー公開情報!AC71)</f>
        <v/>
      </c>
      <c r="AG71" s="788"/>
      <c r="AH71" s="788"/>
      <c r="AI71" s="788"/>
      <c r="AJ71" s="788"/>
      <c r="AK71" s="788"/>
      <c r="AL71" s="788"/>
      <c r="AM71" s="788"/>
      <c r="AN71" s="788"/>
      <c r="AO71" s="788"/>
      <c r="AP71" s="788"/>
      <c r="AQ71" s="788"/>
      <c r="AR71" s="788"/>
      <c r="AS71" s="788"/>
      <c r="AT71" s="788"/>
      <c r="AU71" s="789"/>
      <c r="AV71" s="831" t="str">
        <f>IF(ＺＥＨデベロッパー公開情報!AH71="","",ＺＥＨデベロッパー公開情報!AH71)</f>
        <v/>
      </c>
      <c r="AW71" s="790"/>
      <c r="AX71" s="790"/>
      <c r="AY71" s="790"/>
      <c r="AZ71" s="790"/>
      <c r="BA71" s="790"/>
      <c r="BB71" s="790"/>
      <c r="BC71" s="790"/>
      <c r="BD71" s="790"/>
      <c r="BE71" s="790"/>
      <c r="BF71" s="790"/>
      <c r="BG71" s="790"/>
      <c r="BH71" s="790"/>
      <c r="BI71" s="790"/>
      <c r="BJ71" s="790"/>
      <c r="BK71" s="790"/>
      <c r="BL71" s="790"/>
      <c r="BM71" s="790"/>
      <c r="BN71" s="790"/>
      <c r="BO71" s="790"/>
      <c r="BP71" s="790"/>
      <c r="BQ71" s="790"/>
      <c r="BR71" s="790"/>
      <c r="BS71" s="790"/>
      <c r="BT71" s="790"/>
      <c r="BU71" s="790"/>
      <c r="BV71" s="790"/>
      <c r="BW71" s="790"/>
      <c r="BX71" s="790"/>
      <c r="BY71" s="790"/>
      <c r="BZ71" s="790"/>
      <c r="CA71" s="790"/>
      <c r="CB71" s="790"/>
      <c r="CC71" s="790"/>
      <c r="CD71" s="790"/>
      <c r="CE71" s="790"/>
      <c r="CF71" s="791"/>
    </row>
    <row r="72" spans="1:123" ht="25" customHeight="1">
      <c r="A72" s="810">
        <v>20</v>
      </c>
      <c r="B72" s="811"/>
      <c r="C72" s="774" t="str">
        <f>IF(ＺＥＨデベロッパー公開情報!C72="","",ＺＥＨデベロッパー公開情報!C72)</f>
        <v/>
      </c>
      <c r="D72" s="775"/>
      <c r="E72" s="775"/>
      <c r="F72" s="775"/>
      <c r="G72" s="775"/>
      <c r="H72" s="775"/>
      <c r="I72" s="775"/>
      <c r="J72" s="775"/>
      <c r="K72" s="775"/>
      <c r="L72" s="775"/>
      <c r="M72" s="775"/>
      <c r="N72" s="775"/>
      <c r="O72" s="775"/>
      <c r="P72" s="775"/>
      <c r="Q72" s="775"/>
      <c r="R72" s="775"/>
      <c r="S72" s="775"/>
      <c r="T72" s="775"/>
      <c r="U72" s="775"/>
      <c r="V72" s="775"/>
      <c r="W72" s="775"/>
      <c r="X72" s="775"/>
      <c r="Y72" s="775"/>
      <c r="Z72" s="775"/>
      <c r="AA72" s="775"/>
      <c r="AB72" s="775"/>
      <c r="AC72" s="775"/>
      <c r="AD72" s="775"/>
      <c r="AE72" s="821"/>
      <c r="AF72" s="776" t="str">
        <f>IF(OR(ＺＥＨデベロッパー公開情報!Q72="",ＺＥＨデベロッパー公開情報!W72="",ＺＥＨデベロッパー公開情報!AC72=""),"",ＺＥＨデベロッパー公開情報!Q72&amp;"-"&amp;ＺＥＨデベロッパー公開情報!W72&amp;"-"&amp;ＺＥＨデベロッパー公開情報!AC72)</f>
        <v/>
      </c>
      <c r="AG72" s="777"/>
      <c r="AH72" s="777"/>
      <c r="AI72" s="777"/>
      <c r="AJ72" s="777"/>
      <c r="AK72" s="777"/>
      <c r="AL72" s="777"/>
      <c r="AM72" s="777"/>
      <c r="AN72" s="777"/>
      <c r="AO72" s="777"/>
      <c r="AP72" s="777"/>
      <c r="AQ72" s="777"/>
      <c r="AR72" s="777"/>
      <c r="AS72" s="777"/>
      <c r="AT72" s="777"/>
      <c r="AU72" s="778"/>
      <c r="AV72" s="779" t="str">
        <f>IF(ＺＥＨデベロッパー公開情報!AH72="","",ＺＥＨデベロッパー公開情報!AH72)</f>
        <v/>
      </c>
      <c r="AW72" s="780"/>
      <c r="AX72" s="780"/>
      <c r="AY72" s="780"/>
      <c r="AZ72" s="780"/>
      <c r="BA72" s="780"/>
      <c r="BB72" s="780"/>
      <c r="BC72" s="780"/>
      <c r="BD72" s="780"/>
      <c r="BE72" s="780"/>
      <c r="BF72" s="780"/>
      <c r="BG72" s="780"/>
      <c r="BH72" s="780"/>
      <c r="BI72" s="780"/>
      <c r="BJ72" s="780"/>
      <c r="BK72" s="780"/>
      <c r="BL72" s="780"/>
      <c r="BM72" s="780"/>
      <c r="BN72" s="780"/>
      <c r="BO72" s="780"/>
      <c r="BP72" s="780"/>
      <c r="BQ72" s="780"/>
      <c r="BR72" s="780"/>
      <c r="BS72" s="780"/>
      <c r="BT72" s="780"/>
      <c r="BU72" s="780"/>
      <c r="BV72" s="780"/>
      <c r="BW72" s="780"/>
      <c r="BX72" s="780"/>
      <c r="BY72" s="780"/>
      <c r="BZ72" s="780"/>
      <c r="CA72" s="780"/>
      <c r="CB72" s="780"/>
      <c r="CC72" s="780"/>
      <c r="CD72" s="780"/>
      <c r="CE72" s="780"/>
      <c r="CF72" s="781"/>
    </row>
    <row r="73" spans="1:123" s="118" customFormat="1" ht="17.25" customHeight="1">
      <c r="A73" s="30"/>
      <c r="B73" s="89"/>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2"/>
      <c r="AN73" s="122"/>
      <c r="AO73" s="122"/>
      <c r="AP73" s="122"/>
      <c r="AQ73" s="122"/>
      <c r="AR73" s="122"/>
      <c r="AS73" s="123"/>
      <c r="AT73" s="123"/>
      <c r="AU73" s="123"/>
      <c r="AV73" s="124"/>
      <c r="AW73" s="124"/>
      <c r="AX73" s="124"/>
      <c r="AY73" s="124"/>
      <c r="AZ73" s="121"/>
      <c r="BA73" s="121"/>
      <c r="BB73" s="121"/>
      <c r="BC73" s="121"/>
      <c r="BD73" s="121"/>
      <c r="BE73" s="121"/>
      <c r="BF73" s="121"/>
      <c r="BG73" s="121"/>
      <c r="BH73" s="121"/>
      <c r="BI73" s="121"/>
      <c r="BJ73" s="125"/>
      <c r="BK73" s="125"/>
      <c r="BL73" s="125"/>
      <c r="BM73" s="125"/>
      <c r="BN73" s="125"/>
      <c r="BO73" s="125"/>
      <c r="BP73" s="125"/>
      <c r="BQ73" s="125"/>
      <c r="BR73" s="812"/>
      <c r="BS73" s="812"/>
      <c r="CG73" s="120"/>
      <c r="CH73" s="120"/>
      <c r="CI73" s="120"/>
      <c r="CJ73" s="120"/>
      <c r="CK73" s="120"/>
      <c r="CL73" s="120"/>
      <c r="CM73" s="120"/>
      <c r="CN73" s="120"/>
      <c r="CO73" s="120"/>
      <c r="CP73" s="120"/>
      <c r="CQ73" s="120"/>
      <c r="CR73" s="120"/>
      <c r="CS73" s="120"/>
      <c r="CT73" s="120"/>
      <c r="CU73" s="32"/>
      <c r="CV73" s="32"/>
      <c r="CW73" s="31"/>
      <c r="CX73" s="31"/>
      <c r="CY73" s="31"/>
      <c r="CZ73" s="31"/>
      <c r="DA73" s="31"/>
      <c r="DB73" s="31"/>
      <c r="DC73" s="31"/>
      <c r="DD73" s="31"/>
      <c r="DE73" s="31"/>
      <c r="DF73" s="31"/>
      <c r="DG73" s="31"/>
      <c r="DH73" s="31"/>
      <c r="DI73" s="31"/>
      <c r="DJ73" s="31"/>
      <c r="DK73" s="31"/>
      <c r="DL73" s="31"/>
      <c r="DM73" s="31"/>
      <c r="DN73" s="31"/>
      <c r="DO73" s="31"/>
      <c r="DP73" s="31"/>
      <c r="DQ73" s="31"/>
      <c r="DR73" s="31"/>
      <c r="DS73" s="31"/>
    </row>
    <row r="74" spans="1:123" s="118" customFormat="1" ht="3" customHeight="1">
      <c r="A74" s="30"/>
      <c r="B74" s="89"/>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2"/>
      <c r="AN74" s="122"/>
      <c r="AO74" s="122"/>
      <c r="AP74" s="122"/>
      <c r="AQ74" s="122"/>
      <c r="AR74" s="122"/>
      <c r="AS74" s="123"/>
      <c r="AT74" s="123"/>
      <c r="AU74" s="123"/>
      <c r="AV74" s="124"/>
      <c r="AW74" s="124"/>
      <c r="AX74" s="124"/>
      <c r="AY74" s="124"/>
      <c r="AZ74" s="121"/>
      <c r="BA74" s="121"/>
      <c r="BB74" s="121"/>
      <c r="BC74" s="121"/>
      <c r="BD74" s="121"/>
      <c r="BE74" s="121"/>
      <c r="BF74" s="121"/>
      <c r="BG74" s="121"/>
      <c r="BH74" s="121"/>
      <c r="BI74" s="121"/>
      <c r="BJ74" s="125"/>
      <c r="BK74" s="125"/>
      <c r="BL74" s="125"/>
      <c r="BM74" s="125"/>
      <c r="BN74" s="125"/>
      <c r="BO74" s="125"/>
      <c r="BP74" s="125"/>
      <c r="BQ74" s="125"/>
      <c r="BR74" s="303"/>
      <c r="BS74" s="303"/>
      <c r="BT74" s="303"/>
      <c r="BU74" s="303"/>
      <c r="BV74" s="305"/>
      <c r="BW74" s="305"/>
      <c r="BX74" s="303"/>
      <c r="BY74" s="303"/>
      <c r="BZ74" s="303"/>
      <c r="CA74" s="305"/>
      <c r="CB74" s="305"/>
      <c r="CC74" s="303"/>
      <c r="CD74" s="303"/>
      <c r="CE74" s="303"/>
      <c r="CF74" s="81"/>
      <c r="CG74" s="120"/>
      <c r="CH74" s="120"/>
      <c r="CI74" s="120"/>
      <c r="CJ74" s="120"/>
      <c r="CK74" s="120"/>
      <c r="CL74" s="120"/>
      <c r="CM74" s="120"/>
      <c r="CN74" s="120"/>
      <c r="CO74" s="120"/>
      <c r="CP74" s="120"/>
      <c r="CQ74" s="120"/>
      <c r="CR74" s="120"/>
      <c r="CS74" s="120"/>
      <c r="CT74" s="120"/>
      <c r="CU74" s="32"/>
      <c r="CV74" s="32"/>
      <c r="CW74" s="31"/>
      <c r="CX74" s="31"/>
      <c r="CY74" s="31"/>
      <c r="CZ74" s="31"/>
      <c r="DA74" s="31"/>
      <c r="DB74" s="31"/>
      <c r="DC74" s="31"/>
      <c r="DD74" s="31"/>
      <c r="DE74" s="31"/>
      <c r="DF74" s="31"/>
      <c r="DG74" s="31"/>
      <c r="DH74" s="31"/>
      <c r="DI74" s="31"/>
      <c r="DJ74" s="31"/>
      <c r="DK74" s="31"/>
      <c r="DL74" s="31"/>
      <c r="DM74" s="31"/>
      <c r="DN74" s="31"/>
      <c r="DO74" s="31"/>
      <c r="DP74" s="31"/>
      <c r="DQ74" s="31"/>
      <c r="DR74" s="31"/>
      <c r="DS74" s="31"/>
    </row>
    <row r="75" spans="1:123" ht="15" customHeight="1">
      <c r="A75" s="87"/>
      <c r="B75" s="92" t="s">
        <v>367</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89"/>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303"/>
      <c r="BS75" s="303"/>
      <c r="BT75" s="828" t="str">
        <f>IF(AND(data3!P2=1,data3!Q2=0),"（　３　／　３　　枚）",IF(C77&lt;&gt;"","（　３　／　３　　枚）","（　３　／　３　　枚）"))</f>
        <v>（　３　／　３　　枚）</v>
      </c>
      <c r="BU75" s="828"/>
      <c r="BV75" s="828"/>
      <c r="BW75" s="828"/>
      <c r="BX75" s="828"/>
      <c r="BY75" s="828"/>
      <c r="BZ75" s="828"/>
      <c r="CA75" s="828"/>
      <c r="CB75" s="828"/>
      <c r="CC75" s="828"/>
      <c r="CD75" s="828"/>
      <c r="CE75" s="828"/>
      <c r="CF75" s="828"/>
      <c r="CG75" s="91"/>
      <c r="CH75" s="91"/>
      <c r="CI75" s="91"/>
      <c r="CJ75" s="91"/>
      <c r="CK75" s="91"/>
      <c r="CL75" s="91"/>
      <c r="CM75" s="91"/>
      <c r="CN75" s="91"/>
      <c r="CO75" s="91"/>
      <c r="CP75" s="91"/>
      <c r="CQ75" s="91"/>
      <c r="CR75" s="91"/>
      <c r="CS75" s="91"/>
      <c r="CT75" s="145"/>
    </row>
    <row r="76" spans="1:123" s="86" customFormat="1" ht="22.5" customHeight="1">
      <c r="A76" s="792"/>
      <c r="B76" s="793"/>
      <c r="C76" s="794" t="s">
        <v>323</v>
      </c>
      <c r="D76" s="795"/>
      <c r="E76" s="795"/>
      <c r="F76" s="795"/>
      <c r="G76" s="795"/>
      <c r="H76" s="795"/>
      <c r="I76" s="795"/>
      <c r="J76" s="795"/>
      <c r="K76" s="795"/>
      <c r="L76" s="795"/>
      <c r="M76" s="795"/>
      <c r="N76" s="795"/>
      <c r="O76" s="795"/>
      <c r="P76" s="795"/>
      <c r="Q76" s="795"/>
      <c r="R76" s="795"/>
      <c r="S76" s="795"/>
      <c r="T76" s="795"/>
      <c r="U76" s="795"/>
      <c r="V76" s="795"/>
      <c r="W76" s="795"/>
      <c r="X76" s="795"/>
      <c r="Y76" s="795"/>
      <c r="Z76" s="795"/>
      <c r="AA76" s="795"/>
      <c r="AB76" s="795"/>
      <c r="AC76" s="795"/>
      <c r="AD76" s="795"/>
      <c r="AE76" s="796"/>
      <c r="AF76" s="797" t="s">
        <v>322</v>
      </c>
      <c r="AG76" s="798"/>
      <c r="AH76" s="798"/>
      <c r="AI76" s="798"/>
      <c r="AJ76" s="798"/>
      <c r="AK76" s="798"/>
      <c r="AL76" s="798"/>
      <c r="AM76" s="798"/>
      <c r="AN76" s="798"/>
      <c r="AO76" s="798"/>
      <c r="AP76" s="798"/>
      <c r="AQ76" s="798"/>
      <c r="AR76" s="798"/>
      <c r="AS76" s="798"/>
      <c r="AT76" s="798"/>
      <c r="AU76" s="799"/>
      <c r="AV76" s="797" t="s">
        <v>356</v>
      </c>
      <c r="AW76" s="798"/>
      <c r="AX76" s="798"/>
      <c r="AY76" s="798"/>
      <c r="AZ76" s="798"/>
      <c r="BA76" s="798"/>
      <c r="BB76" s="798"/>
      <c r="BC76" s="798"/>
      <c r="BD76" s="798"/>
      <c r="BE76" s="798"/>
      <c r="BF76" s="798"/>
      <c r="BG76" s="798"/>
      <c r="BH76" s="798"/>
      <c r="BI76" s="798"/>
      <c r="BJ76" s="798"/>
      <c r="BK76" s="798"/>
      <c r="BL76" s="798"/>
      <c r="BM76" s="798"/>
      <c r="BN76" s="798"/>
      <c r="BO76" s="798"/>
      <c r="BP76" s="798"/>
      <c r="BQ76" s="798"/>
      <c r="BR76" s="798"/>
      <c r="BS76" s="798"/>
      <c r="BT76" s="798"/>
      <c r="BU76" s="798"/>
      <c r="BV76" s="798"/>
      <c r="BW76" s="798"/>
      <c r="BX76" s="798"/>
      <c r="BY76" s="798"/>
      <c r="BZ76" s="798"/>
      <c r="CA76" s="798"/>
      <c r="CB76" s="798"/>
      <c r="CC76" s="798"/>
      <c r="CD76" s="798"/>
      <c r="CE76" s="798"/>
      <c r="CF76" s="800"/>
      <c r="CG76" s="128"/>
      <c r="CH76" s="128"/>
      <c r="CI76" s="128"/>
      <c r="CJ76" s="128"/>
      <c r="CK76" s="128"/>
      <c r="CL76" s="128"/>
      <c r="CM76" s="128"/>
      <c r="CN76" s="128"/>
      <c r="CO76" s="128"/>
      <c r="CP76" s="129"/>
      <c r="CS76" s="130"/>
      <c r="CT76" s="130"/>
      <c r="CU76" s="130"/>
      <c r="CV76" s="130"/>
      <c r="CW76" s="130"/>
      <c r="CX76" s="130"/>
      <c r="CY76" s="130"/>
      <c r="CZ76" s="130"/>
      <c r="DA76" s="130"/>
      <c r="DB76" s="130"/>
      <c r="DC76" s="130"/>
      <c r="DD76" s="130"/>
      <c r="DE76" s="130"/>
      <c r="DF76" s="130"/>
    </row>
    <row r="77" spans="1:123" s="86" customFormat="1" ht="25" customHeight="1">
      <c r="A77" s="801">
        <v>21</v>
      </c>
      <c r="B77" s="802"/>
      <c r="C77" s="825" t="str">
        <f>IF(ＺＥＨデベロッパー公開情報!C73="","",ＺＥＨデベロッパー公開情報!C73)</f>
        <v/>
      </c>
      <c r="D77" s="826"/>
      <c r="E77" s="826"/>
      <c r="F77" s="826"/>
      <c r="G77" s="826"/>
      <c r="H77" s="826"/>
      <c r="I77" s="826"/>
      <c r="J77" s="826"/>
      <c r="K77" s="826"/>
      <c r="L77" s="826"/>
      <c r="M77" s="826"/>
      <c r="N77" s="826"/>
      <c r="O77" s="826"/>
      <c r="P77" s="826"/>
      <c r="Q77" s="826"/>
      <c r="R77" s="826"/>
      <c r="S77" s="826"/>
      <c r="T77" s="826"/>
      <c r="U77" s="826"/>
      <c r="V77" s="826"/>
      <c r="W77" s="826"/>
      <c r="X77" s="826"/>
      <c r="Y77" s="826"/>
      <c r="Z77" s="826"/>
      <c r="AA77" s="826"/>
      <c r="AB77" s="826"/>
      <c r="AC77" s="826"/>
      <c r="AD77" s="826"/>
      <c r="AE77" s="826"/>
      <c r="AF77" s="815" t="str">
        <f>IF(OR(ＺＥＨデベロッパー公開情報!Q73="",ＺＥＨデベロッパー公開情報!W73="",ＺＥＨデベロッパー公開情報!AC73=""),"",ＺＥＨデベロッパー公開情報!Q73&amp;"-"&amp;ＺＥＨデベロッパー公開情報!W73&amp;"-"&amp;ＺＥＨデベロッパー公開情報!AC73)</f>
        <v/>
      </c>
      <c r="AG77" s="816"/>
      <c r="AH77" s="816"/>
      <c r="AI77" s="816"/>
      <c r="AJ77" s="816"/>
      <c r="AK77" s="816"/>
      <c r="AL77" s="816"/>
      <c r="AM77" s="816"/>
      <c r="AN77" s="816"/>
      <c r="AO77" s="816"/>
      <c r="AP77" s="816"/>
      <c r="AQ77" s="816"/>
      <c r="AR77" s="816"/>
      <c r="AS77" s="816"/>
      <c r="AT77" s="816"/>
      <c r="AU77" s="817"/>
      <c r="AV77" s="819" t="str">
        <f>IF(ＺＥＨデベロッパー公開情報!AH73="","",ＺＥＨデベロッパー公開情報!AH73)</f>
        <v/>
      </c>
      <c r="AW77" s="819"/>
      <c r="AX77" s="819"/>
      <c r="AY77" s="819"/>
      <c r="AZ77" s="819"/>
      <c r="BA77" s="819"/>
      <c r="BB77" s="819"/>
      <c r="BC77" s="819"/>
      <c r="BD77" s="819"/>
      <c r="BE77" s="819"/>
      <c r="BF77" s="819"/>
      <c r="BG77" s="819"/>
      <c r="BH77" s="819"/>
      <c r="BI77" s="819"/>
      <c r="BJ77" s="819"/>
      <c r="BK77" s="819"/>
      <c r="BL77" s="819"/>
      <c r="BM77" s="819"/>
      <c r="BN77" s="819"/>
      <c r="BO77" s="819"/>
      <c r="BP77" s="819"/>
      <c r="BQ77" s="819"/>
      <c r="BR77" s="819"/>
      <c r="BS77" s="819"/>
      <c r="BT77" s="819"/>
      <c r="BU77" s="819"/>
      <c r="BV77" s="819"/>
      <c r="BW77" s="819"/>
      <c r="BX77" s="819"/>
      <c r="BY77" s="819"/>
      <c r="BZ77" s="819"/>
      <c r="CA77" s="819"/>
      <c r="CB77" s="819"/>
      <c r="CC77" s="819"/>
      <c r="CD77" s="819"/>
      <c r="CE77" s="819"/>
      <c r="CF77" s="820"/>
      <c r="CG77" s="128"/>
      <c r="CH77" s="128"/>
      <c r="CI77" s="128"/>
      <c r="CJ77" s="128"/>
      <c r="CK77" s="128"/>
      <c r="CL77" s="128"/>
      <c r="CM77" s="128"/>
      <c r="CN77" s="128"/>
      <c r="CO77" s="128"/>
      <c r="CP77" s="131"/>
    </row>
    <row r="78" spans="1:123" s="86" customFormat="1" ht="25" customHeight="1">
      <c r="A78" s="810">
        <v>22</v>
      </c>
      <c r="B78" s="811"/>
      <c r="C78" s="827" t="str">
        <f>IF(ＺＥＨデベロッパー公開情報!C74="","",ＺＥＨデベロッパー公開情報!C74)</f>
        <v/>
      </c>
      <c r="D78" s="775"/>
      <c r="E78" s="775"/>
      <c r="F78" s="775"/>
      <c r="G78" s="775"/>
      <c r="H78" s="775"/>
      <c r="I78" s="775"/>
      <c r="J78" s="775"/>
      <c r="K78" s="775"/>
      <c r="L78" s="775"/>
      <c r="M78" s="775"/>
      <c r="N78" s="775"/>
      <c r="O78" s="775"/>
      <c r="P78" s="775"/>
      <c r="Q78" s="775"/>
      <c r="R78" s="775"/>
      <c r="S78" s="775"/>
      <c r="T78" s="775"/>
      <c r="U78" s="775"/>
      <c r="V78" s="775"/>
      <c r="W78" s="775"/>
      <c r="X78" s="775"/>
      <c r="Y78" s="775"/>
      <c r="Z78" s="775"/>
      <c r="AA78" s="775"/>
      <c r="AB78" s="775"/>
      <c r="AC78" s="775"/>
      <c r="AD78" s="775"/>
      <c r="AE78" s="821"/>
      <c r="AF78" s="776" t="str">
        <f>IF(OR(ＺＥＨデベロッパー公開情報!Q74="",ＺＥＨデベロッパー公開情報!W74="",ＺＥＨデベロッパー公開情報!AC74=""),"",ＺＥＨデベロッパー公開情報!Q74&amp;"-"&amp;ＺＥＨデベロッパー公開情報!W74&amp;"-"&amp;ＺＥＨデベロッパー公開情報!AC74)</f>
        <v/>
      </c>
      <c r="AG78" s="777"/>
      <c r="AH78" s="777"/>
      <c r="AI78" s="777"/>
      <c r="AJ78" s="777"/>
      <c r="AK78" s="777"/>
      <c r="AL78" s="777"/>
      <c r="AM78" s="777"/>
      <c r="AN78" s="777"/>
      <c r="AO78" s="777"/>
      <c r="AP78" s="777"/>
      <c r="AQ78" s="777"/>
      <c r="AR78" s="777"/>
      <c r="AS78" s="777"/>
      <c r="AT78" s="777"/>
      <c r="AU78" s="778"/>
      <c r="AV78" s="779" t="str">
        <f>IF(ＺＥＨデベロッパー公開情報!AH74="","",ＺＥＨデベロッパー公開情報!AH74)</f>
        <v/>
      </c>
      <c r="AW78" s="780"/>
      <c r="AX78" s="780"/>
      <c r="AY78" s="780"/>
      <c r="AZ78" s="780"/>
      <c r="BA78" s="780"/>
      <c r="BB78" s="780"/>
      <c r="BC78" s="780"/>
      <c r="BD78" s="780"/>
      <c r="BE78" s="780"/>
      <c r="BF78" s="780"/>
      <c r="BG78" s="780"/>
      <c r="BH78" s="780"/>
      <c r="BI78" s="780"/>
      <c r="BJ78" s="780"/>
      <c r="BK78" s="780"/>
      <c r="BL78" s="780"/>
      <c r="BM78" s="780"/>
      <c r="BN78" s="780"/>
      <c r="BO78" s="780"/>
      <c r="BP78" s="780"/>
      <c r="BQ78" s="780"/>
      <c r="BR78" s="780"/>
      <c r="BS78" s="780"/>
      <c r="BT78" s="780"/>
      <c r="BU78" s="780"/>
      <c r="BV78" s="780"/>
      <c r="BW78" s="780"/>
      <c r="BX78" s="780"/>
      <c r="BY78" s="780"/>
      <c r="BZ78" s="780"/>
      <c r="CA78" s="780"/>
      <c r="CB78" s="780"/>
      <c r="CC78" s="780"/>
      <c r="CD78" s="780"/>
      <c r="CE78" s="780"/>
      <c r="CF78" s="781"/>
      <c r="CG78" s="128"/>
      <c r="CH78" s="128"/>
      <c r="CI78" s="128"/>
      <c r="CJ78" s="128"/>
      <c r="CK78" s="128"/>
      <c r="CL78" s="128"/>
      <c r="CM78" s="128"/>
      <c r="CN78" s="128"/>
      <c r="CO78" s="128"/>
      <c r="CP78" s="131"/>
    </row>
    <row r="79" spans="1:123" s="86" customFormat="1" ht="25" customHeight="1">
      <c r="A79" s="783">
        <v>23</v>
      </c>
      <c r="B79" s="784"/>
      <c r="C79" s="822" t="str">
        <f>IF(ＺＥＨデベロッパー公開情報!C75="","",ＺＥＨデベロッパー公開情報!C75)</f>
        <v/>
      </c>
      <c r="D79" s="823"/>
      <c r="E79" s="823"/>
      <c r="F79" s="823"/>
      <c r="G79" s="823"/>
      <c r="H79" s="823"/>
      <c r="I79" s="823"/>
      <c r="J79" s="823"/>
      <c r="K79" s="823"/>
      <c r="L79" s="823"/>
      <c r="M79" s="823"/>
      <c r="N79" s="823"/>
      <c r="O79" s="823"/>
      <c r="P79" s="823"/>
      <c r="Q79" s="823"/>
      <c r="R79" s="823"/>
      <c r="S79" s="823"/>
      <c r="T79" s="823"/>
      <c r="U79" s="823"/>
      <c r="V79" s="823"/>
      <c r="W79" s="823"/>
      <c r="X79" s="823"/>
      <c r="Y79" s="823"/>
      <c r="Z79" s="823"/>
      <c r="AA79" s="823"/>
      <c r="AB79" s="823"/>
      <c r="AC79" s="823"/>
      <c r="AD79" s="823"/>
      <c r="AE79" s="824"/>
      <c r="AF79" s="815" t="str">
        <f>IF(OR(ＺＥＨデベロッパー公開情報!Q75="",ＺＥＨデベロッパー公開情報!W75="",ＺＥＨデベロッパー公開情報!AC75=""),"",ＺＥＨデベロッパー公開情報!Q75&amp;"-"&amp;ＺＥＨデベロッパー公開情報!W75&amp;"-"&amp;ＺＥＨデベロッパー公開情報!AC75)</f>
        <v/>
      </c>
      <c r="AG79" s="816"/>
      <c r="AH79" s="816"/>
      <c r="AI79" s="816"/>
      <c r="AJ79" s="816"/>
      <c r="AK79" s="816"/>
      <c r="AL79" s="816"/>
      <c r="AM79" s="816"/>
      <c r="AN79" s="816"/>
      <c r="AO79" s="816"/>
      <c r="AP79" s="816"/>
      <c r="AQ79" s="816"/>
      <c r="AR79" s="816"/>
      <c r="AS79" s="816"/>
      <c r="AT79" s="816"/>
      <c r="AU79" s="817"/>
      <c r="AV79" s="818" t="str">
        <f>IF(ＺＥＨデベロッパー公開情報!AH75="","",ＺＥＨデベロッパー公開情報!AH75)</f>
        <v/>
      </c>
      <c r="AW79" s="819"/>
      <c r="AX79" s="819"/>
      <c r="AY79" s="819"/>
      <c r="AZ79" s="819"/>
      <c r="BA79" s="819"/>
      <c r="BB79" s="819"/>
      <c r="BC79" s="819"/>
      <c r="BD79" s="819"/>
      <c r="BE79" s="819"/>
      <c r="BF79" s="819"/>
      <c r="BG79" s="819"/>
      <c r="BH79" s="819"/>
      <c r="BI79" s="819"/>
      <c r="BJ79" s="819"/>
      <c r="BK79" s="819"/>
      <c r="BL79" s="819"/>
      <c r="BM79" s="819"/>
      <c r="BN79" s="819"/>
      <c r="BO79" s="819"/>
      <c r="BP79" s="819"/>
      <c r="BQ79" s="819"/>
      <c r="BR79" s="819"/>
      <c r="BS79" s="819"/>
      <c r="BT79" s="819"/>
      <c r="BU79" s="819"/>
      <c r="BV79" s="819"/>
      <c r="BW79" s="819"/>
      <c r="BX79" s="819"/>
      <c r="BY79" s="819"/>
      <c r="BZ79" s="819"/>
      <c r="CA79" s="819"/>
      <c r="CB79" s="819"/>
      <c r="CC79" s="819"/>
      <c r="CD79" s="819"/>
      <c r="CE79" s="819"/>
      <c r="CF79" s="820"/>
      <c r="CG79" s="128"/>
      <c r="CH79" s="128"/>
      <c r="CI79" s="128"/>
      <c r="CJ79" s="128"/>
      <c r="CK79" s="128"/>
      <c r="CL79" s="128"/>
      <c r="CM79" s="128"/>
      <c r="CN79" s="128"/>
      <c r="CO79" s="128"/>
      <c r="CP79" s="131"/>
    </row>
    <row r="80" spans="1:123" s="86" customFormat="1" ht="25" customHeight="1">
      <c r="A80" s="772">
        <v>24</v>
      </c>
      <c r="B80" s="773"/>
      <c r="C80" s="774" t="str">
        <f>IF(ＺＥＨデベロッパー公開情報!C76="","",ＺＥＨデベロッパー公開情報!C76)</f>
        <v/>
      </c>
      <c r="D80" s="775"/>
      <c r="E80" s="775"/>
      <c r="F80" s="775"/>
      <c r="G80" s="775"/>
      <c r="H80" s="775"/>
      <c r="I80" s="775"/>
      <c r="J80" s="775"/>
      <c r="K80" s="775"/>
      <c r="L80" s="775"/>
      <c r="M80" s="775"/>
      <c r="N80" s="775"/>
      <c r="O80" s="775"/>
      <c r="P80" s="775"/>
      <c r="Q80" s="775"/>
      <c r="R80" s="775"/>
      <c r="S80" s="775"/>
      <c r="T80" s="775"/>
      <c r="U80" s="775"/>
      <c r="V80" s="775"/>
      <c r="W80" s="775"/>
      <c r="X80" s="775"/>
      <c r="Y80" s="775"/>
      <c r="Z80" s="775"/>
      <c r="AA80" s="775"/>
      <c r="AB80" s="775"/>
      <c r="AC80" s="775"/>
      <c r="AD80" s="775"/>
      <c r="AE80" s="821"/>
      <c r="AF80" s="776" t="str">
        <f>IF(OR(ＺＥＨデベロッパー公開情報!Q76="",ＺＥＨデベロッパー公開情報!W76="",ＺＥＨデベロッパー公開情報!AC76=""),"",ＺＥＨデベロッパー公開情報!Q76&amp;"-"&amp;ＺＥＨデベロッパー公開情報!W76&amp;"-"&amp;ＺＥＨデベロッパー公開情報!AC76)</f>
        <v/>
      </c>
      <c r="AG80" s="777"/>
      <c r="AH80" s="777"/>
      <c r="AI80" s="777"/>
      <c r="AJ80" s="777"/>
      <c r="AK80" s="777"/>
      <c r="AL80" s="777"/>
      <c r="AM80" s="777"/>
      <c r="AN80" s="777"/>
      <c r="AO80" s="777"/>
      <c r="AP80" s="777"/>
      <c r="AQ80" s="777"/>
      <c r="AR80" s="777"/>
      <c r="AS80" s="777"/>
      <c r="AT80" s="777"/>
      <c r="AU80" s="778"/>
      <c r="AV80" s="779" t="str">
        <f>IF(ＺＥＨデベロッパー公開情報!AH76="","",ＺＥＨデベロッパー公開情報!AH76)</f>
        <v/>
      </c>
      <c r="AW80" s="780"/>
      <c r="AX80" s="780"/>
      <c r="AY80" s="780"/>
      <c r="AZ80" s="780"/>
      <c r="BA80" s="780"/>
      <c r="BB80" s="780"/>
      <c r="BC80" s="780"/>
      <c r="BD80" s="780"/>
      <c r="BE80" s="780"/>
      <c r="BF80" s="780"/>
      <c r="BG80" s="780"/>
      <c r="BH80" s="780"/>
      <c r="BI80" s="780"/>
      <c r="BJ80" s="780"/>
      <c r="BK80" s="780"/>
      <c r="BL80" s="780"/>
      <c r="BM80" s="780"/>
      <c r="BN80" s="780"/>
      <c r="BO80" s="780"/>
      <c r="BP80" s="780"/>
      <c r="BQ80" s="780"/>
      <c r="BR80" s="780"/>
      <c r="BS80" s="780"/>
      <c r="BT80" s="780"/>
      <c r="BU80" s="780"/>
      <c r="BV80" s="780"/>
      <c r="BW80" s="780"/>
      <c r="BX80" s="780"/>
      <c r="BY80" s="780"/>
      <c r="BZ80" s="780"/>
      <c r="CA80" s="780"/>
      <c r="CB80" s="780"/>
      <c r="CC80" s="780"/>
      <c r="CD80" s="780"/>
      <c r="CE80" s="780"/>
      <c r="CF80" s="781"/>
      <c r="CG80" s="128"/>
      <c r="CH80" s="128"/>
      <c r="CI80" s="128"/>
      <c r="CJ80" s="128"/>
      <c r="CK80" s="128"/>
      <c r="CL80" s="128"/>
      <c r="CM80" s="128"/>
      <c r="CN80" s="128"/>
      <c r="CO80" s="128"/>
      <c r="CP80" s="131"/>
    </row>
    <row r="81" spans="1:94" s="86" customFormat="1" ht="25" customHeight="1">
      <c r="A81" s="783">
        <v>25</v>
      </c>
      <c r="B81" s="784"/>
      <c r="C81" s="785" t="str">
        <f>IF(ＺＥＨデベロッパー公開情報!C77="","",ＺＥＨデベロッパー公開情報!C77)</f>
        <v/>
      </c>
      <c r="D81" s="786"/>
      <c r="E81" s="786"/>
      <c r="F81" s="786"/>
      <c r="G81" s="786"/>
      <c r="H81" s="786"/>
      <c r="I81" s="786"/>
      <c r="J81" s="786"/>
      <c r="K81" s="786"/>
      <c r="L81" s="786"/>
      <c r="M81" s="786"/>
      <c r="N81" s="786"/>
      <c r="O81" s="786"/>
      <c r="P81" s="786"/>
      <c r="Q81" s="786"/>
      <c r="R81" s="786"/>
      <c r="S81" s="786"/>
      <c r="T81" s="786"/>
      <c r="U81" s="786"/>
      <c r="V81" s="786"/>
      <c r="W81" s="786"/>
      <c r="X81" s="786"/>
      <c r="Y81" s="786"/>
      <c r="Z81" s="786"/>
      <c r="AA81" s="786"/>
      <c r="AB81" s="786"/>
      <c r="AC81" s="786"/>
      <c r="AD81" s="786"/>
      <c r="AE81" s="814"/>
      <c r="AF81" s="815" t="str">
        <f>IF(OR(ＺＥＨデベロッパー公開情報!Q77="",ＺＥＨデベロッパー公開情報!W77="",ＺＥＨデベロッパー公開情報!AC77=""),"",ＺＥＨデベロッパー公開情報!Q77&amp;"-"&amp;ＺＥＨデベロッパー公開情報!W77&amp;"-"&amp;ＺＥＨデベロッパー公開情報!AC77)</f>
        <v/>
      </c>
      <c r="AG81" s="816"/>
      <c r="AH81" s="816"/>
      <c r="AI81" s="816"/>
      <c r="AJ81" s="816"/>
      <c r="AK81" s="816"/>
      <c r="AL81" s="816"/>
      <c r="AM81" s="816"/>
      <c r="AN81" s="816"/>
      <c r="AO81" s="816"/>
      <c r="AP81" s="816"/>
      <c r="AQ81" s="816"/>
      <c r="AR81" s="816"/>
      <c r="AS81" s="816"/>
      <c r="AT81" s="816"/>
      <c r="AU81" s="817"/>
      <c r="AV81" s="818" t="str">
        <f>IF(ＺＥＨデベロッパー公開情報!AH77="","",ＺＥＨデベロッパー公開情報!AH77)</f>
        <v/>
      </c>
      <c r="AW81" s="819"/>
      <c r="AX81" s="819"/>
      <c r="AY81" s="819"/>
      <c r="AZ81" s="819"/>
      <c r="BA81" s="819"/>
      <c r="BB81" s="819"/>
      <c r="BC81" s="819"/>
      <c r="BD81" s="819"/>
      <c r="BE81" s="819"/>
      <c r="BF81" s="819"/>
      <c r="BG81" s="819"/>
      <c r="BH81" s="819"/>
      <c r="BI81" s="819"/>
      <c r="BJ81" s="819"/>
      <c r="BK81" s="819"/>
      <c r="BL81" s="819"/>
      <c r="BM81" s="819"/>
      <c r="BN81" s="819"/>
      <c r="BO81" s="819"/>
      <c r="BP81" s="819"/>
      <c r="BQ81" s="819"/>
      <c r="BR81" s="819"/>
      <c r="BS81" s="819"/>
      <c r="BT81" s="819"/>
      <c r="BU81" s="819"/>
      <c r="BV81" s="819"/>
      <c r="BW81" s="819"/>
      <c r="BX81" s="819"/>
      <c r="BY81" s="819"/>
      <c r="BZ81" s="819"/>
      <c r="CA81" s="819"/>
      <c r="CB81" s="819"/>
      <c r="CC81" s="819"/>
      <c r="CD81" s="819"/>
      <c r="CE81" s="819"/>
      <c r="CF81" s="820"/>
      <c r="CG81" s="128"/>
      <c r="CH81" s="128"/>
      <c r="CI81" s="128"/>
      <c r="CJ81" s="128"/>
      <c r="CK81" s="128"/>
      <c r="CL81" s="128"/>
      <c r="CM81" s="128"/>
      <c r="CN81" s="128"/>
      <c r="CO81" s="128"/>
      <c r="CP81" s="131"/>
    </row>
    <row r="82" spans="1:94" ht="25" customHeight="1">
      <c r="A82" s="772">
        <v>26</v>
      </c>
      <c r="B82" s="773"/>
      <c r="C82" s="774" t="str">
        <f>IF(ＺＥＨデベロッパー公開情報!C78="","",ＺＥＨデベロッパー公開情報!C78)</f>
        <v/>
      </c>
      <c r="D82" s="775"/>
      <c r="E82" s="775"/>
      <c r="F82" s="775"/>
      <c r="G82" s="775"/>
      <c r="H82" s="775"/>
      <c r="I82" s="775"/>
      <c r="J82" s="775"/>
      <c r="K82" s="775"/>
      <c r="L82" s="775"/>
      <c r="M82" s="775"/>
      <c r="N82" s="775"/>
      <c r="O82" s="775"/>
      <c r="P82" s="775"/>
      <c r="Q82" s="775"/>
      <c r="R82" s="775"/>
      <c r="S82" s="775"/>
      <c r="T82" s="775"/>
      <c r="U82" s="775"/>
      <c r="V82" s="775"/>
      <c r="W82" s="775"/>
      <c r="X82" s="775"/>
      <c r="Y82" s="775"/>
      <c r="Z82" s="775"/>
      <c r="AA82" s="775"/>
      <c r="AB82" s="775"/>
      <c r="AC82" s="775"/>
      <c r="AD82" s="775"/>
      <c r="AE82" s="821"/>
      <c r="AF82" s="776" t="str">
        <f>IF(OR(ＺＥＨデベロッパー公開情報!Q78="",ＺＥＨデベロッパー公開情報!W78="",ＺＥＨデベロッパー公開情報!AC78=""),"",ＺＥＨデベロッパー公開情報!Q78&amp;"-"&amp;ＺＥＨデベロッパー公開情報!W78&amp;"-"&amp;ＺＥＨデベロッパー公開情報!AC78)</f>
        <v/>
      </c>
      <c r="AG82" s="777"/>
      <c r="AH82" s="777"/>
      <c r="AI82" s="777"/>
      <c r="AJ82" s="777"/>
      <c r="AK82" s="777"/>
      <c r="AL82" s="777"/>
      <c r="AM82" s="777"/>
      <c r="AN82" s="777"/>
      <c r="AO82" s="777"/>
      <c r="AP82" s="777"/>
      <c r="AQ82" s="777"/>
      <c r="AR82" s="777"/>
      <c r="AS82" s="777"/>
      <c r="AT82" s="777"/>
      <c r="AU82" s="778"/>
      <c r="AV82" s="779" t="str">
        <f>IF(ＺＥＨデベロッパー公開情報!AH78="","",ＺＥＨデベロッパー公開情報!AH78)</f>
        <v/>
      </c>
      <c r="AW82" s="780"/>
      <c r="AX82" s="780"/>
      <c r="AY82" s="780"/>
      <c r="AZ82" s="780"/>
      <c r="BA82" s="780"/>
      <c r="BB82" s="780"/>
      <c r="BC82" s="780"/>
      <c r="BD82" s="780"/>
      <c r="BE82" s="780"/>
      <c r="BF82" s="780"/>
      <c r="BG82" s="780"/>
      <c r="BH82" s="780"/>
      <c r="BI82" s="780"/>
      <c r="BJ82" s="780"/>
      <c r="BK82" s="780"/>
      <c r="BL82" s="780"/>
      <c r="BM82" s="780"/>
      <c r="BN82" s="780"/>
      <c r="BO82" s="780"/>
      <c r="BP82" s="780"/>
      <c r="BQ82" s="780"/>
      <c r="BR82" s="780"/>
      <c r="BS82" s="780"/>
      <c r="BT82" s="780"/>
      <c r="BU82" s="780"/>
      <c r="BV82" s="780"/>
      <c r="BW82" s="780"/>
      <c r="BX82" s="780"/>
      <c r="BY82" s="780"/>
      <c r="BZ82" s="780"/>
      <c r="CA82" s="780"/>
      <c r="CB82" s="780"/>
      <c r="CC82" s="780"/>
      <c r="CD82" s="780"/>
      <c r="CE82" s="780"/>
      <c r="CF82" s="781"/>
    </row>
    <row r="83" spans="1:94" ht="25" customHeight="1">
      <c r="A83" s="783">
        <v>27</v>
      </c>
      <c r="B83" s="784"/>
      <c r="C83" s="785" t="str">
        <f>IF(ＺＥＨデベロッパー公開情報!C79="","",ＺＥＨデベロッパー公開情報!C79)</f>
        <v/>
      </c>
      <c r="D83" s="786"/>
      <c r="E83" s="786"/>
      <c r="F83" s="786"/>
      <c r="G83" s="786"/>
      <c r="H83" s="786"/>
      <c r="I83" s="786"/>
      <c r="J83" s="786"/>
      <c r="K83" s="786"/>
      <c r="L83" s="786"/>
      <c r="M83" s="786"/>
      <c r="N83" s="786"/>
      <c r="O83" s="786"/>
      <c r="P83" s="786"/>
      <c r="Q83" s="786"/>
      <c r="R83" s="786"/>
      <c r="S83" s="786"/>
      <c r="T83" s="786"/>
      <c r="U83" s="786"/>
      <c r="V83" s="786"/>
      <c r="W83" s="786"/>
      <c r="X83" s="786"/>
      <c r="Y83" s="786"/>
      <c r="Z83" s="786"/>
      <c r="AA83" s="786"/>
      <c r="AB83" s="786"/>
      <c r="AC83" s="786"/>
      <c r="AD83" s="786"/>
      <c r="AE83" s="814"/>
      <c r="AF83" s="815" t="str">
        <f>IF(OR(ＺＥＨデベロッパー公開情報!Q79="",ＺＥＨデベロッパー公開情報!W79="",ＺＥＨデベロッパー公開情報!AC79=""),"",ＺＥＨデベロッパー公開情報!Q79&amp;"-"&amp;ＺＥＨデベロッパー公開情報!W79&amp;"-"&amp;ＺＥＨデベロッパー公開情報!AC79)</f>
        <v/>
      </c>
      <c r="AG83" s="816"/>
      <c r="AH83" s="816"/>
      <c r="AI83" s="816"/>
      <c r="AJ83" s="816"/>
      <c r="AK83" s="816"/>
      <c r="AL83" s="816"/>
      <c r="AM83" s="816"/>
      <c r="AN83" s="816"/>
      <c r="AO83" s="816"/>
      <c r="AP83" s="816"/>
      <c r="AQ83" s="816"/>
      <c r="AR83" s="816"/>
      <c r="AS83" s="816"/>
      <c r="AT83" s="816"/>
      <c r="AU83" s="817"/>
      <c r="AV83" s="818" t="str">
        <f>IF(ＺＥＨデベロッパー公開情報!AH79="","",ＺＥＨデベロッパー公開情報!AH79)</f>
        <v/>
      </c>
      <c r="AW83" s="819"/>
      <c r="AX83" s="819"/>
      <c r="AY83" s="819"/>
      <c r="AZ83" s="819"/>
      <c r="BA83" s="819"/>
      <c r="BB83" s="819"/>
      <c r="BC83" s="819"/>
      <c r="BD83" s="819"/>
      <c r="BE83" s="819"/>
      <c r="BF83" s="819"/>
      <c r="BG83" s="819"/>
      <c r="BH83" s="819"/>
      <c r="BI83" s="819"/>
      <c r="BJ83" s="819"/>
      <c r="BK83" s="819"/>
      <c r="BL83" s="819"/>
      <c r="BM83" s="819"/>
      <c r="BN83" s="819"/>
      <c r="BO83" s="819"/>
      <c r="BP83" s="819"/>
      <c r="BQ83" s="819"/>
      <c r="BR83" s="819"/>
      <c r="BS83" s="819"/>
      <c r="BT83" s="819"/>
      <c r="BU83" s="819"/>
      <c r="BV83" s="819"/>
      <c r="BW83" s="819"/>
      <c r="BX83" s="819"/>
      <c r="BY83" s="819"/>
      <c r="BZ83" s="819"/>
      <c r="CA83" s="819"/>
      <c r="CB83" s="819"/>
      <c r="CC83" s="819"/>
      <c r="CD83" s="819"/>
      <c r="CE83" s="819"/>
      <c r="CF83" s="820"/>
    </row>
    <row r="84" spans="1:94" ht="25" customHeight="1">
      <c r="A84" s="772">
        <v>28</v>
      </c>
      <c r="B84" s="773"/>
      <c r="C84" s="774" t="str">
        <f>IF(ＺＥＨデベロッパー公開情報!C80="","",ＺＥＨデベロッパー公開情報!C80)</f>
        <v/>
      </c>
      <c r="D84" s="775"/>
      <c r="E84" s="775"/>
      <c r="F84" s="775"/>
      <c r="G84" s="775"/>
      <c r="H84" s="775"/>
      <c r="I84" s="775"/>
      <c r="J84" s="775"/>
      <c r="K84" s="775"/>
      <c r="L84" s="775"/>
      <c r="M84" s="775"/>
      <c r="N84" s="775"/>
      <c r="O84" s="775"/>
      <c r="P84" s="775"/>
      <c r="Q84" s="775"/>
      <c r="R84" s="775"/>
      <c r="S84" s="775"/>
      <c r="T84" s="775"/>
      <c r="U84" s="775"/>
      <c r="V84" s="775"/>
      <c r="W84" s="775"/>
      <c r="X84" s="775"/>
      <c r="Y84" s="775"/>
      <c r="Z84" s="775"/>
      <c r="AA84" s="775"/>
      <c r="AB84" s="775"/>
      <c r="AC84" s="775"/>
      <c r="AD84" s="775"/>
      <c r="AE84" s="821"/>
      <c r="AF84" s="776" t="str">
        <f>IF(OR(ＺＥＨデベロッパー公開情報!Q80="",ＺＥＨデベロッパー公開情報!W80="",ＺＥＨデベロッパー公開情報!AC80=""),"",ＺＥＨデベロッパー公開情報!Q80&amp;"-"&amp;ＺＥＨデベロッパー公開情報!W80&amp;"-"&amp;ＺＥＨデベロッパー公開情報!AC80)</f>
        <v/>
      </c>
      <c r="AG84" s="777"/>
      <c r="AH84" s="777"/>
      <c r="AI84" s="777"/>
      <c r="AJ84" s="777"/>
      <c r="AK84" s="777"/>
      <c r="AL84" s="777"/>
      <c r="AM84" s="777"/>
      <c r="AN84" s="777"/>
      <c r="AO84" s="777"/>
      <c r="AP84" s="777"/>
      <c r="AQ84" s="777"/>
      <c r="AR84" s="777"/>
      <c r="AS84" s="777"/>
      <c r="AT84" s="777"/>
      <c r="AU84" s="778"/>
      <c r="AV84" s="779" t="str">
        <f>IF(ＺＥＨデベロッパー公開情報!AH80="","",ＺＥＨデベロッパー公開情報!AH80)</f>
        <v/>
      </c>
      <c r="AW84" s="780"/>
      <c r="AX84" s="780"/>
      <c r="AY84" s="780"/>
      <c r="AZ84" s="780"/>
      <c r="BA84" s="780"/>
      <c r="BB84" s="780"/>
      <c r="BC84" s="780"/>
      <c r="BD84" s="780"/>
      <c r="BE84" s="780"/>
      <c r="BF84" s="780"/>
      <c r="BG84" s="780"/>
      <c r="BH84" s="780"/>
      <c r="BI84" s="780"/>
      <c r="BJ84" s="780"/>
      <c r="BK84" s="780"/>
      <c r="BL84" s="780"/>
      <c r="BM84" s="780"/>
      <c r="BN84" s="780"/>
      <c r="BO84" s="780"/>
      <c r="BP84" s="780"/>
      <c r="BQ84" s="780"/>
      <c r="BR84" s="780"/>
      <c r="BS84" s="780"/>
      <c r="BT84" s="780"/>
      <c r="BU84" s="780"/>
      <c r="BV84" s="780"/>
      <c r="BW84" s="780"/>
      <c r="BX84" s="780"/>
      <c r="BY84" s="780"/>
      <c r="BZ84" s="780"/>
      <c r="CA84" s="780"/>
      <c r="CB84" s="780"/>
      <c r="CC84" s="780"/>
      <c r="CD84" s="780"/>
      <c r="CE84" s="780"/>
      <c r="CF84" s="781"/>
    </row>
    <row r="85" spans="1:94" ht="25" customHeight="1">
      <c r="A85" s="783">
        <v>29</v>
      </c>
      <c r="B85" s="784"/>
      <c r="C85" s="785" t="str">
        <f>IF(ＺＥＨデベロッパー公開情報!C81="","",ＺＥＨデベロッパー公開情報!C81)</f>
        <v/>
      </c>
      <c r="D85" s="786"/>
      <c r="E85" s="786"/>
      <c r="F85" s="786"/>
      <c r="G85" s="786"/>
      <c r="H85" s="786"/>
      <c r="I85" s="786"/>
      <c r="J85" s="786"/>
      <c r="K85" s="786"/>
      <c r="L85" s="786"/>
      <c r="M85" s="786"/>
      <c r="N85" s="786"/>
      <c r="O85" s="786"/>
      <c r="P85" s="786"/>
      <c r="Q85" s="786"/>
      <c r="R85" s="786"/>
      <c r="S85" s="786"/>
      <c r="T85" s="786"/>
      <c r="U85" s="786"/>
      <c r="V85" s="786"/>
      <c r="W85" s="786"/>
      <c r="X85" s="786"/>
      <c r="Y85" s="786"/>
      <c r="Z85" s="786"/>
      <c r="AA85" s="786"/>
      <c r="AB85" s="786"/>
      <c r="AC85" s="786"/>
      <c r="AD85" s="786"/>
      <c r="AE85" s="814"/>
      <c r="AF85" s="815" t="str">
        <f>IF(OR(ＺＥＨデベロッパー公開情報!Q81="",ＺＥＨデベロッパー公開情報!W81="",ＺＥＨデベロッパー公開情報!AC81=""),"",ＺＥＨデベロッパー公開情報!Q81&amp;"-"&amp;ＺＥＨデベロッパー公開情報!W81&amp;"-"&amp;ＺＥＨデベロッパー公開情報!AC81)</f>
        <v/>
      </c>
      <c r="AG85" s="816"/>
      <c r="AH85" s="816"/>
      <c r="AI85" s="816"/>
      <c r="AJ85" s="816"/>
      <c r="AK85" s="816"/>
      <c r="AL85" s="816"/>
      <c r="AM85" s="816"/>
      <c r="AN85" s="816"/>
      <c r="AO85" s="816"/>
      <c r="AP85" s="816"/>
      <c r="AQ85" s="816"/>
      <c r="AR85" s="816"/>
      <c r="AS85" s="816"/>
      <c r="AT85" s="816"/>
      <c r="AU85" s="817"/>
      <c r="AV85" s="818" t="str">
        <f>IF(ＺＥＨデベロッパー公開情報!AH81="","",ＺＥＨデベロッパー公開情報!AH81)</f>
        <v/>
      </c>
      <c r="AW85" s="819"/>
      <c r="AX85" s="819"/>
      <c r="AY85" s="819"/>
      <c r="AZ85" s="819"/>
      <c r="BA85" s="819"/>
      <c r="BB85" s="819"/>
      <c r="BC85" s="819"/>
      <c r="BD85" s="819"/>
      <c r="BE85" s="819"/>
      <c r="BF85" s="819"/>
      <c r="BG85" s="819"/>
      <c r="BH85" s="819"/>
      <c r="BI85" s="819"/>
      <c r="BJ85" s="819"/>
      <c r="BK85" s="819"/>
      <c r="BL85" s="819"/>
      <c r="BM85" s="819"/>
      <c r="BN85" s="819"/>
      <c r="BO85" s="819"/>
      <c r="BP85" s="819"/>
      <c r="BQ85" s="819"/>
      <c r="BR85" s="819"/>
      <c r="BS85" s="819"/>
      <c r="BT85" s="819"/>
      <c r="BU85" s="819"/>
      <c r="BV85" s="819"/>
      <c r="BW85" s="819"/>
      <c r="BX85" s="819"/>
      <c r="BY85" s="819"/>
      <c r="BZ85" s="819"/>
      <c r="CA85" s="819"/>
      <c r="CB85" s="819"/>
      <c r="CC85" s="819"/>
      <c r="CD85" s="819"/>
      <c r="CE85" s="819"/>
      <c r="CF85" s="820"/>
    </row>
    <row r="86" spans="1:94" ht="25" customHeight="1">
      <c r="A86" s="772">
        <v>30</v>
      </c>
      <c r="B86" s="773"/>
      <c r="C86" s="774" t="str">
        <f>IF(ＺＥＨデベロッパー公開情報!C82="","",ＺＥＨデベロッパー公開情報!C82)</f>
        <v/>
      </c>
      <c r="D86" s="775"/>
      <c r="E86" s="775"/>
      <c r="F86" s="775"/>
      <c r="G86" s="775"/>
      <c r="H86" s="775"/>
      <c r="I86" s="775"/>
      <c r="J86" s="775"/>
      <c r="K86" s="775"/>
      <c r="L86" s="775"/>
      <c r="M86" s="775"/>
      <c r="N86" s="775"/>
      <c r="O86" s="775"/>
      <c r="P86" s="775"/>
      <c r="Q86" s="775"/>
      <c r="R86" s="775"/>
      <c r="S86" s="775"/>
      <c r="T86" s="775"/>
      <c r="U86" s="775"/>
      <c r="V86" s="775"/>
      <c r="W86" s="775"/>
      <c r="X86" s="775"/>
      <c r="Y86" s="775"/>
      <c r="Z86" s="775"/>
      <c r="AA86" s="775"/>
      <c r="AB86" s="775"/>
      <c r="AC86" s="775"/>
      <c r="AD86" s="775"/>
      <c r="AE86" s="821"/>
      <c r="AF86" s="776" t="str">
        <f>IF(OR(ＺＥＨデベロッパー公開情報!Q82="",ＺＥＨデベロッパー公開情報!W82="",ＺＥＨデベロッパー公開情報!AC82=""),"",ＺＥＨデベロッパー公開情報!Q82&amp;"-"&amp;ＺＥＨデベロッパー公開情報!W82&amp;"-"&amp;ＺＥＨデベロッパー公開情報!AC82)</f>
        <v/>
      </c>
      <c r="AG86" s="777"/>
      <c r="AH86" s="777"/>
      <c r="AI86" s="777"/>
      <c r="AJ86" s="777"/>
      <c r="AK86" s="777"/>
      <c r="AL86" s="777"/>
      <c r="AM86" s="777"/>
      <c r="AN86" s="777"/>
      <c r="AO86" s="777"/>
      <c r="AP86" s="777"/>
      <c r="AQ86" s="777"/>
      <c r="AR86" s="777"/>
      <c r="AS86" s="777"/>
      <c r="AT86" s="777"/>
      <c r="AU86" s="778"/>
      <c r="AV86" s="779" t="str">
        <f>IF(ＺＥＨデベロッパー公開情報!AH82="","",ＺＥＨデベロッパー公開情報!AH82)</f>
        <v/>
      </c>
      <c r="AW86" s="780"/>
      <c r="AX86" s="780"/>
      <c r="AY86" s="780"/>
      <c r="AZ86" s="780"/>
      <c r="BA86" s="780"/>
      <c r="BB86" s="780"/>
      <c r="BC86" s="780"/>
      <c r="BD86" s="780"/>
      <c r="BE86" s="780"/>
      <c r="BF86" s="780"/>
      <c r="BG86" s="780"/>
      <c r="BH86" s="780"/>
      <c r="BI86" s="780"/>
      <c r="BJ86" s="780"/>
      <c r="BK86" s="780"/>
      <c r="BL86" s="780"/>
      <c r="BM86" s="780"/>
      <c r="BN86" s="780"/>
      <c r="BO86" s="780"/>
      <c r="BP86" s="780"/>
      <c r="BQ86" s="780"/>
      <c r="BR86" s="780"/>
      <c r="BS86" s="780"/>
      <c r="BT86" s="780"/>
      <c r="BU86" s="780"/>
      <c r="BV86" s="780"/>
      <c r="BW86" s="780"/>
      <c r="BX86" s="780"/>
      <c r="BY86" s="780"/>
      <c r="BZ86" s="780"/>
      <c r="CA86" s="780"/>
      <c r="CB86" s="780"/>
      <c r="CC86" s="780"/>
      <c r="CD86" s="780"/>
      <c r="CE86" s="780"/>
      <c r="CF86" s="781"/>
    </row>
    <row r="87" spans="1:94" ht="25" customHeight="1">
      <c r="A87" s="783">
        <v>31</v>
      </c>
      <c r="B87" s="784"/>
      <c r="C87" s="785" t="str">
        <f>IF(ＺＥＨデベロッパー公開情報!C83="","",ＺＥＨデベロッパー公開情報!C83)</f>
        <v/>
      </c>
      <c r="D87" s="786"/>
      <c r="E87" s="786"/>
      <c r="F87" s="786"/>
      <c r="G87" s="786"/>
      <c r="H87" s="786"/>
      <c r="I87" s="786"/>
      <c r="J87" s="786"/>
      <c r="K87" s="786"/>
      <c r="L87" s="786"/>
      <c r="M87" s="786"/>
      <c r="N87" s="786"/>
      <c r="O87" s="786"/>
      <c r="P87" s="786"/>
      <c r="Q87" s="786"/>
      <c r="R87" s="786"/>
      <c r="S87" s="786"/>
      <c r="T87" s="786"/>
      <c r="U87" s="786"/>
      <c r="V87" s="786"/>
      <c r="W87" s="786"/>
      <c r="X87" s="786"/>
      <c r="Y87" s="786"/>
      <c r="Z87" s="786"/>
      <c r="AA87" s="786"/>
      <c r="AB87" s="786"/>
      <c r="AC87" s="786"/>
      <c r="AD87" s="786"/>
      <c r="AE87" s="814"/>
      <c r="AF87" s="815" t="str">
        <f>IF(OR(ＺＥＨデベロッパー公開情報!Q83="",ＺＥＨデベロッパー公開情報!W83="",ＺＥＨデベロッパー公開情報!AC83=""),"",ＺＥＨデベロッパー公開情報!Q83&amp;"-"&amp;ＺＥＨデベロッパー公開情報!W83&amp;"-"&amp;ＺＥＨデベロッパー公開情報!AC83)</f>
        <v/>
      </c>
      <c r="AG87" s="816"/>
      <c r="AH87" s="816"/>
      <c r="AI87" s="816"/>
      <c r="AJ87" s="816"/>
      <c r="AK87" s="816"/>
      <c r="AL87" s="816"/>
      <c r="AM87" s="816"/>
      <c r="AN87" s="816"/>
      <c r="AO87" s="816"/>
      <c r="AP87" s="816"/>
      <c r="AQ87" s="816"/>
      <c r="AR87" s="816"/>
      <c r="AS87" s="816"/>
      <c r="AT87" s="816"/>
      <c r="AU87" s="817"/>
      <c r="AV87" s="818" t="str">
        <f>IF(ＺＥＨデベロッパー公開情報!AH83="","",ＺＥＨデベロッパー公開情報!AH83)</f>
        <v/>
      </c>
      <c r="AW87" s="819"/>
      <c r="AX87" s="819"/>
      <c r="AY87" s="819"/>
      <c r="AZ87" s="819"/>
      <c r="BA87" s="819"/>
      <c r="BB87" s="819"/>
      <c r="BC87" s="819"/>
      <c r="BD87" s="819"/>
      <c r="BE87" s="819"/>
      <c r="BF87" s="819"/>
      <c r="BG87" s="819"/>
      <c r="BH87" s="819"/>
      <c r="BI87" s="819"/>
      <c r="BJ87" s="819"/>
      <c r="BK87" s="819"/>
      <c r="BL87" s="819"/>
      <c r="BM87" s="819"/>
      <c r="BN87" s="819"/>
      <c r="BO87" s="819"/>
      <c r="BP87" s="819"/>
      <c r="BQ87" s="819"/>
      <c r="BR87" s="819"/>
      <c r="BS87" s="819"/>
      <c r="BT87" s="819"/>
      <c r="BU87" s="819"/>
      <c r="BV87" s="819"/>
      <c r="BW87" s="819"/>
      <c r="BX87" s="819"/>
      <c r="BY87" s="819"/>
      <c r="BZ87" s="819"/>
      <c r="CA87" s="819"/>
      <c r="CB87" s="819"/>
      <c r="CC87" s="819"/>
      <c r="CD87" s="819"/>
      <c r="CE87" s="819"/>
      <c r="CF87" s="820"/>
    </row>
    <row r="88" spans="1:94" ht="25" customHeight="1">
      <c r="A88" s="772">
        <v>32</v>
      </c>
      <c r="B88" s="773"/>
      <c r="C88" s="774" t="str">
        <f>IF(ＺＥＨデベロッパー公開情報!C84="","",ＺＥＨデベロッパー公開情報!C84)</f>
        <v/>
      </c>
      <c r="D88" s="775"/>
      <c r="E88" s="775"/>
      <c r="F88" s="775"/>
      <c r="G88" s="775"/>
      <c r="H88" s="775"/>
      <c r="I88" s="775"/>
      <c r="J88" s="775"/>
      <c r="K88" s="775"/>
      <c r="L88" s="775"/>
      <c r="M88" s="775"/>
      <c r="N88" s="775"/>
      <c r="O88" s="775"/>
      <c r="P88" s="775"/>
      <c r="Q88" s="775"/>
      <c r="R88" s="775"/>
      <c r="S88" s="775"/>
      <c r="T88" s="775"/>
      <c r="U88" s="775"/>
      <c r="V88" s="775"/>
      <c r="W88" s="775"/>
      <c r="X88" s="775"/>
      <c r="Y88" s="775"/>
      <c r="Z88" s="775"/>
      <c r="AA88" s="775"/>
      <c r="AB88" s="775"/>
      <c r="AC88" s="775"/>
      <c r="AD88" s="775"/>
      <c r="AE88" s="821"/>
      <c r="AF88" s="776" t="str">
        <f>IF(OR(ＺＥＨデベロッパー公開情報!Q84="",ＺＥＨデベロッパー公開情報!W84="",ＺＥＨデベロッパー公開情報!AC84=""),"",ＺＥＨデベロッパー公開情報!Q84&amp;"-"&amp;ＺＥＨデベロッパー公開情報!W84&amp;"-"&amp;ＺＥＨデベロッパー公開情報!AC84)</f>
        <v/>
      </c>
      <c r="AG88" s="777"/>
      <c r="AH88" s="777"/>
      <c r="AI88" s="777"/>
      <c r="AJ88" s="777"/>
      <c r="AK88" s="777"/>
      <c r="AL88" s="777"/>
      <c r="AM88" s="777"/>
      <c r="AN88" s="777"/>
      <c r="AO88" s="777"/>
      <c r="AP88" s="777"/>
      <c r="AQ88" s="777"/>
      <c r="AR88" s="777"/>
      <c r="AS88" s="777"/>
      <c r="AT88" s="777"/>
      <c r="AU88" s="778"/>
      <c r="AV88" s="779" t="str">
        <f>IF(ＺＥＨデベロッパー公開情報!AH84="","",ＺＥＨデベロッパー公開情報!AH84)</f>
        <v/>
      </c>
      <c r="AW88" s="780"/>
      <c r="AX88" s="780"/>
      <c r="AY88" s="780"/>
      <c r="AZ88" s="780"/>
      <c r="BA88" s="780"/>
      <c r="BB88" s="780"/>
      <c r="BC88" s="780"/>
      <c r="BD88" s="780"/>
      <c r="BE88" s="780"/>
      <c r="BF88" s="780"/>
      <c r="BG88" s="780"/>
      <c r="BH88" s="780"/>
      <c r="BI88" s="780"/>
      <c r="BJ88" s="780"/>
      <c r="BK88" s="780"/>
      <c r="BL88" s="780"/>
      <c r="BM88" s="780"/>
      <c r="BN88" s="780"/>
      <c r="BO88" s="780"/>
      <c r="BP88" s="780"/>
      <c r="BQ88" s="780"/>
      <c r="BR88" s="780"/>
      <c r="BS88" s="780"/>
      <c r="BT88" s="780"/>
      <c r="BU88" s="780"/>
      <c r="BV88" s="780"/>
      <c r="BW88" s="780"/>
      <c r="BX88" s="780"/>
      <c r="BY88" s="780"/>
      <c r="BZ88" s="780"/>
      <c r="CA88" s="780"/>
      <c r="CB88" s="780"/>
      <c r="CC88" s="780"/>
      <c r="CD88" s="780"/>
      <c r="CE88" s="780"/>
      <c r="CF88" s="781"/>
    </row>
    <row r="89" spans="1:94" ht="25" customHeight="1">
      <c r="A89" s="783">
        <v>33</v>
      </c>
      <c r="B89" s="784"/>
      <c r="C89" s="785" t="str">
        <f>IF(ＺＥＨデベロッパー公開情報!C85="","",ＺＥＨデベロッパー公開情報!C85)</f>
        <v/>
      </c>
      <c r="D89" s="786"/>
      <c r="E89" s="786"/>
      <c r="F89" s="786"/>
      <c r="G89" s="786"/>
      <c r="H89" s="786"/>
      <c r="I89" s="786"/>
      <c r="J89" s="786"/>
      <c r="K89" s="786"/>
      <c r="L89" s="786"/>
      <c r="M89" s="786"/>
      <c r="N89" s="786"/>
      <c r="O89" s="786"/>
      <c r="P89" s="786"/>
      <c r="Q89" s="786"/>
      <c r="R89" s="786"/>
      <c r="S89" s="786"/>
      <c r="T89" s="786"/>
      <c r="U89" s="786"/>
      <c r="V89" s="786"/>
      <c r="W89" s="786"/>
      <c r="X89" s="786"/>
      <c r="Y89" s="786"/>
      <c r="Z89" s="786"/>
      <c r="AA89" s="786"/>
      <c r="AB89" s="786"/>
      <c r="AC89" s="786"/>
      <c r="AD89" s="786"/>
      <c r="AE89" s="814"/>
      <c r="AF89" s="815" t="str">
        <f>IF(OR(ＺＥＨデベロッパー公開情報!Q85="",ＺＥＨデベロッパー公開情報!W85="",ＺＥＨデベロッパー公開情報!AC85=""),"",ＺＥＨデベロッパー公開情報!Q85&amp;"-"&amp;ＺＥＨデベロッパー公開情報!W85&amp;"-"&amp;ＺＥＨデベロッパー公開情報!AC85)</f>
        <v/>
      </c>
      <c r="AG89" s="816"/>
      <c r="AH89" s="816"/>
      <c r="AI89" s="816"/>
      <c r="AJ89" s="816"/>
      <c r="AK89" s="816"/>
      <c r="AL89" s="816"/>
      <c r="AM89" s="816"/>
      <c r="AN89" s="816"/>
      <c r="AO89" s="816"/>
      <c r="AP89" s="816"/>
      <c r="AQ89" s="816"/>
      <c r="AR89" s="816"/>
      <c r="AS89" s="816"/>
      <c r="AT89" s="816"/>
      <c r="AU89" s="817"/>
      <c r="AV89" s="818" t="str">
        <f>IF(ＺＥＨデベロッパー公開情報!AH85="","",ＺＥＨデベロッパー公開情報!AH85)</f>
        <v/>
      </c>
      <c r="AW89" s="819"/>
      <c r="AX89" s="819"/>
      <c r="AY89" s="819"/>
      <c r="AZ89" s="819"/>
      <c r="BA89" s="819"/>
      <c r="BB89" s="819"/>
      <c r="BC89" s="819"/>
      <c r="BD89" s="819"/>
      <c r="BE89" s="819"/>
      <c r="BF89" s="819"/>
      <c r="BG89" s="819"/>
      <c r="BH89" s="819"/>
      <c r="BI89" s="819"/>
      <c r="BJ89" s="819"/>
      <c r="BK89" s="819"/>
      <c r="BL89" s="819"/>
      <c r="BM89" s="819"/>
      <c r="BN89" s="819"/>
      <c r="BO89" s="819"/>
      <c r="BP89" s="819"/>
      <c r="BQ89" s="819"/>
      <c r="BR89" s="819"/>
      <c r="BS89" s="819"/>
      <c r="BT89" s="819"/>
      <c r="BU89" s="819"/>
      <c r="BV89" s="819"/>
      <c r="BW89" s="819"/>
      <c r="BX89" s="819"/>
      <c r="BY89" s="819"/>
      <c r="BZ89" s="819"/>
      <c r="CA89" s="819"/>
      <c r="CB89" s="819"/>
      <c r="CC89" s="819"/>
      <c r="CD89" s="819"/>
      <c r="CE89" s="819"/>
      <c r="CF89" s="820"/>
    </row>
    <row r="90" spans="1:94" ht="25" customHeight="1">
      <c r="A90" s="772">
        <v>34</v>
      </c>
      <c r="B90" s="773"/>
      <c r="C90" s="774" t="str">
        <f>IF(ＺＥＨデベロッパー公開情報!C86="","",ＺＥＨデベロッパー公開情報!C86)</f>
        <v/>
      </c>
      <c r="D90" s="775"/>
      <c r="E90" s="775"/>
      <c r="F90" s="775"/>
      <c r="G90" s="775"/>
      <c r="H90" s="775"/>
      <c r="I90" s="775"/>
      <c r="J90" s="775"/>
      <c r="K90" s="775"/>
      <c r="L90" s="775"/>
      <c r="M90" s="775"/>
      <c r="N90" s="775"/>
      <c r="O90" s="775"/>
      <c r="P90" s="775"/>
      <c r="Q90" s="775"/>
      <c r="R90" s="775"/>
      <c r="S90" s="775"/>
      <c r="T90" s="775"/>
      <c r="U90" s="775"/>
      <c r="V90" s="775"/>
      <c r="W90" s="775"/>
      <c r="X90" s="775"/>
      <c r="Y90" s="775"/>
      <c r="Z90" s="775"/>
      <c r="AA90" s="775"/>
      <c r="AB90" s="775"/>
      <c r="AC90" s="775"/>
      <c r="AD90" s="775"/>
      <c r="AE90" s="821"/>
      <c r="AF90" s="776" t="str">
        <f>IF(OR(ＺＥＨデベロッパー公開情報!Q86="",ＺＥＨデベロッパー公開情報!W86="",ＺＥＨデベロッパー公開情報!AC86=""),"",ＺＥＨデベロッパー公開情報!Q86&amp;"-"&amp;ＺＥＨデベロッパー公開情報!W86&amp;"-"&amp;ＺＥＨデベロッパー公開情報!AC86)</f>
        <v/>
      </c>
      <c r="AG90" s="777"/>
      <c r="AH90" s="777"/>
      <c r="AI90" s="777"/>
      <c r="AJ90" s="777"/>
      <c r="AK90" s="777"/>
      <c r="AL90" s="777"/>
      <c r="AM90" s="777"/>
      <c r="AN90" s="777"/>
      <c r="AO90" s="777"/>
      <c r="AP90" s="777"/>
      <c r="AQ90" s="777"/>
      <c r="AR90" s="777"/>
      <c r="AS90" s="777"/>
      <c r="AT90" s="777"/>
      <c r="AU90" s="778"/>
      <c r="AV90" s="779" t="str">
        <f>IF(ＺＥＨデベロッパー公開情報!AH86="","",ＺＥＨデベロッパー公開情報!AH86)</f>
        <v/>
      </c>
      <c r="AW90" s="780"/>
      <c r="AX90" s="780"/>
      <c r="AY90" s="780"/>
      <c r="AZ90" s="780"/>
      <c r="BA90" s="780"/>
      <c r="BB90" s="780"/>
      <c r="BC90" s="780"/>
      <c r="BD90" s="780"/>
      <c r="BE90" s="780"/>
      <c r="BF90" s="780"/>
      <c r="BG90" s="780"/>
      <c r="BH90" s="780"/>
      <c r="BI90" s="780"/>
      <c r="BJ90" s="780"/>
      <c r="BK90" s="780"/>
      <c r="BL90" s="780"/>
      <c r="BM90" s="780"/>
      <c r="BN90" s="780"/>
      <c r="BO90" s="780"/>
      <c r="BP90" s="780"/>
      <c r="BQ90" s="780"/>
      <c r="BR90" s="780"/>
      <c r="BS90" s="780"/>
      <c r="BT90" s="780"/>
      <c r="BU90" s="780"/>
      <c r="BV90" s="780"/>
      <c r="BW90" s="780"/>
      <c r="BX90" s="780"/>
      <c r="BY90" s="780"/>
      <c r="BZ90" s="780"/>
      <c r="CA90" s="780"/>
      <c r="CB90" s="780"/>
      <c r="CC90" s="780"/>
      <c r="CD90" s="780"/>
      <c r="CE90" s="780"/>
      <c r="CF90" s="781"/>
    </row>
    <row r="91" spans="1:94" ht="25" customHeight="1">
      <c r="A91" s="783">
        <v>35</v>
      </c>
      <c r="B91" s="784"/>
      <c r="C91" s="785" t="str">
        <f>IF(ＺＥＨデベロッパー公開情報!C87="","",ＺＥＨデベロッパー公開情報!C87)</f>
        <v/>
      </c>
      <c r="D91" s="786"/>
      <c r="E91" s="786"/>
      <c r="F91" s="786"/>
      <c r="G91" s="786"/>
      <c r="H91" s="786"/>
      <c r="I91" s="786"/>
      <c r="J91" s="786"/>
      <c r="K91" s="786"/>
      <c r="L91" s="786"/>
      <c r="M91" s="786"/>
      <c r="N91" s="786"/>
      <c r="O91" s="786"/>
      <c r="P91" s="786"/>
      <c r="Q91" s="786"/>
      <c r="R91" s="786"/>
      <c r="S91" s="786"/>
      <c r="T91" s="786"/>
      <c r="U91" s="786"/>
      <c r="V91" s="786"/>
      <c r="W91" s="786"/>
      <c r="X91" s="786"/>
      <c r="Y91" s="786"/>
      <c r="Z91" s="786"/>
      <c r="AA91" s="786"/>
      <c r="AB91" s="786"/>
      <c r="AC91" s="786"/>
      <c r="AD91" s="786"/>
      <c r="AE91" s="814"/>
      <c r="AF91" s="815" t="str">
        <f>IF(OR(ＺＥＨデベロッパー公開情報!Q87="",ＺＥＨデベロッパー公開情報!W87="",ＺＥＨデベロッパー公開情報!AC87=""),"",ＺＥＨデベロッパー公開情報!Q87&amp;"-"&amp;ＺＥＨデベロッパー公開情報!W87&amp;"-"&amp;ＺＥＨデベロッパー公開情報!AC87)</f>
        <v/>
      </c>
      <c r="AG91" s="816"/>
      <c r="AH91" s="816"/>
      <c r="AI91" s="816"/>
      <c r="AJ91" s="816"/>
      <c r="AK91" s="816"/>
      <c r="AL91" s="816"/>
      <c r="AM91" s="816"/>
      <c r="AN91" s="816"/>
      <c r="AO91" s="816"/>
      <c r="AP91" s="816"/>
      <c r="AQ91" s="816"/>
      <c r="AR91" s="816"/>
      <c r="AS91" s="816"/>
      <c r="AT91" s="816"/>
      <c r="AU91" s="817"/>
      <c r="AV91" s="818" t="str">
        <f>IF(ＺＥＨデベロッパー公開情報!AH87="","",ＺＥＨデベロッパー公開情報!AH87)</f>
        <v/>
      </c>
      <c r="AW91" s="819"/>
      <c r="AX91" s="819"/>
      <c r="AY91" s="819"/>
      <c r="AZ91" s="819"/>
      <c r="BA91" s="819"/>
      <c r="BB91" s="819"/>
      <c r="BC91" s="819"/>
      <c r="BD91" s="819"/>
      <c r="BE91" s="819"/>
      <c r="BF91" s="819"/>
      <c r="BG91" s="819"/>
      <c r="BH91" s="819"/>
      <c r="BI91" s="819"/>
      <c r="BJ91" s="819"/>
      <c r="BK91" s="819"/>
      <c r="BL91" s="819"/>
      <c r="BM91" s="819"/>
      <c r="BN91" s="819"/>
      <c r="BO91" s="819"/>
      <c r="BP91" s="819"/>
      <c r="BQ91" s="819"/>
      <c r="BR91" s="819"/>
      <c r="BS91" s="819"/>
      <c r="BT91" s="819"/>
      <c r="BU91" s="819"/>
      <c r="BV91" s="819"/>
      <c r="BW91" s="819"/>
      <c r="BX91" s="819"/>
      <c r="BY91" s="819"/>
      <c r="BZ91" s="819"/>
      <c r="CA91" s="819"/>
      <c r="CB91" s="819"/>
      <c r="CC91" s="819"/>
      <c r="CD91" s="819"/>
      <c r="CE91" s="819"/>
      <c r="CF91" s="820"/>
    </row>
    <row r="92" spans="1:94" ht="25" customHeight="1">
      <c r="A92" s="772">
        <v>36</v>
      </c>
      <c r="B92" s="773"/>
      <c r="C92" s="774" t="str">
        <f>IF(ＺＥＨデベロッパー公開情報!C88="","",ＺＥＨデベロッパー公開情報!C88)</f>
        <v/>
      </c>
      <c r="D92" s="775"/>
      <c r="E92" s="775"/>
      <c r="F92" s="775"/>
      <c r="G92" s="775"/>
      <c r="H92" s="775"/>
      <c r="I92" s="775"/>
      <c r="J92" s="775"/>
      <c r="K92" s="775"/>
      <c r="L92" s="775"/>
      <c r="M92" s="775"/>
      <c r="N92" s="775"/>
      <c r="O92" s="775"/>
      <c r="P92" s="775"/>
      <c r="Q92" s="775"/>
      <c r="R92" s="775"/>
      <c r="S92" s="775"/>
      <c r="T92" s="775"/>
      <c r="U92" s="775"/>
      <c r="V92" s="775"/>
      <c r="W92" s="775"/>
      <c r="X92" s="775"/>
      <c r="Y92" s="775"/>
      <c r="Z92" s="775"/>
      <c r="AA92" s="775"/>
      <c r="AB92" s="775"/>
      <c r="AC92" s="775"/>
      <c r="AD92" s="775"/>
      <c r="AE92" s="821"/>
      <c r="AF92" s="776" t="str">
        <f>IF(OR(ＺＥＨデベロッパー公開情報!Q88="",ＺＥＨデベロッパー公開情報!W88="",ＺＥＨデベロッパー公開情報!AC88=""),"",ＺＥＨデベロッパー公開情報!Q88&amp;"-"&amp;ＺＥＨデベロッパー公開情報!W88&amp;"-"&amp;ＺＥＨデベロッパー公開情報!AC88)</f>
        <v/>
      </c>
      <c r="AG92" s="777"/>
      <c r="AH92" s="777"/>
      <c r="AI92" s="777"/>
      <c r="AJ92" s="777"/>
      <c r="AK92" s="777"/>
      <c r="AL92" s="777"/>
      <c r="AM92" s="777"/>
      <c r="AN92" s="777"/>
      <c r="AO92" s="777"/>
      <c r="AP92" s="777"/>
      <c r="AQ92" s="777"/>
      <c r="AR92" s="777"/>
      <c r="AS92" s="777"/>
      <c r="AT92" s="777"/>
      <c r="AU92" s="778"/>
      <c r="AV92" s="779" t="str">
        <f>IF(ＺＥＨデベロッパー公開情報!AH88="","",ＺＥＨデベロッパー公開情報!AH88)</f>
        <v/>
      </c>
      <c r="AW92" s="780"/>
      <c r="AX92" s="780"/>
      <c r="AY92" s="780"/>
      <c r="AZ92" s="780"/>
      <c r="BA92" s="780"/>
      <c r="BB92" s="780"/>
      <c r="BC92" s="780"/>
      <c r="BD92" s="780"/>
      <c r="BE92" s="780"/>
      <c r="BF92" s="780"/>
      <c r="BG92" s="780"/>
      <c r="BH92" s="780"/>
      <c r="BI92" s="780"/>
      <c r="BJ92" s="780"/>
      <c r="BK92" s="780"/>
      <c r="BL92" s="780"/>
      <c r="BM92" s="780"/>
      <c r="BN92" s="780"/>
      <c r="BO92" s="780"/>
      <c r="BP92" s="780"/>
      <c r="BQ92" s="780"/>
      <c r="BR92" s="780"/>
      <c r="BS92" s="780"/>
      <c r="BT92" s="780"/>
      <c r="BU92" s="780"/>
      <c r="BV92" s="780"/>
      <c r="BW92" s="780"/>
      <c r="BX92" s="780"/>
      <c r="BY92" s="780"/>
      <c r="BZ92" s="780"/>
      <c r="CA92" s="780"/>
      <c r="CB92" s="780"/>
      <c r="CC92" s="780"/>
      <c r="CD92" s="780"/>
      <c r="CE92" s="780"/>
      <c r="CF92" s="781"/>
    </row>
    <row r="93" spans="1:94" ht="25" customHeight="1">
      <c r="A93" s="783">
        <v>37</v>
      </c>
      <c r="B93" s="784"/>
      <c r="C93" s="785" t="str">
        <f>IF(ＺＥＨデベロッパー公開情報!C89="","",ＺＥＨデベロッパー公開情報!C89)</f>
        <v/>
      </c>
      <c r="D93" s="786"/>
      <c r="E93" s="786"/>
      <c r="F93" s="786"/>
      <c r="G93" s="786"/>
      <c r="H93" s="786"/>
      <c r="I93" s="786"/>
      <c r="J93" s="786"/>
      <c r="K93" s="786"/>
      <c r="L93" s="786"/>
      <c r="M93" s="786"/>
      <c r="N93" s="786"/>
      <c r="O93" s="786"/>
      <c r="P93" s="786"/>
      <c r="Q93" s="786"/>
      <c r="R93" s="786"/>
      <c r="S93" s="786"/>
      <c r="T93" s="786"/>
      <c r="U93" s="786"/>
      <c r="V93" s="786"/>
      <c r="W93" s="786"/>
      <c r="X93" s="786"/>
      <c r="Y93" s="786"/>
      <c r="Z93" s="786"/>
      <c r="AA93" s="786"/>
      <c r="AB93" s="786"/>
      <c r="AC93" s="786"/>
      <c r="AD93" s="786"/>
      <c r="AE93" s="814"/>
      <c r="AF93" s="815" t="str">
        <f>IF(OR(ＺＥＨデベロッパー公開情報!Q89="",ＺＥＨデベロッパー公開情報!W89="",ＺＥＨデベロッパー公開情報!AC89=""),"",ＺＥＨデベロッパー公開情報!Q89&amp;"-"&amp;ＺＥＨデベロッパー公開情報!W89&amp;"-"&amp;ＺＥＨデベロッパー公開情報!AC89)</f>
        <v/>
      </c>
      <c r="AG93" s="816"/>
      <c r="AH93" s="816"/>
      <c r="AI93" s="816"/>
      <c r="AJ93" s="816"/>
      <c r="AK93" s="816"/>
      <c r="AL93" s="816"/>
      <c r="AM93" s="816"/>
      <c r="AN93" s="816"/>
      <c r="AO93" s="816"/>
      <c r="AP93" s="816"/>
      <c r="AQ93" s="816"/>
      <c r="AR93" s="816"/>
      <c r="AS93" s="816"/>
      <c r="AT93" s="816"/>
      <c r="AU93" s="817"/>
      <c r="AV93" s="818" t="str">
        <f>IF(ＺＥＨデベロッパー公開情報!AH89="","",ＺＥＨデベロッパー公開情報!AH89)</f>
        <v/>
      </c>
      <c r="AW93" s="819"/>
      <c r="AX93" s="819"/>
      <c r="AY93" s="819"/>
      <c r="AZ93" s="819"/>
      <c r="BA93" s="819"/>
      <c r="BB93" s="819"/>
      <c r="BC93" s="819"/>
      <c r="BD93" s="819"/>
      <c r="BE93" s="819"/>
      <c r="BF93" s="819"/>
      <c r="BG93" s="819"/>
      <c r="BH93" s="819"/>
      <c r="BI93" s="819"/>
      <c r="BJ93" s="819"/>
      <c r="BK93" s="819"/>
      <c r="BL93" s="819"/>
      <c r="BM93" s="819"/>
      <c r="BN93" s="819"/>
      <c r="BO93" s="819"/>
      <c r="BP93" s="819"/>
      <c r="BQ93" s="819"/>
      <c r="BR93" s="819"/>
      <c r="BS93" s="819"/>
      <c r="BT93" s="819"/>
      <c r="BU93" s="819"/>
      <c r="BV93" s="819"/>
      <c r="BW93" s="819"/>
      <c r="BX93" s="819"/>
      <c r="BY93" s="819"/>
      <c r="BZ93" s="819"/>
      <c r="CA93" s="819"/>
      <c r="CB93" s="819"/>
      <c r="CC93" s="819"/>
      <c r="CD93" s="819"/>
      <c r="CE93" s="819"/>
      <c r="CF93" s="820"/>
    </row>
    <row r="94" spans="1:94" ht="25" customHeight="1">
      <c r="A94" s="772">
        <v>38</v>
      </c>
      <c r="B94" s="773"/>
      <c r="C94" s="774" t="str">
        <f>IF(ＺＥＨデベロッパー公開情報!C90="","",ＺＥＨデベロッパー公開情報!C90)</f>
        <v/>
      </c>
      <c r="D94" s="775"/>
      <c r="E94" s="775"/>
      <c r="F94" s="775"/>
      <c r="G94" s="775"/>
      <c r="H94" s="775"/>
      <c r="I94" s="775"/>
      <c r="J94" s="775"/>
      <c r="K94" s="775"/>
      <c r="L94" s="775"/>
      <c r="M94" s="775"/>
      <c r="N94" s="775"/>
      <c r="O94" s="775"/>
      <c r="P94" s="775"/>
      <c r="Q94" s="775"/>
      <c r="R94" s="775"/>
      <c r="S94" s="775"/>
      <c r="T94" s="775"/>
      <c r="U94" s="775"/>
      <c r="V94" s="775"/>
      <c r="W94" s="775"/>
      <c r="X94" s="775"/>
      <c r="Y94" s="775"/>
      <c r="Z94" s="775"/>
      <c r="AA94" s="775"/>
      <c r="AB94" s="775"/>
      <c r="AC94" s="775"/>
      <c r="AD94" s="775"/>
      <c r="AE94" s="821"/>
      <c r="AF94" s="776" t="str">
        <f>IF(OR(ＺＥＨデベロッパー公開情報!Q90="",ＺＥＨデベロッパー公開情報!W90="",ＺＥＨデベロッパー公開情報!AC90=""),"",ＺＥＨデベロッパー公開情報!Q90&amp;"-"&amp;ＺＥＨデベロッパー公開情報!W90&amp;"-"&amp;ＺＥＨデベロッパー公開情報!AC90)</f>
        <v/>
      </c>
      <c r="AG94" s="777"/>
      <c r="AH94" s="777"/>
      <c r="AI94" s="777"/>
      <c r="AJ94" s="777"/>
      <c r="AK94" s="777"/>
      <c r="AL94" s="777"/>
      <c r="AM94" s="777"/>
      <c r="AN94" s="777"/>
      <c r="AO94" s="777"/>
      <c r="AP94" s="777"/>
      <c r="AQ94" s="777"/>
      <c r="AR94" s="777"/>
      <c r="AS94" s="777"/>
      <c r="AT94" s="777"/>
      <c r="AU94" s="778"/>
      <c r="AV94" s="779" t="str">
        <f>IF(ＺＥＨデベロッパー公開情報!AH90="","",ＺＥＨデベロッパー公開情報!AH90)</f>
        <v/>
      </c>
      <c r="AW94" s="780"/>
      <c r="AX94" s="780"/>
      <c r="AY94" s="780"/>
      <c r="AZ94" s="780"/>
      <c r="BA94" s="780"/>
      <c r="BB94" s="780"/>
      <c r="BC94" s="780"/>
      <c r="BD94" s="780"/>
      <c r="BE94" s="780"/>
      <c r="BF94" s="780"/>
      <c r="BG94" s="780"/>
      <c r="BH94" s="780"/>
      <c r="BI94" s="780"/>
      <c r="BJ94" s="780"/>
      <c r="BK94" s="780"/>
      <c r="BL94" s="780"/>
      <c r="BM94" s="780"/>
      <c r="BN94" s="780"/>
      <c r="BO94" s="780"/>
      <c r="BP94" s="780"/>
      <c r="BQ94" s="780"/>
      <c r="BR94" s="780"/>
      <c r="BS94" s="780"/>
      <c r="BT94" s="780"/>
      <c r="BU94" s="780"/>
      <c r="BV94" s="780"/>
      <c r="BW94" s="780"/>
      <c r="BX94" s="780"/>
      <c r="BY94" s="780"/>
      <c r="BZ94" s="780"/>
      <c r="CA94" s="780"/>
      <c r="CB94" s="780"/>
      <c r="CC94" s="780"/>
      <c r="CD94" s="780"/>
      <c r="CE94" s="780"/>
      <c r="CF94" s="781"/>
    </row>
    <row r="95" spans="1:94" ht="25" customHeight="1">
      <c r="A95" s="783">
        <v>39</v>
      </c>
      <c r="B95" s="784"/>
      <c r="C95" s="785" t="str">
        <f>IF(ＺＥＨデベロッパー公開情報!C91="","",ＺＥＨデベロッパー公開情報!C91)</f>
        <v/>
      </c>
      <c r="D95" s="786"/>
      <c r="E95" s="786"/>
      <c r="F95" s="786"/>
      <c r="G95" s="786"/>
      <c r="H95" s="786"/>
      <c r="I95" s="786"/>
      <c r="J95" s="786"/>
      <c r="K95" s="786"/>
      <c r="L95" s="786"/>
      <c r="M95" s="786"/>
      <c r="N95" s="786"/>
      <c r="O95" s="786"/>
      <c r="P95" s="786"/>
      <c r="Q95" s="786"/>
      <c r="R95" s="786"/>
      <c r="S95" s="786"/>
      <c r="T95" s="786"/>
      <c r="U95" s="786"/>
      <c r="V95" s="786"/>
      <c r="W95" s="786"/>
      <c r="X95" s="786"/>
      <c r="Y95" s="786"/>
      <c r="Z95" s="786"/>
      <c r="AA95" s="786"/>
      <c r="AB95" s="786"/>
      <c r="AC95" s="786"/>
      <c r="AD95" s="786"/>
      <c r="AE95" s="814"/>
      <c r="AF95" s="815" t="str">
        <f>IF(OR(ＺＥＨデベロッパー公開情報!Q91="",ＺＥＨデベロッパー公開情報!W91="",ＺＥＨデベロッパー公開情報!AC91=""),"",ＺＥＨデベロッパー公開情報!Q91&amp;"-"&amp;ＺＥＨデベロッパー公開情報!W91&amp;"-"&amp;ＺＥＨデベロッパー公開情報!AC91)</f>
        <v/>
      </c>
      <c r="AG95" s="816"/>
      <c r="AH95" s="816"/>
      <c r="AI95" s="816"/>
      <c r="AJ95" s="816"/>
      <c r="AK95" s="816"/>
      <c r="AL95" s="816"/>
      <c r="AM95" s="816"/>
      <c r="AN95" s="816"/>
      <c r="AO95" s="816"/>
      <c r="AP95" s="816"/>
      <c r="AQ95" s="816"/>
      <c r="AR95" s="816"/>
      <c r="AS95" s="816"/>
      <c r="AT95" s="816"/>
      <c r="AU95" s="817"/>
      <c r="AV95" s="818" t="str">
        <f>IF(ＺＥＨデベロッパー公開情報!AH91="","",ＺＥＨデベロッパー公開情報!AH91)</f>
        <v/>
      </c>
      <c r="AW95" s="819"/>
      <c r="AX95" s="819"/>
      <c r="AY95" s="819"/>
      <c r="AZ95" s="819"/>
      <c r="BA95" s="819"/>
      <c r="BB95" s="819"/>
      <c r="BC95" s="819"/>
      <c r="BD95" s="819"/>
      <c r="BE95" s="819"/>
      <c r="BF95" s="819"/>
      <c r="BG95" s="819"/>
      <c r="BH95" s="819"/>
      <c r="BI95" s="819"/>
      <c r="BJ95" s="819"/>
      <c r="BK95" s="819"/>
      <c r="BL95" s="819"/>
      <c r="BM95" s="819"/>
      <c r="BN95" s="819"/>
      <c r="BO95" s="819"/>
      <c r="BP95" s="819"/>
      <c r="BQ95" s="819"/>
      <c r="BR95" s="819"/>
      <c r="BS95" s="819"/>
      <c r="BT95" s="819"/>
      <c r="BU95" s="819"/>
      <c r="BV95" s="819"/>
      <c r="BW95" s="819"/>
      <c r="BX95" s="819"/>
      <c r="BY95" s="819"/>
      <c r="BZ95" s="819"/>
      <c r="CA95" s="819"/>
      <c r="CB95" s="819"/>
      <c r="CC95" s="819"/>
      <c r="CD95" s="819"/>
      <c r="CE95" s="819"/>
      <c r="CF95" s="820"/>
    </row>
    <row r="96" spans="1:94" ht="25" customHeight="1">
      <c r="A96" s="772">
        <v>40</v>
      </c>
      <c r="B96" s="773"/>
      <c r="C96" s="774" t="str">
        <f>IF(ＺＥＨデベロッパー公開情報!C92="","",ＺＥＨデベロッパー公開情報!C92)</f>
        <v/>
      </c>
      <c r="D96" s="775"/>
      <c r="E96" s="775"/>
      <c r="F96" s="775"/>
      <c r="G96" s="775"/>
      <c r="H96" s="775"/>
      <c r="I96" s="775"/>
      <c r="J96" s="775"/>
      <c r="K96" s="775"/>
      <c r="L96" s="775"/>
      <c r="M96" s="775"/>
      <c r="N96" s="775"/>
      <c r="O96" s="775"/>
      <c r="P96" s="775"/>
      <c r="Q96" s="775"/>
      <c r="R96" s="775"/>
      <c r="S96" s="775"/>
      <c r="T96" s="775"/>
      <c r="U96" s="775"/>
      <c r="V96" s="775"/>
      <c r="W96" s="775"/>
      <c r="X96" s="775"/>
      <c r="Y96" s="775"/>
      <c r="Z96" s="775"/>
      <c r="AA96" s="775"/>
      <c r="AB96" s="775"/>
      <c r="AC96" s="775"/>
      <c r="AD96" s="775"/>
      <c r="AE96" s="821"/>
      <c r="AF96" s="776" t="str">
        <f>IF(OR(ＺＥＨデベロッパー公開情報!Q92="",ＺＥＨデベロッパー公開情報!W92="",ＺＥＨデベロッパー公開情報!AC92=""),"",ＺＥＨデベロッパー公開情報!Q92&amp;"-"&amp;ＺＥＨデベロッパー公開情報!W92&amp;"-"&amp;ＺＥＨデベロッパー公開情報!AC92)</f>
        <v/>
      </c>
      <c r="AG96" s="777"/>
      <c r="AH96" s="777"/>
      <c r="AI96" s="777"/>
      <c r="AJ96" s="777"/>
      <c r="AK96" s="777"/>
      <c r="AL96" s="777"/>
      <c r="AM96" s="777"/>
      <c r="AN96" s="777"/>
      <c r="AO96" s="777"/>
      <c r="AP96" s="777"/>
      <c r="AQ96" s="777"/>
      <c r="AR96" s="777"/>
      <c r="AS96" s="777"/>
      <c r="AT96" s="777"/>
      <c r="AU96" s="778"/>
      <c r="AV96" s="779" t="str">
        <f>IF(ＺＥＨデベロッパー公開情報!AH92="","",ＺＥＨデベロッパー公開情報!AH92)</f>
        <v/>
      </c>
      <c r="AW96" s="780"/>
      <c r="AX96" s="780"/>
      <c r="AY96" s="780"/>
      <c r="AZ96" s="780"/>
      <c r="BA96" s="780"/>
      <c r="BB96" s="780"/>
      <c r="BC96" s="780"/>
      <c r="BD96" s="780"/>
      <c r="BE96" s="780"/>
      <c r="BF96" s="780"/>
      <c r="BG96" s="780"/>
      <c r="BH96" s="780"/>
      <c r="BI96" s="780"/>
      <c r="BJ96" s="780"/>
      <c r="BK96" s="780"/>
      <c r="BL96" s="780"/>
      <c r="BM96" s="780"/>
      <c r="BN96" s="780"/>
      <c r="BO96" s="780"/>
      <c r="BP96" s="780"/>
      <c r="BQ96" s="780"/>
      <c r="BR96" s="780"/>
      <c r="BS96" s="780"/>
      <c r="BT96" s="780"/>
      <c r="BU96" s="780"/>
      <c r="BV96" s="780"/>
      <c r="BW96" s="780"/>
      <c r="BX96" s="780"/>
      <c r="BY96" s="780"/>
      <c r="BZ96" s="780"/>
      <c r="CA96" s="780"/>
      <c r="CB96" s="780"/>
      <c r="CC96" s="780"/>
      <c r="CD96" s="780"/>
      <c r="CE96" s="780"/>
      <c r="CF96" s="781"/>
    </row>
    <row r="97" spans="1:123" s="118" customFormat="1" ht="17.25" customHeight="1">
      <c r="A97" s="30"/>
      <c r="B97" s="89"/>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2"/>
      <c r="AN97" s="122"/>
      <c r="AO97" s="122"/>
      <c r="AP97" s="122"/>
      <c r="AQ97" s="122"/>
      <c r="AR97" s="122"/>
      <c r="AS97" s="123"/>
      <c r="AT97" s="123"/>
      <c r="AU97" s="123"/>
      <c r="AV97" s="124"/>
      <c r="AW97" s="124"/>
      <c r="AX97" s="124"/>
      <c r="AY97" s="124"/>
      <c r="AZ97" s="121"/>
      <c r="BA97" s="121"/>
      <c r="BB97" s="121"/>
      <c r="BC97" s="121"/>
      <c r="BD97" s="121"/>
      <c r="BE97" s="121"/>
      <c r="BF97" s="121"/>
      <c r="BG97" s="121"/>
      <c r="BH97" s="121"/>
      <c r="BI97" s="121"/>
      <c r="BJ97" s="125"/>
      <c r="BK97" s="125"/>
      <c r="BL97" s="125"/>
      <c r="BM97" s="125"/>
      <c r="BN97" s="125"/>
      <c r="BO97" s="125"/>
      <c r="BP97" s="125"/>
      <c r="BQ97" s="125"/>
      <c r="BR97" s="812"/>
      <c r="BS97" s="812"/>
      <c r="BT97" s="812"/>
      <c r="BU97" s="812"/>
      <c r="BV97" s="813"/>
      <c r="BW97" s="813"/>
      <c r="BX97" s="812"/>
      <c r="BY97" s="812"/>
      <c r="BZ97" s="812"/>
      <c r="CA97" s="813"/>
      <c r="CB97" s="813"/>
      <c r="CC97" s="812"/>
      <c r="CD97" s="812"/>
      <c r="CE97" s="303"/>
      <c r="CF97" s="81"/>
      <c r="CG97" s="120"/>
      <c r="CH97" s="120"/>
      <c r="CI97" s="120"/>
      <c r="CJ97" s="120"/>
      <c r="CK97" s="120"/>
      <c r="CL97" s="120"/>
      <c r="CM97" s="120"/>
      <c r="CN97" s="120"/>
      <c r="CO97" s="120"/>
      <c r="CP97" s="120"/>
      <c r="CQ97" s="120"/>
      <c r="CR97" s="120"/>
      <c r="CS97" s="120"/>
      <c r="CT97" s="120"/>
      <c r="CU97" s="32"/>
      <c r="CV97" s="32"/>
      <c r="CW97" s="31"/>
      <c r="CX97" s="31"/>
      <c r="CY97" s="31"/>
      <c r="CZ97" s="31"/>
      <c r="DA97" s="31"/>
      <c r="DB97" s="31"/>
      <c r="DC97" s="31"/>
      <c r="DD97" s="31"/>
      <c r="DE97" s="31"/>
      <c r="DF97" s="31"/>
      <c r="DG97" s="31"/>
      <c r="DH97" s="31"/>
      <c r="DI97" s="31"/>
      <c r="DJ97" s="31"/>
      <c r="DK97" s="31"/>
      <c r="DL97" s="31"/>
      <c r="DM97" s="31"/>
      <c r="DN97" s="31"/>
      <c r="DO97" s="31"/>
      <c r="DP97" s="31"/>
      <c r="DQ97" s="31"/>
      <c r="DR97" s="31"/>
      <c r="DS97" s="31"/>
    </row>
    <row r="98" spans="1:123" s="118" customFormat="1" ht="3" customHeight="1">
      <c r="A98" s="30"/>
      <c r="B98" s="89"/>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2"/>
      <c r="AN98" s="122"/>
      <c r="AO98" s="122"/>
      <c r="AP98" s="122"/>
      <c r="AQ98" s="122"/>
      <c r="AR98" s="122"/>
      <c r="AS98" s="123"/>
      <c r="AT98" s="123"/>
      <c r="AU98" s="123"/>
      <c r="AV98" s="124"/>
      <c r="AW98" s="124"/>
      <c r="AX98" s="124"/>
      <c r="AY98" s="124"/>
      <c r="AZ98" s="121"/>
      <c r="BA98" s="121"/>
      <c r="BB98" s="121"/>
      <c r="BC98" s="121"/>
      <c r="BD98" s="121"/>
      <c r="BE98" s="121"/>
      <c r="BF98" s="121"/>
      <c r="BG98" s="121"/>
      <c r="BH98" s="121"/>
      <c r="BI98" s="121"/>
      <c r="BJ98" s="125"/>
      <c r="BK98" s="125"/>
      <c r="BL98" s="125"/>
      <c r="BM98" s="125"/>
      <c r="BN98" s="125"/>
      <c r="BO98" s="125"/>
      <c r="BP98" s="125"/>
      <c r="BQ98" s="125"/>
      <c r="BR98" s="303"/>
      <c r="BS98" s="303"/>
      <c r="BT98" s="303"/>
      <c r="BU98" s="303"/>
      <c r="BV98" s="305"/>
      <c r="BW98" s="305"/>
      <c r="BX98" s="303"/>
      <c r="BY98" s="303"/>
      <c r="BZ98" s="303"/>
      <c r="CA98" s="305"/>
      <c r="CB98" s="305"/>
      <c r="CC98" s="303"/>
      <c r="CD98" s="303"/>
      <c r="CE98" s="303"/>
      <c r="CF98" s="81"/>
      <c r="CG98" s="120"/>
      <c r="CH98" s="120"/>
      <c r="CI98" s="120"/>
      <c r="CJ98" s="120"/>
      <c r="CK98" s="120"/>
      <c r="CL98" s="120"/>
      <c r="CM98" s="120"/>
      <c r="CN98" s="120"/>
      <c r="CO98" s="120"/>
      <c r="CP98" s="120"/>
      <c r="CQ98" s="120"/>
      <c r="CR98" s="120"/>
      <c r="CS98" s="120"/>
      <c r="CT98" s="120"/>
      <c r="CU98" s="32"/>
      <c r="CV98" s="32"/>
      <c r="CW98" s="31"/>
      <c r="CX98" s="31"/>
      <c r="CY98" s="31"/>
      <c r="CZ98" s="31"/>
      <c r="DA98" s="31"/>
      <c r="DB98" s="31"/>
      <c r="DC98" s="31"/>
      <c r="DD98" s="31"/>
      <c r="DE98" s="31"/>
      <c r="DF98" s="31"/>
      <c r="DG98" s="31"/>
      <c r="DH98" s="31"/>
      <c r="DI98" s="31"/>
      <c r="DJ98" s="31"/>
      <c r="DK98" s="31"/>
      <c r="DL98" s="31"/>
      <c r="DM98" s="31"/>
      <c r="DN98" s="31"/>
      <c r="DO98" s="31"/>
      <c r="DP98" s="31"/>
      <c r="DQ98" s="31"/>
      <c r="DR98" s="31"/>
      <c r="DS98" s="31"/>
    </row>
    <row r="99" spans="1:123" ht="15" hidden="1" customHeight="1">
      <c r="A99" s="87"/>
      <c r="B99" s="92" t="s">
        <v>367</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89"/>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303"/>
      <c r="BS99" s="303"/>
      <c r="BT99" s="305"/>
      <c r="BU99" s="305"/>
      <c r="BV99" s="303"/>
      <c r="BW99" s="303"/>
      <c r="BX99" s="305"/>
      <c r="BY99" s="305"/>
      <c r="BZ99" s="305"/>
      <c r="CA99" s="303"/>
      <c r="CB99" s="303"/>
      <c r="CC99" s="303"/>
      <c r="CD99" s="303"/>
      <c r="CE99" s="303"/>
      <c r="CF99" s="303"/>
      <c r="CG99" s="91"/>
      <c r="CH99" s="91"/>
      <c r="CI99" s="91"/>
      <c r="CJ99" s="91"/>
      <c r="CK99" s="91"/>
      <c r="CL99" s="91"/>
      <c r="CM99" s="91"/>
      <c r="CN99" s="91"/>
      <c r="CO99" s="91"/>
      <c r="CP99" s="91"/>
      <c r="CQ99" s="91"/>
      <c r="CR99" s="91"/>
      <c r="CS99" s="91"/>
      <c r="CT99" s="145"/>
    </row>
    <row r="100" spans="1:123" s="86" customFormat="1" ht="22.5" hidden="1" customHeight="1">
      <c r="A100" s="792"/>
      <c r="B100" s="793"/>
      <c r="C100" s="794" t="s">
        <v>323</v>
      </c>
      <c r="D100" s="795"/>
      <c r="E100" s="795"/>
      <c r="F100" s="795"/>
      <c r="G100" s="795"/>
      <c r="H100" s="795"/>
      <c r="I100" s="795"/>
      <c r="J100" s="795"/>
      <c r="K100" s="795"/>
      <c r="L100" s="795"/>
      <c r="M100" s="795"/>
      <c r="N100" s="795"/>
      <c r="O100" s="795"/>
      <c r="P100" s="795"/>
      <c r="Q100" s="795"/>
      <c r="R100" s="795"/>
      <c r="S100" s="795"/>
      <c r="T100" s="795"/>
      <c r="U100" s="795"/>
      <c r="V100" s="795"/>
      <c r="W100" s="795"/>
      <c r="X100" s="795"/>
      <c r="Y100" s="795"/>
      <c r="Z100" s="795"/>
      <c r="AA100" s="795"/>
      <c r="AB100" s="795"/>
      <c r="AC100" s="795"/>
      <c r="AD100" s="795"/>
      <c r="AE100" s="796"/>
      <c r="AF100" s="797" t="s">
        <v>322</v>
      </c>
      <c r="AG100" s="798"/>
      <c r="AH100" s="798"/>
      <c r="AI100" s="798"/>
      <c r="AJ100" s="798"/>
      <c r="AK100" s="798"/>
      <c r="AL100" s="798"/>
      <c r="AM100" s="798"/>
      <c r="AN100" s="798"/>
      <c r="AO100" s="798"/>
      <c r="AP100" s="798"/>
      <c r="AQ100" s="798"/>
      <c r="AR100" s="798"/>
      <c r="AS100" s="798"/>
      <c r="AT100" s="798"/>
      <c r="AU100" s="799"/>
      <c r="AV100" s="797" t="s">
        <v>356</v>
      </c>
      <c r="AW100" s="798"/>
      <c r="AX100" s="798"/>
      <c r="AY100" s="798"/>
      <c r="AZ100" s="798"/>
      <c r="BA100" s="798"/>
      <c r="BB100" s="798"/>
      <c r="BC100" s="798"/>
      <c r="BD100" s="798"/>
      <c r="BE100" s="798"/>
      <c r="BF100" s="798"/>
      <c r="BG100" s="798"/>
      <c r="BH100" s="798"/>
      <c r="BI100" s="798"/>
      <c r="BJ100" s="798"/>
      <c r="BK100" s="798"/>
      <c r="BL100" s="798"/>
      <c r="BM100" s="798"/>
      <c r="BN100" s="798"/>
      <c r="BO100" s="798"/>
      <c r="BP100" s="798"/>
      <c r="BQ100" s="798"/>
      <c r="BR100" s="798"/>
      <c r="BS100" s="798"/>
      <c r="BT100" s="798"/>
      <c r="BU100" s="798"/>
      <c r="BV100" s="798"/>
      <c r="BW100" s="798"/>
      <c r="BX100" s="798"/>
      <c r="BY100" s="798"/>
      <c r="BZ100" s="798"/>
      <c r="CA100" s="798"/>
      <c r="CB100" s="798"/>
      <c r="CC100" s="798"/>
      <c r="CD100" s="798"/>
      <c r="CE100" s="798"/>
      <c r="CF100" s="800"/>
      <c r="CG100" s="128"/>
      <c r="CH100" s="128"/>
      <c r="CI100" s="128"/>
      <c r="CJ100" s="128"/>
      <c r="CK100" s="128"/>
      <c r="CL100" s="128"/>
      <c r="CM100" s="128"/>
      <c r="CN100" s="128"/>
      <c r="CO100" s="128"/>
      <c r="CP100" s="129"/>
      <c r="CS100" s="130"/>
      <c r="CT100" s="130"/>
      <c r="CU100" s="130"/>
      <c r="CV100" s="130"/>
      <c r="CW100" s="130"/>
      <c r="CX100" s="130"/>
      <c r="CY100" s="130"/>
      <c r="CZ100" s="130"/>
      <c r="DA100" s="130"/>
      <c r="DB100" s="130"/>
      <c r="DC100" s="130"/>
      <c r="DD100" s="130"/>
      <c r="DE100" s="130"/>
      <c r="DF100" s="130"/>
    </row>
    <row r="101" spans="1:123" s="86" customFormat="1" ht="25" hidden="1" customHeight="1">
      <c r="A101" s="801">
        <v>41</v>
      </c>
      <c r="B101" s="802"/>
      <c r="C101" s="803" t="e">
        <f>IF(#REF!="","",#REF!)</f>
        <v>#REF!</v>
      </c>
      <c r="D101" s="804"/>
      <c r="E101" s="804"/>
      <c r="F101" s="804"/>
      <c r="G101" s="804"/>
      <c r="H101" s="804"/>
      <c r="I101" s="804"/>
      <c r="J101" s="804"/>
      <c r="K101" s="804"/>
      <c r="L101" s="804"/>
      <c r="M101" s="804"/>
      <c r="N101" s="804"/>
      <c r="O101" s="804"/>
      <c r="P101" s="804"/>
      <c r="Q101" s="804"/>
      <c r="R101" s="804"/>
      <c r="S101" s="804"/>
      <c r="T101" s="804"/>
      <c r="U101" s="804"/>
      <c r="V101" s="804"/>
      <c r="W101" s="804"/>
      <c r="X101" s="804"/>
      <c r="Y101" s="804"/>
      <c r="Z101" s="804"/>
      <c r="AA101" s="804"/>
      <c r="AB101" s="804"/>
      <c r="AC101" s="804"/>
      <c r="AD101" s="804"/>
      <c r="AE101" s="804"/>
      <c r="AF101" s="805" t="e">
        <f>IF(OR(#REF!="",#REF!="",#REF!=""),"",#REF!&amp;"-"&amp;#REF!&amp;"-"&amp;#REF!)</f>
        <v>#REF!</v>
      </c>
      <c r="AG101" s="806"/>
      <c r="AH101" s="806"/>
      <c r="AI101" s="806"/>
      <c r="AJ101" s="806"/>
      <c r="AK101" s="806"/>
      <c r="AL101" s="806"/>
      <c r="AM101" s="806"/>
      <c r="AN101" s="806"/>
      <c r="AO101" s="806"/>
      <c r="AP101" s="806"/>
      <c r="AQ101" s="806"/>
      <c r="AR101" s="806"/>
      <c r="AS101" s="806"/>
      <c r="AT101" s="806"/>
      <c r="AU101" s="807"/>
      <c r="AV101" s="808" t="e">
        <f>IF(#REF!="","",#REF!)</f>
        <v>#REF!</v>
      </c>
      <c r="AW101" s="808"/>
      <c r="AX101" s="808"/>
      <c r="AY101" s="808"/>
      <c r="AZ101" s="808"/>
      <c r="BA101" s="808"/>
      <c r="BB101" s="808"/>
      <c r="BC101" s="808"/>
      <c r="BD101" s="808"/>
      <c r="BE101" s="808"/>
      <c r="BF101" s="808"/>
      <c r="BG101" s="808"/>
      <c r="BH101" s="808"/>
      <c r="BI101" s="808"/>
      <c r="BJ101" s="808"/>
      <c r="BK101" s="808"/>
      <c r="BL101" s="808"/>
      <c r="BM101" s="808"/>
      <c r="BN101" s="808"/>
      <c r="BO101" s="808"/>
      <c r="BP101" s="808"/>
      <c r="BQ101" s="808"/>
      <c r="BR101" s="808"/>
      <c r="BS101" s="808"/>
      <c r="BT101" s="808"/>
      <c r="BU101" s="808"/>
      <c r="BV101" s="808"/>
      <c r="BW101" s="808"/>
      <c r="BX101" s="808"/>
      <c r="BY101" s="808"/>
      <c r="BZ101" s="808"/>
      <c r="CA101" s="808"/>
      <c r="CB101" s="808"/>
      <c r="CC101" s="808"/>
      <c r="CD101" s="808"/>
      <c r="CE101" s="808"/>
      <c r="CF101" s="809"/>
      <c r="CG101" s="128"/>
      <c r="CH101" s="128"/>
      <c r="CI101" s="128"/>
      <c r="CJ101" s="128"/>
      <c r="CK101" s="128"/>
      <c r="CL101" s="128"/>
      <c r="CM101" s="128"/>
      <c r="CN101" s="128"/>
      <c r="CO101" s="128"/>
      <c r="CP101" s="131"/>
    </row>
    <row r="102" spans="1:123" s="86" customFormat="1" ht="25" hidden="1" customHeight="1">
      <c r="A102" s="810">
        <v>42</v>
      </c>
      <c r="B102" s="811"/>
      <c r="C102" s="774" t="e">
        <f>IF(#REF!="","",#REF!)</f>
        <v>#REF!</v>
      </c>
      <c r="D102" s="775"/>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5"/>
      <c r="AB102" s="775"/>
      <c r="AC102" s="775"/>
      <c r="AD102" s="775"/>
      <c r="AE102" s="775"/>
      <c r="AF102" s="776" t="e">
        <f>IF(OR(#REF!="",#REF!="",#REF!=""),"",#REF!&amp;"-"&amp;#REF!&amp;"-"&amp;#REF!)</f>
        <v>#REF!</v>
      </c>
      <c r="AG102" s="777"/>
      <c r="AH102" s="777"/>
      <c r="AI102" s="777"/>
      <c r="AJ102" s="777"/>
      <c r="AK102" s="777"/>
      <c r="AL102" s="777"/>
      <c r="AM102" s="777"/>
      <c r="AN102" s="777"/>
      <c r="AO102" s="777"/>
      <c r="AP102" s="777"/>
      <c r="AQ102" s="777"/>
      <c r="AR102" s="777"/>
      <c r="AS102" s="777"/>
      <c r="AT102" s="777"/>
      <c r="AU102" s="778"/>
      <c r="AV102" s="779" t="e">
        <f>IF(#REF!="","",#REF!)</f>
        <v>#REF!</v>
      </c>
      <c r="AW102" s="780"/>
      <c r="AX102" s="780"/>
      <c r="AY102" s="780"/>
      <c r="AZ102" s="780"/>
      <c r="BA102" s="780"/>
      <c r="BB102" s="780"/>
      <c r="BC102" s="780"/>
      <c r="BD102" s="780"/>
      <c r="BE102" s="780"/>
      <c r="BF102" s="780"/>
      <c r="BG102" s="780"/>
      <c r="BH102" s="780"/>
      <c r="BI102" s="780"/>
      <c r="BJ102" s="780"/>
      <c r="BK102" s="780"/>
      <c r="BL102" s="780"/>
      <c r="BM102" s="780"/>
      <c r="BN102" s="780"/>
      <c r="BO102" s="780"/>
      <c r="BP102" s="780"/>
      <c r="BQ102" s="780"/>
      <c r="BR102" s="780"/>
      <c r="BS102" s="780"/>
      <c r="BT102" s="780"/>
      <c r="BU102" s="780"/>
      <c r="BV102" s="780"/>
      <c r="BW102" s="780"/>
      <c r="BX102" s="780"/>
      <c r="BY102" s="780"/>
      <c r="BZ102" s="780"/>
      <c r="CA102" s="780"/>
      <c r="CB102" s="780"/>
      <c r="CC102" s="780"/>
      <c r="CD102" s="780"/>
      <c r="CE102" s="780"/>
      <c r="CF102" s="781"/>
      <c r="CG102" s="128"/>
      <c r="CH102" s="128"/>
      <c r="CI102" s="128"/>
      <c r="CJ102" s="128"/>
      <c r="CK102" s="128"/>
      <c r="CL102" s="128"/>
      <c r="CM102" s="128"/>
      <c r="CN102" s="128"/>
      <c r="CO102" s="128"/>
      <c r="CP102" s="131"/>
    </row>
    <row r="103" spans="1:123" s="86" customFormat="1" ht="25" hidden="1" customHeight="1">
      <c r="A103" s="783">
        <v>43</v>
      </c>
      <c r="B103" s="784"/>
      <c r="C103" s="785" t="e">
        <f>IF(#REF!="","",#REF!)</f>
        <v>#REF!</v>
      </c>
      <c r="D103" s="786"/>
      <c r="E103" s="786"/>
      <c r="F103" s="786"/>
      <c r="G103" s="786"/>
      <c r="H103" s="786"/>
      <c r="I103" s="786"/>
      <c r="J103" s="786"/>
      <c r="K103" s="786"/>
      <c r="L103" s="786"/>
      <c r="M103" s="786"/>
      <c r="N103" s="786"/>
      <c r="O103" s="786"/>
      <c r="P103" s="786"/>
      <c r="Q103" s="786"/>
      <c r="R103" s="786"/>
      <c r="S103" s="786"/>
      <c r="T103" s="786"/>
      <c r="U103" s="786"/>
      <c r="V103" s="786"/>
      <c r="W103" s="786"/>
      <c r="X103" s="786"/>
      <c r="Y103" s="786"/>
      <c r="Z103" s="786"/>
      <c r="AA103" s="786"/>
      <c r="AB103" s="786"/>
      <c r="AC103" s="786"/>
      <c r="AD103" s="786"/>
      <c r="AE103" s="786"/>
      <c r="AF103" s="787" t="e">
        <f>IF(OR(#REF!="",#REF!="",#REF!=""),"",#REF!&amp;"-"&amp;#REF!&amp;"-"&amp;#REF!)</f>
        <v>#REF!</v>
      </c>
      <c r="AG103" s="788"/>
      <c r="AH103" s="788"/>
      <c r="AI103" s="788"/>
      <c r="AJ103" s="788"/>
      <c r="AK103" s="788"/>
      <c r="AL103" s="788"/>
      <c r="AM103" s="788"/>
      <c r="AN103" s="788"/>
      <c r="AO103" s="788"/>
      <c r="AP103" s="788"/>
      <c r="AQ103" s="788"/>
      <c r="AR103" s="788"/>
      <c r="AS103" s="788"/>
      <c r="AT103" s="788"/>
      <c r="AU103" s="789"/>
      <c r="AV103" s="790" t="e">
        <f>IF(#REF!="","",#REF!)</f>
        <v>#REF!</v>
      </c>
      <c r="AW103" s="790"/>
      <c r="AX103" s="790"/>
      <c r="AY103" s="790"/>
      <c r="AZ103" s="790"/>
      <c r="BA103" s="790"/>
      <c r="BB103" s="790"/>
      <c r="BC103" s="790"/>
      <c r="BD103" s="790"/>
      <c r="BE103" s="790"/>
      <c r="BF103" s="790"/>
      <c r="BG103" s="790"/>
      <c r="BH103" s="790"/>
      <c r="BI103" s="790"/>
      <c r="BJ103" s="790"/>
      <c r="BK103" s="790"/>
      <c r="BL103" s="790"/>
      <c r="BM103" s="790"/>
      <c r="BN103" s="790"/>
      <c r="BO103" s="790"/>
      <c r="BP103" s="790"/>
      <c r="BQ103" s="790"/>
      <c r="BR103" s="790"/>
      <c r="BS103" s="790"/>
      <c r="BT103" s="790"/>
      <c r="BU103" s="790"/>
      <c r="BV103" s="790"/>
      <c r="BW103" s="790"/>
      <c r="BX103" s="790"/>
      <c r="BY103" s="790"/>
      <c r="BZ103" s="790"/>
      <c r="CA103" s="790"/>
      <c r="CB103" s="790"/>
      <c r="CC103" s="790"/>
      <c r="CD103" s="790"/>
      <c r="CE103" s="790"/>
      <c r="CF103" s="791"/>
      <c r="CG103" s="128"/>
      <c r="CH103" s="128"/>
      <c r="CI103" s="128"/>
      <c r="CJ103" s="128"/>
      <c r="CK103" s="128"/>
      <c r="CL103" s="128"/>
      <c r="CM103" s="128"/>
      <c r="CN103" s="128"/>
      <c r="CO103" s="128"/>
      <c r="CP103" s="131"/>
    </row>
    <row r="104" spans="1:123" s="86" customFormat="1" ht="25" hidden="1" customHeight="1">
      <c r="A104" s="772">
        <v>44</v>
      </c>
      <c r="B104" s="773"/>
      <c r="C104" s="774" t="e">
        <f>IF(#REF!="","",#REF!)</f>
        <v>#REF!</v>
      </c>
      <c r="D104" s="775"/>
      <c r="E104" s="775"/>
      <c r="F104" s="775"/>
      <c r="G104" s="775"/>
      <c r="H104" s="775"/>
      <c r="I104" s="775"/>
      <c r="J104" s="775"/>
      <c r="K104" s="775"/>
      <c r="L104" s="775"/>
      <c r="M104" s="775"/>
      <c r="N104" s="775"/>
      <c r="O104" s="775"/>
      <c r="P104" s="775"/>
      <c r="Q104" s="775"/>
      <c r="R104" s="775"/>
      <c r="S104" s="775"/>
      <c r="T104" s="775"/>
      <c r="U104" s="775"/>
      <c r="V104" s="775"/>
      <c r="W104" s="775"/>
      <c r="X104" s="775"/>
      <c r="Y104" s="775"/>
      <c r="Z104" s="775"/>
      <c r="AA104" s="775"/>
      <c r="AB104" s="775"/>
      <c r="AC104" s="775"/>
      <c r="AD104" s="775"/>
      <c r="AE104" s="775"/>
      <c r="AF104" s="776" t="e">
        <f>IF(OR(#REF!="",#REF!="",#REF!=""),"",#REF!&amp;"-"&amp;#REF!&amp;"-"&amp;#REF!)</f>
        <v>#REF!</v>
      </c>
      <c r="AG104" s="777"/>
      <c r="AH104" s="777"/>
      <c r="AI104" s="777"/>
      <c r="AJ104" s="777"/>
      <c r="AK104" s="777"/>
      <c r="AL104" s="777"/>
      <c r="AM104" s="777"/>
      <c r="AN104" s="777"/>
      <c r="AO104" s="777"/>
      <c r="AP104" s="777"/>
      <c r="AQ104" s="777"/>
      <c r="AR104" s="777"/>
      <c r="AS104" s="777"/>
      <c r="AT104" s="777"/>
      <c r="AU104" s="778"/>
      <c r="AV104" s="779" t="e">
        <f>IF(#REF!="","",#REF!)</f>
        <v>#REF!</v>
      </c>
      <c r="AW104" s="780"/>
      <c r="AX104" s="780"/>
      <c r="AY104" s="780"/>
      <c r="AZ104" s="780"/>
      <c r="BA104" s="780"/>
      <c r="BB104" s="780"/>
      <c r="BC104" s="780"/>
      <c r="BD104" s="780"/>
      <c r="BE104" s="780"/>
      <c r="BF104" s="780"/>
      <c r="BG104" s="780"/>
      <c r="BH104" s="780"/>
      <c r="BI104" s="780"/>
      <c r="BJ104" s="780"/>
      <c r="BK104" s="780"/>
      <c r="BL104" s="780"/>
      <c r="BM104" s="780"/>
      <c r="BN104" s="780"/>
      <c r="BO104" s="780"/>
      <c r="BP104" s="780"/>
      <c r="BQ104" s="780"/>
      <c r="BR104" s="780"/>
      <c r="BS104" s="780"/>
      <c r="BT104" s="780"/>
      <c r="BU104" s="780"/>
      <c r="BV104" s="780"/>
      <c r="BW104" s="780"/>
      <c r="BX104" s="780"/>
      <c r="BY104" s="780"/>
      <c r="BZ104" s="780"/>
      <c r="CA104" s="780"/>
      <c r="CB104" s="780"/>
      <c r="CC104" s="780"/>
      <c r="CD104" s="780"/>
      <c r="CE104" s="780"/>
      <c r="CF104" s="781"/>
      <c r="CG104" s="128"/>
      <c r="CH104" s="128"/>
      <c r="CI104" s="128"/>
      <c r="CJ104" s="128"/>
      <c r="CK104" s="128"/>
      <c r="CL104" s="128"/>
      <c r="CM104" s="128"/>
      <c r="CN104" s="128"/>
      <c r="CO104" s="128"/>
      <c r="CP104" s="131"/>
    </row>
    <row r="105" spans="1:123" s="86" customFormat="1" ht="25" hidden="1" customHeight="1">
      <c r="A105" s="783">
        <v>45</v>
      </c>
      <c r="B105" s="784"/>
      <c r="C105" s="785" t="e">
        <f>IF(#REF!="","",#REF!)</f>
        <v>#REF!</v>
      </c>
      <c r="D105" s="786"/>
      <c r="E105" s="786"/>
      <c r="F105" s="786"/>
      <c r="G105" s="786"/>
      <c r="H105" s="786"/>
      <c r="I105" s="786"/>
      <c r="J105" s="786"/>
      <c r="K105" s="786"/>
      <c r="L105" s="786"/>
      <c r="M105" s="786"/>
      <c r="N105" s="786"/>
      <c r="O105" s="786"/>
      <c r="P105" s="786"/>
      <c r="Q105" s="786"/>
      <c r="R105" s="786"/>
      <c r="S105" s="786"/>
      <c r="T105" s="786"/>
      <c r="U105" s="786"/>
      <c r="V105" s="786"/>
      <c r="W105" s="786"/>
      <c r="X105" s="786"/>
      <c r="Y105" s="786"/>
      <c r="Z105" s="786"/>
      <c r="AA105" s="786"/>
      <c r="AB105" s="786"/>
      <c r="AC105" s="786"/>
      <c r="AD105" s="786"/>
      <c r="AE105" s="786"/>
      <c r="AF105" s="787" t="e">
        <f>IF(OR(#REF!="",#REF!="",#REF!=""),"",#REF!&amp;"-"&amp;#REF!&amp;"-"&amp;#REF!)</f>
        <v>#REF!</v>
      </c>
      <c r="AG105" s="788"/>
      <c r="AH105" s="788"/>
      <c r="AI105" s="788"/>
      <c r="AJ105" s="788"/>
      <c r="AK105" s="788"/>
      <c r="AL105" s="788"/>
      <c r="AM105" s="788"/>
      <c r="AN105" s="788"/>
      <c r="AO105" s="788"/>
      <c r="AP105" s="788"/>
      <c r="AQ105" s="788"/>
      <c r="AR105" s="788"/>
      <c r="AS105" s="788"/>
      <c r="AT105" s="788"/>
      <c r="AU105" s="789"/>
      <c r="AV105" s="790" t="e">
        <f>IF(#REF!="","",#REF!)</f>
        <v>#REF!</v>
      </c>
      <c r="AW105" s="790"/>
      <c r="AX105" s="790"/>
      <c r="AY105" s="790"/>
      <c r="AZ105" s="790"/>
      <c r="BA105" s="790"/>
      <c r="BB105" s="790"/>
      <c r="BC105" s="790"/>
      <c r="BD105" s="790"/>
      <c r="BE105" s="790"/>
      <c r="BF105" s="790"/>
      <c r="BG105" s="790"/>
      <c r="BH105" s="790"/>
      <c r="BI105" s="790"/>
      <c r="BJ105" s="790"/>
      <c r="BK105" s="790"/>
      <c r="BL105" s="790"/>
      <c r="BM105" s="790"/>
      <c r="BN105" s="790"/>
      <c r="BO105" s="790"/>
      <c r="BP105" s="790"/>
      <c r="BQ105" s="790"/>
      <c r="BR105" s="790"/>
      <c r="BS105" s="790"/>
      <c r="BT105" s="790"/>
      <c r="BU105" s="790"/>
      <c r="BV105" s="790"/>
      <c r="BW105" s="790"/>
      <c r="BX105" s="790"/>
      <c r="BY105" s="790"/>
      <c r="BZ105" s="790"/>
      <c r="CA105" s="790"/>
      <c r="CB105" s="790"/>
      <c r="CC105" s="790"/>
      <c r="CD105" s="790"/>
      <c r="CE105" s="790"/>
      <c r="CF105" s="791"/>
      <c r="CG105" s="128"/>
      <c r="CH105" s="128"/>
      <c r="CI105" s="128"/>
      <c r="CJ105" s="128"/>
      <c r="CK105" s="128"/>
      <c r="CL105" s="128"/>
      <c r="CM105" s="128"/>
      <c r="CN105" s="128"/>
      <c r="CO105" s="128"/>
      <c r="CP105" s="131"/>
    </row>
    <row r="106" spans="1:123" ht="25" hidden="1" customHeight="1">
      <c r="A106" s="772">
        <v>46</v>
      </c>
      <c r="B106" s="773"/>
      <c r="C106" s="774" t="e">
        <f>IF(#REF!="","",#REF!)</f>
        <v>#REF!</v>
      </c>
      <c r="D106" s="775"/>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5"/>
      <c r="AB106" s="775"/>
      <c r="AC106" s="775"/>
      <c r="AD106" s="775"/>
      <c r="AE106" s="775"/>
      <c r="AF106" s="776" t="e">
        <f>IF(OR(#REF!="",#REF!="",#REF!=""),"",#REF!&amp;"-"&amp;#REF!&amp;"-"&amp;#REF!)</f>
        <v>#REF!</v>
      </c>
      <c r="AG106" s="777"/>
      <c r="AH106" s="777"/>
      <c r="AI106" s="777"/>
      <c r="AJ106" s="777"/>
      <c r="AK106" s="777"/>
      <c r="AL106" s="777"/>
      <c r="AM106" s="777"/>
      <c r="AN106" s="777"/>
      <c r="AO106" s="777"/>
      <c r="AP106" s="777"/>
      <c r="AQ106" s="777"/>
      <c r="AR106" s="777"/>
      <c r="AS106" s="777"/>
      <c r="AT106" s="777"/>
      <c r="AU106" s="778"/>
      <c r="AV106" s="779" t="e">
        <f>IF(#REF!="","",#REF!)</f>
        <v>#REF!</v>
      </c>
      <c r="AW106" s="780"/>
      <c r="AX106" s="780"/>
      <c r="AY106" s="780"/>
      <c r="AZ106" s="780"/>
      <c r="BA106" s="780"/>
      <c r="BB106" s="780"/>
      <c r="BC106" s="780"/>
      <c r="BD106" s="780"/>
      <c r="BE106" s="780"/>
      <c r="BF106" s="780"/>
      <c r="BG106" s="780"/>
      <c r="BH106" s="780"/>
      <c r="BI106" s="780"/>
      <c r="BJ106" s="780"/>
      <c r="BK106" s="780"/>
      <c r="BL106" s="780"/>
      <c r="BM106" s="780"/>
      <c r="BN106" s="780"/>
      <c r="BO106" s="780"/>
      <c r="BP106" s="780"/>
      <c r="BQ106" s="780"/>
      <c r="BR106" s="780"/>
      <c r="BS106" s="780"/>
      <c r="BT106" s="780"/>
      <c r="BU106" s="780"/>
      <c r="BV106" s="780"/>
      <c r="BW106" s="780"/>
      <c r="BX106" s="780"/>
      <c r="BY106" s="780"/>
      <c r="BZ106" s="780"/>
      <c r="CA106" s="780"/>
      <c r="CB106" s="780"/>
      <c r="CC106" s="780"/>
      <c r="CD106" s="780"/>
      <c r="CE106" s="780"/>
      <c r="CF106" s="781"/>
    </row>
    <row r="107" spans="1:123" ht="25" hidden="1" customHeight="1">
      <c r="A107" s="783">
        <v>47</v>
      </c>
      <c r="B107" s="784"/>
      <c r="C107" s="785" t="e">
        <f>IF(#REF!="","",#REF!)</f>
        <v>#REF!</v>
      </c>
      <c r="D107" s="786"/>
      <c r="E107" s="786"/>
      <c r="F107" s="786"/>
      <c r="G107" s="786"/>
      <c r="H107" s="786"/>
      <c r="I107" s="786"/>
      <c r="J107" s="786"/>
      <c r="K107" s="786"/>
      <c r="L107" s="786"/>
      <c r="M107" s="786"/>
      <c r="N107" s="786"/>
      <c r="O107" s="786"/>
      <c r="P107" s="786"/>
      <c r="Q107" s="786"/>
      <c r="R107" s="786"/>
      <c r="S107" s="786"/>
      <c r="T107" s="786"/>
      <c r="U107" s="786"/>
      <c r="V107" s="786"/>
      <c r="W107" s="786"/>
      <c r="X107" s="786"/>
      <c r="Y107" s="786"/>
      <c r="Z107" s="786"/>
      <c r="AA107" s="786"/>
      <c r="AB107" s="786"/>
      <c r="AC107" s="786"/>
      <c r="AD107" s="786"/>
      <c r="AE107" s="786"/>
      <c r="AF107" s="787" t="e">
        <f>IF(OR(#REF!="",#REF!="",#REF!=""),"",#REF!&amp;"-"&amp;#REF!&amp;"-"&amp;#REF!)</f>
        <v>#REF!</v>
      </c>
      <c r="AG107" s="788"/>
      <c r="AH107" s="788"/>
      <c r="AI107" s="788"/>
      <c r="AJ107" s="788"/>
      <c r="AK107" s="788"/>
      <c r="AL107" s="788"/>
      <c r="AM107" s="788"/>
      <c r="AN107" s="788"/>
      <c r="AO107" s="788"/>
      <c r="AP107" s="788"/>
      <c r="AQ107" s="788"/>
      <c r="AR107" s="788"/>
      <c r="AS107" s="788"/>
      <c r="AT107" s="788"/>
      <c r="AU107" s="789"/>
      <c r="AV107" s="790" t="e">
        <f>IF(#REF!="","",#REF!)</f>
        <v>#REF!</v>
      </c>
      <c r="AW107" s="790"/>
      <c r="AX107" s="790"/>
      <c r="AY107" s="790"/>
      <c r="AZ107" s="790"/>
      <c r="BA107" s="790"/>
      <c r="BB107" s="790"/>
      <c r="BC107" s="790"/>
      <c r="BD107" s="790"/>
      <c r="BE107" s="790"/>
      <c r="BF107" s="790"/>
      <c r="BG107" s="790"/>
      <c r="BH107" s="790"/>
      <c r="BI107" s="790"/>
      <c r="BJ107" s="790"/>
      <c r="BK107" s="790"/>
      <c r="BL107" s="790"/>
      <c r="BM107" s="790"/>
      <c r="BN107" s="790"/>
      <c r="BO107" s="790"/>
      <c r="BP107" s="790"/>
      <c r="BQ107" s="790"/>
      <c r="BR107" s="790"/>
      <c r="BS107" s="790"/>
      <c r="BT107" s="790"/>
      <c r="BU107" s="790"/>
      <c r="BV107" s="790"/>
      <c r="BW107" s="790"/>
      <c r="BX107" s="790"/>
      <c r="BY107" s="790"/>
      <c r="BZ107" s="790"/>
      <c r="CA107" s="790"/>
      <c r="CB107" s="790"/>
      <c r="CC107" s="790"/>
      <c r="CD107" s="790"/>
      <c r="CE107" s="790"/>
      <c r="CF107" s="791"/>
    </row>
    <row r="108" spans="1:123" ht="25" hidden="1" customHeight="1">
      <c r="A108" s="772">
        <v>48</v>
      </c>
      <c r="B108" s="773"/>
      <c r="C108" s="774" t="e">
        <f>IF(#REF!="","",#REF!)</f>
        <v>#REF!</v>
      </c>
      <c r="D108" s="775"/>
      <c r="E108" s="775"/>
      <c r="F108" s="775"/>
      <c r="G108" s="775"/>
      <c r="H108" s="775"/>
      <c r="I108" s="775"/>
      <c r="J108" s="775"/>
      <c r="K108" s="775"/>
      <c r="L108" s="775"/>
      <c r="M108" s="775"/>
      <c r="N108" s="775"/>
      <c r="O108" s="775"/>
      <c r="P108" s="775"/>
      <c r="Q108" s="775"/>
      <c r="R108" s="775"/>
      <c r="S108" s="775"/>
      <c r="T108" s="775"/>
      <c r="U108" s="775"/>
      <c r="V108" s="775"/>
      <c r="W108" s="775"/>
      <c r="X108" s="775"/>
      <c r="Y108" s="775"/>
      <c r="Z108" s="775"/>
      <c r="AA108" s="775"/>
      <c r="AB108" s="775"/>
      <c r="AC108" s="775"/>
      <c r="AD108" s="775"/>
      <c r="AE108" s="775"/>
      <c r="AF108" s="776" t="e">
        <f>IF(OR(#REF!="",#REF!="",#REF!=""),"",#REF!&amp;"-"&amp;#REF!&amp;"-"&amp;#REF!)</f>
        <v>#REF!</v>
      </c>
      <c r="AG108" s="777"/>
      <c r="AH108" s="777"/>
      <c r="AI108" s="777"/>
      <c r="AJ108" s="777"/>
      <c r="AK108" s="777"/>
      <c r="AL108" s="777"/>
      <c r="AM108" s="777"/>
      <c r="AN108" s="777"/>
      <c r="AO108" s="777"/>
      <c r="AP108" s="777"/>
      <c r="AQ108" s="777"/>
      <c r="AR108" s="777"/>
      <c r="AS108" s="777"/>
      <c r="AT108" s="777"/>
      <c r="AU108" s="778"/>
      <c r="AV108" s="779" t="e">
        <f>IF(#REF!="","",#REF!)</f>
        <v>#REF!</v>
      </c>
      <c r="AW108" s="780"/>
      <c r="AX108" s="780"/>
      <c r="AY108" s="780"/>
      <c r="AZ108" s="780"/>
      <c r="BA108" s="780"/>
      <c r="BB108" s="780"/>
      <c r="BC108" s="780"/>
      <c r="BD108" s="780"/>
      <c r="BE108" s="780"/>
      <c r="BF108" s="780"/>
      <c r="BG108" s="780"/>
      <c r="BH108" s="780"/>
      <c r="BI108" s="780"/>
      <c r="BJ108" s="780"/>
      <c r="BK108" s="780"/>
      <c r="BL108" s="780"/>
      <c r="BM108" s="780"/>
      <c r="BN108" s="780"/>
      <c r="BO108" s="780"/>
      <c r="BP108" s="780"/>
      <c r="BQ108" s="780"/>
      <c r="BR108" s="780"/>
      <c r="BS108" s="780"/>
      <c r="BT108" s="780"/>
      <c r="BU108" s="780"/>
      <c r="BV108" s="780"/>
      <c r="BW108" s="780"/>
      <c r="BX108" s="780"/>
      <c r="BY108" s="780"/>
      <c r="BZ108" s="780"/>
      <c r="CA108" s="780"/>
      <c r="CB108" s="780"/>
      <c r="CC108" s="780"/>
      <c r="CD108" s="780"/>
      <c r="CE108" s="780"/>
      <c r="CF108" s="781"/>
    </row>
    <row r="109" spans="1:123" ht="25" hidden="1" customHeight="1">
      <c r="A109" s="783">
        <v>49</v>
      </c>
      <c r="B109" s="784"/>
      <c r="C109" s="785" t="e">
        <f>IF(#REF!="","",#REF!)</f>
        <v>#REF!</v>
      </c>
      <c r="D109" s="786"/>
      <c r="E109" s="786"/>
      <c r="F109" s="786"/>
      <c r="G109" s="786"/>
      <c r="H109" s="786"/>
      <c r="I109" s="786"/>
      <c r="J109" s="786"/>
      <c r="K109" s="786"/>
      <c r="L109" s="786"/>
      <c r="M109" s="786"/>
      <c r="N109" s="786"/>
      <c r="O109" s="786"/>
      <c r="P109" s="786"/>
      <c r="Q109" s="786"/>
      <c r="R109" s="786"/>
      <c r="S109" s="786"/>
      <c r="T109" s="786"/>
      <c r="U109" s="786"/>
      <c r="V109" s="786"/>
      <c r="W109" s="786"/>
      <c r="X109" s="786"/>
      <c r="Y109" s="786"/>
      <c r="Z109" s="786"/>
      <c r="AA109" s="786"/>
      <c r="AB109" s="786"/>
      <c r="AC109" s="786"/>
      <c r="AD109" s="786"/>
      <c r="AE109" s="786"/>
      <c r="AF109" s="787" t="e">
        <f>IF(OR(#REF!="",#REF!="",#REF!=""),"",#REF!&amp;"-"&amp;#REF!&amp;"-"&amp;#REF!)</f>
        <v>#REF!</v>
      </c>
      <c r="AG109" s="788"/>
      <c r="AH109" s="788"/>
      <c r="AI109" s="788"/>
      <c r="AJ109" s="788"/>
      <c r="AK109" s="788"/>
      <c r="AL109" s="788"/>
      <c r="AM109" s="788"/>
      <c r="AN109" s="788"/>
      <c r="AO109" s="788"/>
      <c r="AP109" s="788"/>
      <c r="AQ109" s="788"/>
      <c r="AR109" s="788"/>
      <c r="AS109" s="788"/>
      <c r="AT109" s="788"/>
      <c r="AU109" s="789"/>
      <c r="AV109" s="790" t="e">
        <f>IF(#REF!="","",#REF!)</f>
        <v>#REF!</v>
      </c>
      <c r="AW109" s="790"/>
      <c r="AX109" s="790"/>
      <c r="AY109" s="790"/>
      <c r="AZ109" s="790"/>
      <c r="BA109" s="790"/>
      <c r="BB109" s="790"/>
      <c r="BC109" s="790"/>
      <c r="BD109" s="790"/>
      <c r="BE109" s="790"/>
      <c r="BF109" s="790"/>
      <c r="BG109" s="790"/>
      <c r="BH109" s="790"/>
      <c r="BI109" s="790"/>
      <c r="BJ109" s="790"/>
      <c r="BK109" s="790"/>
      <c r="BL109" s="790"/>
      <c r="BM109" s="790"/>
      <c r="BN109" s="790"/>
      <c r="BO109" s="790"/>
      <c r="BP109" s="790"/>
      <c r="BQ109" s="790"/>
      <c r="BR109" s="790"/>
      <c r="BS109" s="790"/>
      <c r="BT109" s="790"/>
      <c r="BU109" s="790"/>
      <c r="BV109" s="790"/>
      <c r="BW109" s="790"/>
      <c r="BX109" s="790"/>
      <c r="BY109" s="790"/>
      <c r="BZ109" s="790"/>
      <c r="CA109" s="790"/>
      <c r="CB109" s="790"/>
      <c r="CC109" s="790"/>
      <c r="CD109" s="790"/>
      <c r="CE109" s="790"/>
      <c r="CF109" s="791"/>
    </row>
    <row r="110" spans="1:123" ht="25" hidden="1" customHeight="1">
      <c r="A110" s="772">
        <v>50</v>
      </c>
      <c r="B110" s="773"/>
      <c r="C110" s="774" t="e">
        <f>IF(#REF!="","",#REF!)</f>
        <v>#REF!</v>
      </c>
      <c r="D110" s="775"/>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5"/>
      <c r="AB110" s="775"/>
      <c r="AC110" s="775"/>
      <c r="AD110" s="775"/>
      <c r="AE110" s="775"/>
      <c r="AF110" s="776" t="e">
        <f>IF(OR(#REF!="",#REF!="",#REF!=""),"",#REF!&amp;"-"&amp;#REF!&amp;"-"&amp;#REF!)</f>
        <v>#REF!</v>
      </c>
      <c r="AG110" s="777"/>
      <c r="AH110" s="777"/>
      <c r="AI110" s="777"/>
      <c r="AJ110" s="777"/>
      <c r="AK110" s="777"/>
      <c r="AL110" s="777"/>
      <c r="AM110" s="777"/>
      <c r="AN110" s="777"/>
      <c r="AO110" s="777"/>
      <c r="AP110" s="777"/>
      <c r="AQ110" s="777"/>
      <c r="AR110" s="777"/>
      <c r="AS110" s="777"/>
      <c r="AT110" s="777"/>
      <c r="AU110" s="778"/>
      <c r="AV110" s="779" t="e">
        <f>IF(#REF!="","",#REF!)</f>
        <v>#REF!</v>
      </c>
      <c r="AW110" s="780"/>
      <c r="AX110" s="780"/>
      <c r="AY110" s="780"/>
      <c r="AZ110" s="780"/>
      <c r="BA110" s="780"/>
      <c r="BB110" s="780"/>
      <c r="BC110" s="780"/>
      <c r="BD110" s="780"/>
      <c r="BE110" s="780"/>
      <c r="BF110" s="780"/>
      <c r="BG110" s="780"/>
      <c r="BH110" s="780"/>
      <c r="BI110" s="780"/>
      <c r="BJ110" s="780"/>
      <c r="BK110" s="780"/>
      <c r="BL110" s="780"/>
      <c r="BM110" s="780"/>
      <c r="BN110" s="780"/>
      <c r="BO110" s="780"/>
      <c r="BP110" s="780"/>
      <c r="BQ110" s="780"/>
      <c r="BR110" s="780"/>
      <c r="BS110" s="780"/>
      <c r="BT110" s="780"/>
      <c r="BU110" s="780"/>
      <c r="BV110" s="780"/>
      <c r="BW110" s="780"/>
      <c r="BX110" s="780"/>
      <c r="BY110" s="780"/>
      <c r="BZ110" s="780"/>
      <c r="CA110" s="780"/>
      <c r="CB110" s="780"/>
      <c r="CC110" s="780"/>
      <c r="CD110" s="780"/>
      <c r="CE110" s="780"/>
      <c r="CF110" s="781"/>
    </row>
    <row r="111" spans="1:123" ht="25" hidden="1" customHeight="1">
      <c r="A111" s="783">
        <v>51</v>
      </c>
      <c r="B111" s="784"/>
      <c r="C111" s="785" t="e">
        <f>IF(#REF!="","",#REF!)</f>
        <v>#REF!</v>
      </c>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786"/>
      <c r="AA111" s="786"/>
      <c r="AB111" s="786"/>
      <c r="AC111" s="786"/>
      <c r="AD111" s="786"/>
      <c r="AE111" s="786"/>
      <c r="AF111" s="787" t="e">
        <f>IF(OR(#REF!="",#REF!="",#REF!=""),"",#REF!&amp;"-"&amp;#REF!&amp;"-"&amp;#REF!)</f>
        <v>#REF!</v>
      </c>
      <c r="AG111" s="788"/>
      <c r="AH111" s="788"/>
      <c r="AI111" s="788"/>
      <c r="AJ111" s="788"/>
      <c r="AK111" s="788"/>
      <c r="AL111" s="788"/>
      <c r="AM111" s="788"/>
      <c r="AN111" s="788"/>
      <c r="AO111" s="788"/>
      <c r="AP111" s="788"/>
      <c r="AQ111" s="788"/>
      <c r="AR111" s="788"/>
      <c r="AS111" s="788"/>
      <c r="AT111" s="788"/>
      <c r="AU111" s="789"/>
      <c r="AV111" s="790" t="e">
        <f>IF(#REF!="","",#REF!)</f>
        <v>#REF!</v>
      </c>
      <c r="AW111" s="790"/>
      <c r="AX111" s="790"/>
      <c r="AY111" s="790"/>
      <c r="AZ111" s="790"/>
      <c r="BA111" s="790"/>
      <c r="BB111" s="790"/>
      <c r="BC111" s="790"/>
      <c r="BD111" s="790"/>
      <c r="BE111" s="790"/>
      <c r="BF111" s="790"/>
      <c r="BG111" s="790"/>
      <c r="BH111" s="790"/>
      <c r="BI111" s="790"/>
      <c r="BJ111" s="790"/>
      <c r="BK111" s="790"/>
      <c r="BL111" s="790"/>
      <c r="BM111" s="790"/>
      <c r="BN111" s="790"/>
      <c r="BO111" s="790"/>
      <c r="BP111" s="790"/>
      <c r="BQ111" s="790"/>
      <c r="BR111" s="790"/>
      <c r="BS111" s="790"/>
      <c r="BT111" s="790"/>
      <c r="BU111" s="790"/>
      <c r="BV111" s="790"/>
      <c r="BW111" s="790"/>
      <c r="BX111" s="790"/>
      <c r="BY111" s="790"/>
      <c r="BZ111" s="790"/>
      <c r="CA111" s="790"/>
      <c r="CB111" s="790"/>
      <c r="CC111" s="790"/>
      <c r="CD111" s="790"/>
      <c r="CE111" s="790"/>
      <c r="CF111" s="791"/>
    </row>
    <row r="112" spans="1:123" ht="25" hidden="1" customHeight="1">
      <c r="A112" s="772">
        <v>52</v>
      </c>
      <c r="B112" s="773"/>
      <c r="C112" s="774" t="e">
        <f>IF(#REF!="","",#REF!)</f>
        <v>#REF!</v>
      </c>
      <c r="D112" s="775"/>
      <c r="E112" s="775"/>
      <c r="F112" s="775"/>
      <c r="G112" s="775"/>
      <c r="H112" s="775"/>
      <c r="I112" s="775"/>
      <c r="J112" s="775"/>
      <c r="K112" s="775"/>
      <c r="L112" s="775"/>
      <c r="M112" s="775"/>
      <c r="N112" s="775"/>
      <c r="O112" s="775"/>
      <c r="P112" s="775"/>
      <c r="Q112" s="775"/>
      <c r="R112" s="775"/>
      <c r="S112" s="775"/>
      <c r="T112" s="775"/>
      <c r="U112" s="775"/>
      <c r="V112" s="775"/>
      <c r="W112" s="775"/>
      <c r="X112" s="775"/>
      <c r="Y112" s="775"/>
      <c r="Z112" s="775"/>
      <c r="AA112" s="775"/>
      <c r="AB112" s="775"/>
      <c r="AC112" s="775"/>
      <c r="AD112" s="775"/>
      <c r="AE112" s="775"/>
      <c r="AF112" s="776" t="e">
        <f>IF(OR(#REF!="",#REF!="",#REF!=""),"",#REF!&amp;"-"&amp;#REF!&amp;"-"&amp;#REF!)</f>
        <v>#REF!</v>
      </c>
      <c r="AG112" s="777"/>
      <c r="AH112" s="777"/>
      <c r="AI112" s="777"/>
      <c r="AJ112" s="777"/>
      <c r="AK112" s="777"/>
      <c r="AL112" s="777"/>
      <c r="AM112" s="777"/>
      <c r="AN112" s="777"/>
      <c r="AO112" s="777"/>
      <c r="AP112" s="777"/>
      <c r="AQ112" s="777"/>
      <c r="AR112" s="777"/>
      <c r="AS112" s="777"/>
      <c r="AT112" s="777"/>
      <c r="AU112" s="778"/>
      <c r="AV112" s="779" t="e">
        <f>IF(#REF!="","",#REF!)</f>
        <v>#REF!</v>
      </c>
      <c r="AW112" s="780"/>
      <c r="AX112" s="780"/>
      <c r="AY112" s="780"/>
      <c r="AZ112" s="780"/>
      <c r="BA112" s="780"/>
      <c r="BB112" s="780"/>
      <c r="BC112" s="780"/>
      <c r="BD112" s="780"/>
      <c r="BE112" s="780"/>
      <c r="BF112" s="780"/>
      <c r="BG112" s="780"/>
      <c r="BH112" s="780"/>
      <c r="BI112" s="780"/>
      <c r="BJ112" s="780"/>
      <c r="BK112" s="780"/>
      <c r="BL112" s="780"/>
      <c r="BM112" s="780"/>
      <c r="BN112" s="780"/>
      <c r="BO112" s="780"/>
      <c r="BP112" s="780"/>
      <c r="BQ112" s="780"/>
      <c r="BR112" s="780"/>
      <c r="BS112" s="780"/>
      <c r="BT112" s="780"/>
      <c r="BU112" s="780"/>
      <c r="BV112" s="780"/>
      <c r="BW112" s="780"/>
      <c r="BX112" s="780"/>
      <c r="BY112" s="780"/>
      <c r="BZ112" s="780"/>
      <c r="CA112" s="780"/>
      <c r="CB112" s="780"/>
      <c r="CC112" s="780"/>
      <c r="CD112" s="780"/>
      <c r="CE112" s="780"/>
      <c r="CF112" s="781"/>
    </row>
    <row r="113" spans="1:123" ht="25" hidden="1" customHeight="1">
      <c r="A113" s="783">
        <v>53</v>
      </c>
      <c r="B113" s="784"/>
      <c r="C113" s="785" t="e">
        <f>IF(#REF!="","",#REF!)</f>
        <v>#REF!</v>
      </c>
      <c r="D113" s="786"/>
      <c r="E113" s="786"/>
      <c r="F113" s="786"/>
      <c r="G113" s="786"/>
      <c r="H113" s="786"/>
      <c r="I113" s="786"/>
      <c r="J113" s="786"/>
      <c r="K113" s="786"/>
      <c r="L113" s="786"/>
      <c r="M113" s="786"/>
      <c r="N113" s="786"/>
      <c r="O113" s="786"/>
      <c r="P113" s="786"/>
      <c r="Q113" s="786"/>
      <c r="R113" s="786"/>
      <c r="S113" s="786"/>
      <c r="T113" s="786"/>
      <c r="U113" s="786"/>
      <c r="V113" s="786"/>
      <c r="W113" s="786"/>
      <c r="X113" s="786"/>
      <c r="Y113" s="786"/>
      <c r="Z113" s="786"/>
      <c r="AA113" s="786"/>
      <c r="AB113" s="786"/>
      <c r="AC113" s="786"/>
      <c r="AD113" s="786"/>
      <c r="AE113" s="786"/>
      <c r="AF113" s="787" t="e">
        <f>IF(OR(#REF!="",#REF!="",#REF!=""),"",#REF!&amp;"-"&amp;#REF!&amp;"-"&amp;#REF!)</f>
        <v>#REF!</v>
      </c>
      <c r="AG113" s="788"/>
      <c r="AH113" s="788"/>
      <c r="AI113" s="788"/>
      <c r="AJ113" s="788"/>
      <c r="AK113" s="788"/>
      <c r="AL113" s="788"/>
      <c r="AM113" s="788"/>
      <c r="AN113" s="788"/>
      <c r="AO113" s="788"/>
      <c r="AP113" s="788"/>
      <c r="AQ113" s="788"/>
      <c r="AR113" s="788"/>
      <c r="AS113" s="788"/>
      <c r="AT113" s="788"/>
      <c r="AU113" s="789"/>
      <c r="AV113" s="790" t="e">
        <f>IF(#REF!="","",#REF!)</f>
        <v>#REF!</v>
      </c>
      <c r="AW113" s="790"/>
      <c r="AX113" s="790"/>
      <c r="AY113" s="790"/>
      <c r="AZ113" s="790"/>
      <c r="BA113" s="790"/>
      <c r="BB113" s="790"/>
      <c r="BC113" s="790"/>
      <c r="BD113" s="790"/>
      <c r="BE113" s="790"/>
      <c r="BF113" s="790"/>
      <c r="BG113" s="790"/>
      <c r="BH113" s="790"/>
      <c r="BI113" s="790"/>
      <c r="BJ113" s="790"/>
      <c r="BK113" s="790"/>
      <c r="BL113" s="790"/>
      <c r="BM113" s="790"/>
      <c r="BN113" s="790"/>
      <c r="BO113" s="790"/>
      <c r="BP113" s="790"/>
      <c r="BQ113" s="790"/>
      <c r="BR113" s="790"/>
      <c r="BS113" s="790"/>
      <c r="BT113" s="790"/>
      <c r="BU113" s="790"/>
      <c r="BV113" s="790"/>
      <c r="BW113" s="790"/>
      <c r="BX113" s="790"/>
      <c r="BY113" s="790"/>
      <c r="BZ113" s="790"/>
      <c r="CA113" s="790"/>
      <c r="CB113" s="790"/>
      <c r="CC113" s="790"/>
      <c r="CD113" s="790"/>
      <c r="CE113" s="790"/>
      <c r="CF113" s="791"/>
    </row>
    <row r="114" spans="1:123" ht="25" hidden="1" customHeight="1">
      <c r="A114" s="772">
        <v>54</v>
      </c>
      <c r="B114" s="773"/>
      <c r="C114" s="774" t="e">
        <f>IF(#REF!="","",#REF!)</f>
        <v>#REF!</v>
      </c>
      <c r="D114" s="775"/>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5"/>
      <c r="AB114" s="775"/>
      <c r="AC114" s="775"/>
      <c r="AD114" s="775"/>
      <c r="AE114" s="775"/>
      <c r="AF114" s="776" t="e">
        <f>IF(OR(#REF!="",#REF!="",#REF!=""),"",#REF!&amp;"-"&amp;#REF!&amp;"-"&amp;#REF!)</f>
        <v>#REF!</v>
      </c>
      <c r="AG114" s="777"/>
      <c r="AH114" s="777"/>
      <c r="AI114" s="777"/>
      <c r="AJ114" s="777"/>
      <c r="AK114" s="777"/>
      <c r="AL114" s="777"/>
      <c r="AM114" s="777"/>
      <c r="AN114" s="777"/>
      <c r="AO114" s="777"/>
      <c r="AP114" s="777"/>
      <c r="AQ114" s="777"/>
      <c r="AR114" s="777"/>
      <c r="AS114" s="777"/>
      <c r="AT114" s="777"/>
      <c r="AU114" s="778"/>
      <c r="AV114" s="779" t="e">
        <f>IF(#REF!="","",#REF!)</f>
        <v>#REF!</v>
      </c>
      <c r="AW114" s="780"/>
      <c r="AX114" s="780"/>
      <c r="AY114" s="780"/>
      <c r="AZ114" s="780"/>
      <c r="BA114" s="780"/>
      <c r="BB114" s="780"/>
      <c r="BC114" s="780"/>
      <c r="BD114" s="780"/>
      <c r="BE114" s="780"/>
      <c r="BF114" s="780"/>
      <c r="BG114" s="780"/>
      <c r="BH114" s="780"/>
      <c r="BI114" s="780"/>
      <c r="BJ114" s="780"/>
      <c r="BK114" s="780"/>
      <c r="BL114" s="780"/>
      <c r="BM114" s="780"/>
      <c r="BN114" s="780"/>
      <c r="BO114" s="780"/>
      <c r="BP114" s="780"/>
      <c r="BQ114" s="780"/>
      <c r="BR114" s="780"/>
      <c r="BS114" s="780"/>
      <c r="BT114" s="780"/>
      <c r="BU114" s="780"/>
      <c r="BV114" s="780"/>
      <c r="BW114" s="780"/>
      <c r="BX114" s="780"/>
      <c r="BY114" s="780"/>
      <c r="BZ114" s="780"/>
      <c r="CA114" s="780"/>
      <c r="CB114" s="780"/>
      <c r="CC114" s="780"/>
      <c r="CD114" s="780"/>
      <c r="CE114" s="780"/>
      <c r="CF114" s="781"/>
    </row>
    <row r="115" spans="1:123" ht="25" hidden="1" customHeight="1">
      <c r="A115" s="783">
        <v>55</v>
      </c>
      <c r="B115" s="784"/>
      <c r="C115" s="785" t="e">
        <f>IF(#REF!="","",#REF!)</f>
        <v>#REF!</v>
      </c>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7" t="e">
        <f>IF(OR(#REF!="",#REF!="",#REF!=""),"",#REF!&amp;"-"&amp;#REF!&amp;"-"&amp;#REF!)</f>
        <v>#REF!</v>
      </c>
      <c r="AG115" s="788"/>
      <c r="AH115" s="788"/>
      <c r="AI115" s="788"/>
      <c r="AJ115" s="788"/>
      <c r="AK115" s="788"/>
      <c r="AL115" s="788"/>
      <c r="AM115" s="788"/>
      <c r="AN115" s="788"/>
      <c r="AO115" s="788"/>
      <c r="AP115" s="788"/>
      <c r="AQ115" s="788"/>
      <c r="AR115" s="788"/>
      <c r="AS115" s="788"/>
      <c r="AT115" s="788"/>
      <c r="AU115" s="789"/>
      <c r="AV115" s="790" t="e">
        <f>IF(#REF!="","",#REF!)</f>
        <v>#REF!</v>
      </c>
      <c r="AW115" s="790"/>
      <c r="AX115" s="790"/>
      <c r="AY115" s="790"/>
      <c r="AZ115" s="790"/>
      <c r="BA115" s="790"/>
      <c r="BB115" s="790"/>
      <c r="BC115" s="790"/>
      <c r="BD115" s="790"/>
      <c r="BE115" s="790"/>
      <c r="BF115" s="790"/>
      <c r="BG115" s="790"/>
      <c r="BH115" s="790"/>
      <c r="BI115" s="790"/>
      <c r="BJ115" s="790"/>
      <c r="BK115" s="790"/>
      <c r="BL115" s="790"/>
      <c r="BM115" s="790"/>
      <c r="BN115" s="790"/>
      <c r="BO115" s="790"/>
      <c r="BP115" s="790"/>
      <c r="BQ115" s="790"/>
      <c r="BR115" s="790"/>
      <c r="BS115" s="790"/>
      <c r="BT115" s="790"/>
      <c r="BU115" s="790"/>
      <c r="BV115" s="790"/>
      <c r="BW115" s="790"/>
      <c r="BX115" s="790"/>
      <c r="BY115" s="790"/>
      <c r="BZ115" s="790"/>
      <c r="CA115" s="790"/>
      <c r="CB115" s="790"/>
      <c r="CC115" s="790"/>
      <c r="CD115" s="790"/>
      <c r="CE115" s="790"/>
      <c r="CF115" s="791"/>
    </row>
    <row r="116" spans="1:123" ht="25" hidden="1" customHeight="1">
      <c r="A116" s="772">
        <v>56</v>
      </c>
      <c r="B116" s="773"/>
      <c r="C116" s="774" t="e">
        <f>IF(#REF!="","",#REF!)</f>
        <v>#REF!</v>
      </c>
      <c r="D116" s="775"/>
      <c r="E116" s="775"/>
      <c r="F116" s="775"/>
      <c r="G116" s="775"/>
      <c r="H116" s="775"/>
      <c r="I116" s="775"/>
      <c r="J116" s="775"/>
      <c r="K116" s="775"/>
      <c r="L116" s="775"/>
      <c r="M116" s="775"/>
      <c r="N116" s="775"/>
      <c r="O116" s="775"/>
      <c r="P116" s="775"/>
      <c r="Q116" s="775"/>
      <c r="R116" s="775"/>
      <c r="S116" s="775"/>
      <c r="T116" s="775"/>
      <c r="U116" s="775"/>
      <c r="V116" s="775"/>
      <c r="W116" s="775"/>
      <c r="X116" s="775"/>
      <c r="Y116" s="775"/>
      <c r="Z116" s="775"/>
      <c r="AA116" s="775"/>
      <c r="AB116" s="775"/>
      <c r="AC116" s="775"/>
      <c r="AD116" s="775"/>
      <c r="AE116" s="775"/>
      <c r="AF116" s="776" t="e">
        <f>IF(OR(#REF!="",#REF!="",#REF!=""),"",#REF!&amp;"-"&amp;#REF!&amp;"-"&amp;#REF!)</f>
        <v>#REF!</v>
      </c>
      <c r="AG116" s="777"/>
      <c r="AH116" s="777"/>
      <c r="AI116" s="777"/>
      <c r="AJ116" s="777"/>
      <c r="AK116" s="777"/>
      <c r="AL116" s="777"/>
      <c r="AM116" s="777"/>
      <c r="AN116" s="777"/>
      <c r="AO116" s="777"/>
      <c r="AP116" s="777"/>
      <c r="AQ116" s="777"/>
      <c r="AR116" s="777"/>
      <c r="AS116" s="777"/>
      <c r="AT116" s="777"/>
      <c r="AU116" s="778"/>
      <c r="AV116" s="779" t="e">
        <f>IF(#REF!="","",#REF!)</f>
        <v>#REF!</v>
      </c>
      <c r="AW116" s="780"/>
      <c r="AX116" s="780"/>
      <c r="AY116" s="780"/>
      <c r="AZ116" s="780"/>
      <c r="BA116" s="780"/>
      <c r="BB116" s="780"/>
      <c r="BC116" s="780"/>
      <c r="BD116" s="780"/>
      <c r="BE116" s="780"/>
      <c r="BF116" s="780"/>
      <c r="BG116" s="780"/>
      <c r="BH116" s="780"/>
      <c r="BI116" s="780"/>
      <c r="BJ116" s="780"/>
      <c r="BK116" s="780"/>
      <c r="BL116" s="780"/>
      <c r="BM116" s="780"/>
      <c r="BN116" s="780"/>
      <c r="BO116" s="780"/>
      <c r="BP116" s="780"/>
      <c r="BQ116" s="780"/>
      <c r="BR116" s="780"/>
      <c r="BS116" s="780"/>
      <c r="BT116" s="780"/>
      <c r="BU116" s="780"/>
      <c r="BV116" s="780"/>
      <c r="BW116" s="780"/>
      <c r="BX116" s="780"/>
      <c r="BY116" s="780"/>
      <c r="BZ116" s="780"/>
      <c r="CA116" s="780"/>
      <c r="CB116" s="780"/>
      <c r="CC116" s="780"/>
      <c r="CD116" s="780"/>
      <c r="CE116" s="780"/>
      <c r="CF116" s="781"/>
    </row>
    <row r="117" spans="1:123" ht="25" hidden="1" customHeight="1">
      <c r="A117" s="783">
        <v>57</v>
      </c>
      <c r="B117" s="784"/>
      <c r="C117" s="785" t="e">
        <f>IF(#REF!="","",#REF!)</f>
        <v>#REF!</v>
      </c>
      <c r="D117" s="786"/>
      <c r="E117" s="786"/>
      <c r="F117" s="786"/>
      <c r="G117" s="786"/>
      <c r="H117" s="786"/>
      <c r="I117" s="786"/>
      <c r="J117" s="786"/>
      <c r="K117" s="786"/>
      <c r="L117" s="786"/>
      <c r="M117" s="786"/>
      <c r="N117" s="786"/>
      <c r="O117" s="786"/>
      <c r="P117" s="786"/>
      <c r="Q117" s="786"/>
      <c r="R117" s="786"/>
      <c r="S117" s="786"/>
      <c r="T117" s="786"/>
      <c r="U117" s="786"/>
      <c r="V117" s="786"/>
      <c r="W117" s="786"/>
      <c r="X117" s="786"/>
      <c r="Y117" s="786"/>
      <c r="Z117" s="786"/>
      <c r="AA117" s="786"/>
      <c r="AB117" s="786"/>
      <c r="AC117" s="786"/>
      <c r="AD117" s="786"/>
      <c r="AE117" s="786"/>
      <c r="AF117" s="787" t="e">
        <f>IF(OR(#REF!="",#REF!="",#REF!=""),"",#REF!&amp;"-"&amp;#REF!&amp;"-"&amp;#REF!)</f>
        <v>#REF!</v>
      </c>
      <c r="AG117" s="788"/>
      <c r="AH117" s="788"/>
      <c r="AI117" s="788"/>
      <c r="AJ117" s="788"/>
      <c r="AK117" s="788"/>
      <c r="AL117" s="788"/>
      <c r="AM117" s="788"/>
      <c r="AN117" s="788"/>
      <c r="AO117" s="788"/>
      <c r="AP117" s="788"/>
      <c r="AQ117" s="788"/>
      <c r="AR117" s="788"/>
      <c r="AS117" s="788"/>
      <c r="AT117" s="788"/>
      <c r="AU117" s="789"/>
      <c r="AV117" s="790" t="e">
        <f>IF(#REF!="","",#REF!)</f>
        <v>#REF!</v>
      </c>
      <c r="AW117" s="790"/>
      <c r="AX117" s="790"/>
      <c r="AY117" s="790"/>
      <c r="AZ117" s="790"/>
      <c r="BA117" s="790"/>
      <c r="BB117" s="790"/>
      <c r="BC117" s="790"/>
      <c r="BD117" s="790"/>
      <c r="BE117" s="790"/>
      <c r="BF117" s="790"/>
      <c r="BG117" s="790"/>
      <c r="BH117" s="790"/>
      <c r="BI117" s="790"/>
      <c r="BJ117" s="790"/>
      <c r="BK117" s="790"/>
      <c r="BL117" s="790"/>
      <c r="BM117" s="790"/>
      <c r="BN117" s="790"/>
      <c r="BO117" s="790"/>
      <c r="BP117" s="790"/>
      <c r="BQ117" s="790"/>
      <c r="BR117" s="790"/>
      <c r="BS117" s="790"/>
      <c r="BT117" s="790"/>
      <c r="BU117" s="790"/>
      <c r="BV117" s="790"/>
      <c r="BW117" s="790"/>
      <c r="BX117" s="790"/>
      <c r="BY117" s="790"/>
      <c r="BZ117" s="790"/>
      <c r="CA117" s="790"/>
      <c r="CB117" s="790"/>
      <c r="CC117" s="790"/>
      <c r="CD117" s="790"/>
      <c r="CE117" s="790"/>
      <c r="CF117" s="791"/>
    </row>
    <row r="118" spans="1:123" ht="25" hidden="1" customHeight="1">
      <c r="A118" s="772">
        <v>58</v>
      </c>
      <c r="B118" s="773"/>
      <c r="C118" s="774" t="e">
        <f>IF(#REF!="","",#REF!)</f>
        <v>#REF!</v>
      </c>
      <c r="D118" s="775"/>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5"/>
      <c r="AB118" s="775"/>
      <c r="AC118" s="775"/>
      <c r="AD118" s="775"/>
      <c r="AE118" s="775"/>
      <c r="AF118" s="776" t="e">
        <f>IF(OR(#REF!="",#REF!="",#REF!=""),"",#REF!&amp;"-"&amp;#REF!&amp;"-"&amp;#REF!)</f>
        <v>#REF!</v>
      </c>
      <c r="AG118" s="777"/>
      <c r="AH118" s="777"/>
      <c r="AI118" s="777"/>
      <c r="AJ118" s="777"/>
      <c r="AK118" s="777"/>
      <c r="AL118" s="777"/>
      <c r="AM118" s="777"/>
      <c r="AN118" s="777"/>
      <c r="AO118" s="777"/>
      <c r="AP118" s="777"/>
      <c r="AQ118" s="777"/>
      <c r="AR118" s="777"/>
      <c r="AS118" s="777"/>
      <c r="AT118" s="777"/>
      <c r="AU118" s="778"/>
      <c r="AV118" s="779" t="e">
        <f>IF(#REF!="","",#REF!)</f>
        <v>#REF!</v>
      </c>
      <c r="AW118" s="780"/>
      <c r="AX118" s="780"/>
      <c r="AY118" s="780"/>
      <c r="AZ118" s="780"/>
      <c r="BA118" s="780"/>
      <c r="BB118" s="780"/>
      <c r="BC118" s="780"/>
      <c r="BD118" s="780"/>
      <c r="BE118" s="780"/>
      <c r="BF118" s="780"/>
      <c r="BG118" s="780"/>
      <c r="BH118" s="780"/>
      <c r="BI118" s="780"/>
      <c r="BJ118" s="780"/>
      <c r="BK118" s="780"/>
      <c r="BL118" s="780"/>
      <c r="BM118" s="780"/>
      <c r="BN118" s="780"/>
      <c r="BO118" s="780"/>
      <c r="BP118" s="780"/>
      <c r="BQ118" s="780"/>
      <c r="BR118" s="780"/>
      <c r="BS118" s="780"/>
      <c r="BT118" s="780"/>
      <c r="BU118" s="780"/>
      <c r="BV118" s="780"/>
      <c r="BW118" s="780"/>
      <c r="BX118" s="780"/>
      <c r="BY118" s="780"/>
      <c r="BZ118" s="780"/>
      <c r="CA118" s="780"/>
      <c r="CB118" s="780"/>
      <c r="CC118" s="780"/>
      <c r="CD118" s="780"/>
      <c r="CE118" s="780"/>
      <c r="CF118" s="781"/>
    </row>
    <row r="119" spans="1:123" ht="25" hidden="1" customHeight="1">
      <c r="A119" s="783">
        <v>59</v>
      </c>
      <c r="B119" s="784"/>
      <c r="C119" s="785" t="e">
        <f>IF(#REF!="","",#REF!)</f>
        <v>#REF!</v>
      </c>
      <c r="D119" s="786"/>
      <c r="E119" s="786"/>
      <c r="F119" s="786"/>
      <c r="G119" s="786"/>
      <c r="H119" s="786"/>
      <c r="I119" s="786"/>
      <c r="J119" s="786"/>
      <c r="K119" s="786"/>
      <c r="L119" s="786"/>
      <c r="M119" s="786"/>
      <c r="N119" s="786"/>
      <c r="O119" s="786"/>
      <c r="P119" s="786"/>
      <c r="Q119" s="786"/>
      <c r="R119" s="786"/>
      <c r="S119" s="786"/>
      <c r="T119" s="786"/>
      <c r="U119" s="786"/>
      <c r="V119" s="786"/>
      <c r="W119" s="786"/>
      <c r="X119" s="786"/>
      <c r="Y119" s="786"/>
      <c r="Z119" s="786"/>
      <c r="AA119" s="786"/>
      <c r="AB119" s="786"/>
      <c r="AC119" s="786"/>
      <c r="AD119" s="786"/>
      <c r="AE119" s="786"/>
      <c r="AF119" s="787" t="e">
        <f>IF(OR(#REF!="",#REF!="",#REF!=""),"",#REF!&amp;"-"&amp;#REF!&amp;"-"&amp;#REF!)</f>
        <v>#REF!</v>
      </c>
      <c r="AG119" s="788"/>
      <c r="AH119" s="788"/>
      <c r="AI119" s="788"/>
      <c r="AJ119" s="788"/>
      <c r="AK119" s="788"/>
      <c r="AL119" s="788"/>
      <c r="AM119" s="788"/>
      <c r="AN119" s="788"/>
      <c r="AO119" s="788"/>
      <c r="AP119" s="788"/>
      <c r="AQ119" s="788"/>
      <c r="AR119" s="788"/>
      <c r="AS119" s="788"/>
      <c r="AT119" s="788"/>
      <c r="AU119" s="789"/>
      <c r="AV119" s="790" t="e">
        <f>IF(#REF!="","",#REF!)</f>
        <v>#REF!</v>
      </c>
      <c r="AW119" s="790"/>
      <c r="AX119" s="790"/>
      <c r="AY119" s="790"/>
      <c r="AZ119" s="790"/>
      <c r="BA119" s="790"/>
      <c r="BB119" s="790"/>
      <c r="BC119" s="790"/>
      <c r="BD119" s="790"/>
      <c r="BE119" s="790"/>
      <c r="BF119" s="790"/>
      <c r="BG119" s="790"/>
      <c r="BH119" s="790"/>
      <c r="BI119" s="790"/>
      <c r="BJ119" s="790"/>
      <c r="BK119" s="790"/>
      <c r="BL119" s="790"/>
      <c r="BM119" s="790"/>
      <c r="BN119" s="790"/>
      <c r="BO119" s="790"/>
      <c r="BP119" s="790"/>
      <c r="BQ119" s="790"/>
      <c r="BR119" s="790"/>
      <c r="BS119" s="790"/>
      <c r="BT119" s="790"/>
      <c r="BU119" s="790"/>
      <c r="BV119" s="790"/>
      <c r="BW119" s="790"/>
      <c r="BX119" s="790"/>
      <c r="BY119" s="790"/>
      <c r="BZ119" s="790"/>
      <c r="CA119" s="790"/>
      <c r="CB119" s="790"/>
      <c r="CC119" s="790"/>
      <c r="CD119" s="790"/>
      <c r="CE119" s="790"/>
      <c r="CF119" s="791"/>
    </row>
    <row r="120" spans="1:123" ht="25" hidden="1" customHeight="1">
      <c r="A120" s="772">
        <v>60</v>
      </c>
      <c r="B120" s="773"/>
      <c r="C120" s="774" t="e">
        <f>IF(#REF!="","",#REF!)</f>
        <v>#REF!</v>
      </c>
      <c r="D120" s="775"/>
      <c r="E120" s="775"/>
      <c r="F120" s="775"/>
      <c r="G120" s="775"/>
      <c r="H120" s="775"/>
      <c r="I120" s="775"/>
      <c r="J120" s="775"/>
      <c r="K120" s="775"/>
      <c r="L120" s="775"/>
      <c r="M120" s="775"/>
      <c r="N120" s="775"/>
      <c r="O120" s="775"/>
      <c r="P120" s="775"/>
      <c r="Q120" s="775"/>
      <c r="R120" s="775"/>
      <c r="S120" s="775"/>
      <c r="T120" s="775"/>
      <c r="U120" s="775"/>
      <c r="V120" s="775"/>
      <c r="W120" s="775"/>
      <c r="X120" s="775"/>
      <c r="Y120" s="775"/>
      <c r="Z120" s="775"/>
      <c r="AA120" s="775"/>
      <c r="AB120" s="775"/>
      <c r="AC120" s="775"/>
      <c r="AD120" s="775"/>
      <c r="AE120" s="775"/>
      <c r="AF120" s="776" t="e">
        <f>IF(OR(#REF!="",#REF!="",#REF!=""),"",#REF!&amp;"-"&amp;#REF!&amp;"-"&amp;#REF!)</f>
        <v>#REF!</v>
      </c>
      <c r="AG120" s="777"/>
      <c r="AH120" s="777"/>
      <c r="AI120" s="777"/>
      <c r="AJ120" s="777"/>
      <c r="AK120" s="777"/>
      <c r="AL120" s="777"/>
      <c r="AM120" s="777"/>
      <c r="AN120" s="777"/>
      <c r="AO120" s="777"/>
      <c r="AP120" s="777"/>
      <c r="AQ120" s="777"/>
      <c r="AR120" s="777"/>
      <c r="AS120" s="777"/>
      <c r="AT120" s="777"/>
      <c r="AU120" s="778"/>
      <c r="AV120" s="779" t="e">
        <f>IF(#REF!="","",#REF!)</f>
        <v>#REF!</v>
      </c>
      <c r="AW120" s="780"/>
      <c r="AX120" s="780"/>
      <c r="AY120" s="780"/>
      <c r="AZ120" s="780"/>
      <c r="BA120" s="780"/>
      <c r="BB120" s="780"/>
      <c r="BC120" s="780"/>
      <c r="BD120" s="780"/>
      <c r="BE120" s="780"/>
      <c r="BF120" s="780"/>
      <c r="BG120" s="780"/>
      <c r="BH120" s="780"/>
      <c r="BI120" s="780"/>
      <c r="BJ120" s="780"/>
      <c r="BK120" s="780"/>
      <c r="BL120" s="780"/>
      <c r="BM120" s="780"/>
      <c r="BN120" s="780"/>
      <c r="BO120" s="780"/>
      <c r="BP120" s="780"/>
      <c r="BQ120" s="780"/>
      <c r="BR120" s="780"/>
      <c r="BS120" s="780"/>
      <c r="BT120" s="780"/>
      <c r="BU120" s="780"/>
      <c r="BV120" s="780"/>
      <c r="BW120" s="780"/>
      <c r="BX120" s="780"/>
      <c r="BY120" s="780"/>
      <c r="BZ120" s="780"/>
      <c r="CA120" s="780"/>
      <c r="CB120" s="780"/>
      <c r="CC120" s="780"/>
      <c r="CD120" s="780"/>
      <c r="CE120" s="780"/>
      <c r="CF120" s="781"/>
    </row>
    <row r="121" spans="1:123" s="118" customFormat="1" ht="17.25" hidden="1" customHeight="1">
      <c r="A121" s="30"/>
      <c r="B121" s="89"/>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2"/>
      <c r="AN121" s="122"/>
      <c r="AO121" s="122"/>
      <c r="AP121" s="122"/>
      <c r="AQ121" s="122"/>
      <c r="AR121" s="122"/>
      <c r="AS121" s="123"/>
      <c r="AT121" s="123"/>
      <c r="AU121" s="123"/>
      <c r="AV121" s="124"/>
      <c r="AW121" s="124"/>
      <c r="AX121" s="124"/>
      <c r="AY121" s="124"/>
      <c r="AZ121" s="121"/>
      <c r="BA121" s="121"/>
      <c r="BB121" s="121"/>
      <c r="BC121" s="121"/>
      <c r="BD121" s="121"/>
      <c r="BE121" s="121"/>
      <c r="BF121" s="121"/>
      <c r="BG121" s="121"/>
      <c r="BH121" s="121"/>
      <c r="BI121" s="121"/>
      <c r="BJ121" s="125"/>
      <c r="BK121" s="125"/>
      <c r="BL121" s="125"/>
      <c r="BM121" s="125"/>
      <c r="BN121" s="125"/>
      <c r="BO121" s="125"/>
      <c r="BP121" s="125"/>
      <c r="BQ121" s="125"/>
      <c r="BR121" s="812"/>
      <c r="BS121" s="812"/>
      <c r="BT121" s="812"/>
      <c r="BU121" s="812"/>
      <c r="BV121" s="813"/>
      <c r="BW121" s="813"/>
      <c r="BX121" s="812"/>
      <c r="BY121" s="812"/>
      <c r="BZ121" s="812"/>
      <c r="CA121" s="813"/>
      <c r="CB121" s="813"/>
      <c r="CC121" s="812"/>
      <c r="CD121" s="812"/>
      <c r="CE121" s="303"/>
      <c r="CF121" s="81"/>
      <c r="CG121" s="120"/>
      <c r="CH121" s="120"/>
      <c r="CI121" s="120"/>
      <c r="CJ121" s="120"/>
      <c r="CK121" s="120"/>
      <c r="CL121" s="120"/>
      <c r="CM121" s="120"/>
      <c r="CN121" s="120"/>
      <c r="CO121" s="120"/>
      <c r="CP121" s="120"/>
      <c r="CQ121" s="120"/>
      <c r="CR121" s="120"/>
      <c r="CS121" s="120"/>
      <c r="CT121" s="120"/>
      <c r="CU121" s="32"/>
      <c r="CV121" s="32"/>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row>
    <row r="122" spans="1:123" s="118" customFormat="1" ht="3" hidden="1" customHeight="1">
      <c r="A122" s="30"/>
      <c r="B122" s="89"/>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2"/>
      <c r="AN122" s="122"/>
      <c r="AO122" s="122"/>
      <c r="AP122" s="122"/>
      <c r="AQ122" s="122"/>
      <c r="AR122" s="122"/>
      <c r="AS122" s="123"/>
      <c r="AT122" s="123"/>
      <c r="AU122" s="123"/>
      <c r="AV122" s="124"/>
      <c r="AW122" s="124"/>
      <c r="AX122" s="124"/>
      <c r="AY122" s="124"/>
      <c r="AZ122" s="121"/>
      <c r="BA122" s="121"/>
      <c r="BB122" s="121"/>
      <c r="BC122" s="121"/>
      <c r="BD122" s="121"/>
      <c r="BE122" s="121"/>
      <c r="BF122" s="121"/>
      <c r="BG122" s="121"/>
      <c r="BH122" s="121"/>
      <c r="BI122" s="121"/>
      <c r="BJ122" s="125"/>
      <c r="BK122" s="125"/>
      <c r="BL122" s="125"/>
      <c r="BM122" s="125"/>
      <c r="BN122" s="125"/>
      <c r="BO122" s="125"/>
      <c r="BP122" s="125"/>
      <c r="BQ122" s="125"/>
      <c r="BR122" s="303"/>
      <c r="BS122" s="303"/>
      <c r="BT122" s="303"/>
      <c r="BU122" s="303"/>
      <c r="BV122" s="305"/>
      <c r="BW122" s="305"/>
      <c r="BX122" s="303"/>
      <c r="BY122" s="303"/>
      <c r="BZ122" s="303"/>
      <c r="CA122" s="305"/>
      <c r="CB122" s="305"/>
      <c r="CC122" s="303"/>
      <c r="CD122" s="303"/>
      <c r="CE122" s="303"/>
      <c r="CF122" s="81"/>
      <c r="CG122" s="120"/>
      <c r="CH122" s="120"/>
      <c r="CI122" s="120"/>
      <c r="CJ122" s="120"/>
      <c r="CK122" s="120"/>
      <c r="CL122" s="120"/>
      <c r="CM122" s="120"/>
      <c r="CN122" s="120"/>
      <c r="CO122" s="120"/>
      <c r="CP122" s="120"/>
      <c r="CQ122" s="120"/>
      <c r="CR122" s="120"/>
      <c r="CS122" s="120"/>
      <c r="CT122" s="120"/>
      <c r="CU122" s="32"/>
      <c r="CV122" s="32"/>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row>
    <row r="123" spans="1:123" ht="15" hidden="1" customHeight="1">
      <c r="A123" s="87"/>
      <c r="B123" s="92" t="s">
        <v>367</v>
      </c>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89"/>
      <c r="AS123" s="126"/>
      <c r="AT123" s="126"/>
      <c r="AU123" s="126"/>
      <c r="AV123" s="126"/>
      <c r="AW123" s="126"/>
      <c r="AX123" s="126"/>
      <c r="AY123" s="126"/>
      <c r="AZ123" s="126"/>
      <c r="BA123" s="126"/>
      <c r="BB123" s="126"/>
      <c r="BC123" s="126"/>
      <c r="BD123" s="126"/>
      <c r="BE123" s="126"/>
      <c r="BF123" s="126"/>
      <c r="BG123" s="126"/>
      <c r="BH123" s="126"/>
      <c r="BI123" s="126"/>
      <c r="BJ123" s="126"/>
      <c r="BK123" s="126"/>
      <c r="BL123" s="126"/>
      <c r="BM123" s="126"/>
      <c r="BN123" s="126"/>
      <c r="BO123" s="126"/>
      <c r="BP123" s="126"/>
      <c r="BQ123" s="126"/>
      <c r="BR123" s="303"/>
      <c r="BS123" s="303"/>
      <c r="BT123" s="305"/>
      <c r="BU123" s="305"/>
      <c r="BV123" s="303"/>
      <c r="BW123" s="303"/>
      <c r="BX123" s="305"/>
      <c r="BY123" s="305"/>
      <c r="BZ123" s="305"/>
      <c r="CA123" s="303"/>
      <c r="CB123" s="303"/>
      <c r="CC123" s="303"/>
      <c r="CD123" s="303"/>
      <c r="CE123" s="303"/>
      <c r="CF123" s="303"/>
      <c r="CG123" s="91"/>
      <c r="CH123" s="91"/>
      <c r="CI123" s="91"/>
      <c r="CJ123" s="91"/>
      <c r="CK123" s="91"/>
      <c r="CL123" s="91"/>
      <c r="CM123" s="91"/>
      <c r="CN123" s="91"/>
      <c r="CO123" s="91"/>
      <c r="CP123" s="91"/>
      <c r="CQ123" s="91"/>
      <c r="CR123" s="91"/>
      <c r="CS123" s="91"/>
      <c r="CT123" s="145"/>
    </row>
    <row r="124" spans="1:123" s="86" customFormat="1" ht="22.5" hidden="1" customHeight="1">
      <c r="A124" s="792"/>
      <c r="B124" s="793"/>
      <c r="C124" s="794" t="s">
        <v>323</v>
      </c>
      <c r="D124" s="795"/>
      <c r="E124" s="795"/>
      <c r="F124" s="795"/>
      <c r="G124" s="795"/>
      <c r="H124" s="795"/>
      <c r="I124" s="795"/>
      <c r="J124" s="795"/>
      <c r="K124" s="795"/>
      <c r="L124" s="795"/>
      <c r="M124" s="795"/>
      <c r="N124" s="795"/>
      <c r="O124" s="795"/>
      <c r="P124" s="795"/>
      <c r="Q124" s="795"/>
      <c r="R124" s="795"/>
      <c r="S124" s="795"/>
      <c r="T124" s="795"/>
      <c r="U124" s="795"/>
      <c r="V124" s="795"/>
      <c r="W124" s="795"/>
      <c r="X124" s="795"/>
      <c r="Y124" s="795"/>
      <c r="Z124" s="795"/>
      <c r="AA124" s="795"/>
      <c r="AB124" s="795"/>
      <c r="AC124" s="795"/>
      <c r="AD124" s="795"/>
      <c r="AE124" s="796"/>
      <c r="AF124" s="797" t="s">
        <v>322</v>
      </c>
      <c r="AG124" s="798"/>
      <c r="AH124" s="798"/>
      <c r="AI124" s="798"/>
      <c r="AJ124" s="798"/>
      <c r="AK124" s="798"/>
      <c r="AL124" s="798"/>
      <c r="AM124" s="798"/>
      <c r="AN124" s="798"/>
      <c r="AO124" s="798"/>
      <c r="AP124" s="798"/>
      <c r="AQ124" s="798"/>
      <c r="AR124" s="798"/>
      <c r="AS124" s="798"/>
      <c r="AT124" s="798"/>
      <c r="AU124" s="799"/>
      <c r="AV124" s="797" t="s">
        <v>356</v>
      </c>
      <c r="AW124" s="798"/>
      <c r="AX124" s="798"/>
      <c r="AY124" s="798"/>
      <c r="AZ124" s="798"/>
      <c r="BA124" s="798"/>
      <c r="BB124" s="798"/>
      <c r="BC124" s="798"/>
      <c r="BD124" s="798"/>
      <c r="BE124" s="798"/>
      <c r="BF124" s="798"/>
      <c r="BG124" s="798"/>
      <c r="BH124" s="798"/>
      <c r="BI124" s="798"/>
      <c r="BJ124" s="798"/>
      <c r="BK124" s="798"/>
      <c r="BL124" s="798"/>
      <c r="BM124" s="798"/>
      <c r="BN124" s="798"/>
      <c r="BO124" s="798"/>
      <c r="BP124" s="798"/>
      <c r="BQ124" s="798"/>
      <c r="BR124" s="798"/>
      <c r="BS124" s="798"/>
      <c r="BT124" s="798"/>
      <c r="BU124" s="798"/>
      <c r="BV124" s="798"/>
      <c r="BW124" s="798"/>
      <c r="BX124" s="798"/>
      <c r="BY124" s="798"/>
      <c r="BZ124" s="798"/>
      <c r="CA124" s="798"/>
      <c r="CB124" s="798"/>
      <c r="CC124" s="798"/>
      <c r="CD124" s="798"/>
      <c r="CE124" s="798"/>
      <c r="CF124" s="800"/>
      <c r="CG124" s="128"/>
      <c r="CH124" s="128"/>
      <c r="CI124" s="128"/>
      <c r="CJ124" s="128"/>
      <c r="CK124" s="128"/>
      <c r="CL124" s="128"/>
      <c r="CM124" s="128"/>
      <c r="CN124" s="128"/>
      <c r="CO124" s="128"/>
      <c r="CP124" s="129"/>
      <c r="CS124" s="130"/>
      <c r="CT124" s="130"/>
      <c r="CU124" s="130"/>
      <c r="CV124" s="130"/>
      <c r="CW124" s="130"/>
      <c r="CX124" s="130"/>
      <c r="CY124" s="130"/>
      <c r="CZ124" s="130"/>
      <c r="DA124" s="130"/>
      <c r="DB124" s="130"/>
      <c r="DC124" s="130"/>
      <c r="DD124" s="130"/>
      <c r="DE124" s="130"/>
      <c r="DF124" s="130"/>
    </row>
    <row r="125" spans="1:123" s="86" customFormat="1" ht="25" hidden="1" customHeight="1">
      <c r="A125" s="801">
        <v>61</v>
      </c>
      <c r="B125" s="802"/>
      <c r="C125" s="803" t="e">
        <f>IF(#REF!="","",#REF!)</f>
        <v>#REF!</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4"/>
      <c r="AA125" s="804"/>
      <c r="AB125" s="804"/>
      <c r="AC125" s="804"/>
      <c r="AD125" s="804"/>
      <c r="AE125" s="804"/>
      <c r="AF125" s="805" t="e">
        <f>IF(OR(#REF!="",#REF!="",#REF!=""),"",#REF!&amp;"-"&amp;#REF!&amp;"-"&amp;#REF!)</f>
        <v>#REF!</v>
      </c>
      <c r="AG125" s="806"/>
      <c r="AH125" s="806"/>
      <c r="AI125" s="806"/>
      <c r="AJ125" s="806"/>
      <c r="AK125" s="806"/>
      <c r="AL125" s="806"/>
      <c r="AM125" s="806"/>
      <c r="AN125" s="806"/>
      <c r="AO125" s="806"/>
      <c r="AP125" s="806"/>
      <c r="AQ125" s="806"/>
      <c r="AR125" s="806"/>
      <c r="AS125" s="806"/>
      <c r="AT125" s="806"/>
      <c r="AU125" s="807"/>
      <c r="AV125" s="808" t="e">
        <f>IF(#REF!="","",#REF!)</f>
        <v>#REF!</v>
      </c>
      <c r="AW125" s="808"/>
      <c r="AX125" s="808"/>
      <c r="AY125" s="808"/>
      <c r="AZ125" s="808"/>
      <c r="BA125" s="808"/>
      <c r="BB125" s="808"/>
      <c r="BC125" s="808"/>
      <c r="BD125" s="808"/>
      <c r="BE125" s="808"/>
      <c r="BF125" s="808"/>
      <c r="BG125" s="808"/>
      <c r="BH125" s="808"/>
      <c r="BI125" s="808"/>
      <c r="BJ125" s="808"/>
      <c r="BK125" s="808"/>
      <c r="BL125" s="808"/>
      <c r="BM125" s="808"/>
      <c r="BN125" s="808"/>
      <c r="BO125" s="808"/>
      <c r="BP125" s="808"/>
      <c r="BQ125" s="808"/>
      <c r="BR125" s="808"/>
      <c r="BS125" s="808"/>
      <c r="BT125" s="808"/>
      <c r="BU125" s="808"/>
      <c r="BV125" s="808"/>
      <c r="BW125" s="808"/>
      <c r="BX125" s="808"/>
      <c r="BY125" s="808"/>
      <c r="BZ125" s="808"/>
      <c r="CA125" s="808"/>
      <c r="CB125" s="808"/>
      <c r="CC125" s="808"/>
      <c r="CD125" s="808"/>
      <c r="CE125" s="808"/>
      <c r="CF125" s="809"/>
      <c r="CG125" s="128"/>
      <c r="CH125" s="128"/>
      <c r="CI125" s="128"/>
      <c r="CJ125" s="128"/>
      <c r="CK125" s="128"/>
      <c r="CL125" s="128"/>
      <c r="CM125" s="128"/>
      <c r="CN125" s="128"/>
      <c r="CO125" s="128"/>
      <c r="CP125" s="131"/>
    </row>
    <row r="126" spans="1:123" s="86" customFormat="1" ht="25" hidden="1" customHeight="1">
      <c r="A126" s="810">
        <v>62</v>
      </c>
      <c r="B126" s="811"/>
      <c r="C126" s="774" t="e">
        <f>IF(#REF!="","",#REF!)</f>
        <v>#REF!</v>
      </c>
      <c r="D126" s="775"/>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5"/>
      <c r="AB126" s="775"/>
      <c r="AC126" s="775"/>
      <c r="AD126" s="775"/>
      <c r="AE126" s="775"/>
      <c r="AF126" s="776" t="e">
        <f>IF(OR(#REF!="",#REF!="",#REF!=""),"",#REF!&amp;"-"&amp;#REF!&amp;"-"&amp;#REF!)</f>
        <v>#REF!</v>
      </c>
      <c r="AG126" s="777"/>
      <c r="AH126" s="777"/>
      <c r="AI126" s="777"/>
      <c r="AJ126" s="777"/>
      <c r="AK126" s="777"/>
      <c r="AL126" s="777"/>
      <c r="AM126" s="777"/>
      <c r="AN126" s="777"/>
      <c r="AO126" s="777"/>
      <c r="AP126" s="777"/>
      <c r="AQ126" s="777"/>
      <c r="AR126" s="777"/>
      <c r="AS126" s="777"/>
      <c r="AT126" s="777"/>
      <c r="AU126" s="778"/>
      <c r="AV126" s="779" t="e">
        <f>IF(#REF!="","",#REF!)</f>
        <v>#REF!</v>
      </c>
      <c r="AW126" s="780"/>
      <c r="AX126" s="780"/>
      <c r="AY126" s="780"/>
      <c r="AZ126" s="780"/>
      <c r="BA126" s="780"/>
      <c r="BB126" s="780"/>
      <c r="BC126" s="780"/>
      <c r="BD126" s="780"/>
      <c r="BE126" s="780"/>
      <c r="BF126" s="780"/>
      <c r="BG126" s="780"/>
      <c r="BH126" s="780"/>
      <c r="BI126" s="780"/>
      <c r="BJ126" s="780"/>
      <c r="BK126" s="780"/>
      <c r="BL126" s="780"/>
      <c r="BM126" s="780"/>
      <c r="BN126" s="780"/>
      <c r="BO126" s="780"/>
      <c r="BP126" s="780"/>
      <c r="BQ126" s="780"/>
      <c r="BR126" s="780"/>
      <c r="BS126" s="780"/>
      <c r="BT126" s="780"/>
      <c r="BU126" s="780"/>
      <c r="BV126" s="780"/>
      <c r="BW126" s="780"/>
      <c r="BX126" s="780"/>
      <c r="BY126" s="780"/>
      <c r="BZ126" s="780"/>
      <c r="CA126" s="780"/>
      <c r="CB126" s="780"/>
      <c r="CC126" s="780"/>
      <c r="CD126" s="780"/>
      <c r="CE126" s="780"/>
      <c r="CF126" s="781"/>
      <c r="CG126" s="128"/>
      <c r="CH126" s="128"/>
      <c r="CI126" s="128"/>
      <c r="CJ126" s="128"/>
      <c r="CK126" s="128"/>
      <c r="CL126" s="128"/>
      <c r="CM126" s="128"/>
      <c r="CN126" s="128"/>
      <c r="CO126" s="128"/>
      <c r="CP126" s="131"/>
    </row>
    <row r="127" spans="1:123" s="86" customFormat="1" ht="25" hidden="1" customHeight="1">
      <c r="A127" s="783">
        <v>63</v>
      </c>
      <c r="B127" s="784"/>
      <c r="C127" s="785" t="e">
        <f>IF(#REF!="","",#REF!)</f>
        <v>#REF!</v>
      </c>
      <c r="D127" s="786"/>
      <c r="E127" s="786"/>
      <c r="F127" s="786"/>
      <c r="G127" s="786"/>
      <c r="H127" s="786"/>
      <c r="I127" s="786"/>
      <c r="J127" s="786"/>
      <c r="K127" s="786"/>
      <c r="L127" s="786"/>
      <c r="M127" s="786"/>
      <c r="N127" s="786"/>
      <c r="O127" s="786"/>
      <c r="P127" s="786"/>
      <c r="Q127" s="786"/>
      <c r="R127" s="786"/>
      <c r="S127" s="786"/>
      <c r="T127" s="786"/>
      <c r="U127" s="786"/>
      <c r="V127" s="786"/>
      <c r="W127" s="786"/>
      <c r="X127" s="786"/>
      <c r="Y127" s="786"/>
      <c r="Z127" s="786"/>
      <c r="AA127" s="786"/>
      <c r="AB127" s="786"/>
      <c r="AC127" s="786"/>
      <c r="AD127" s="786"/>
      <c r="AE127" s="786"/>
      <c r="AF127" s="787" t="e">
        <f>IF(OR(#REF!="",#REF!="",#REF!=""),"",#REF!&amp;"-"&amp;#REF!&amp;"-"&amp;#REF!)</f>
        <v>#REF!</v>
      </c>
      <c r="AG127" s="788"/>
      <c r="AH127" s="788"/>
      <c r="AI127" s="788"/>
      <c r="AJ127" s="788"/>
      <c r="AK127" s="788"/>
      <c r="AL127" s="788"/>
      <c r="AM127" s="788"/>
      <c r="AN127" s="788"/>
      <c r="AO127" s="788"/>
      <c r="AP127" s="788"/>
      <c r="AQ127" s="788"/>
      <c r="AR127" s="788"/>
      <c r="AS127" s="788"/>
      <c r="AT127" s="788"/>
      <c r="AU127" s="789"/>
      <c r="AV127" s="790" t="e">
        <f>IF(#REF!="","",#REF!)</f>
        <v>#REF!</v>
      </c>
      <c r="AW127" s="790"/>
      <c r="AX127" s="790"/>
      <c r="AY127" s="790"/>
      <c r="AZ127" s="790"/>
      <c r="BA127" s="790"/>
      <c r="BB127" s="790"/>
      <c r="BC127" s="790"/>
      <c r="BD127" s="790"/>
      <c r="BE127" s="790"/>
      <c r="BF127" s="790"/>
      <c r="BG127" s="790"/>
      <c r="BH127" s="790"/>
      <c r="BI127" s="790"/>
      <c r="BJ127" s="790"/>
      <c r="BK127" s="790"/>
      <c r="BL127" s="790"/>
      <c r="BM127" s="790"/>
      <c r="BN127" s="790"/>
      <c r="BO127" s="790"/>
      <c r="BP127" s="790"/>
      <c r="BQ127" s="790"/>
      <c r="BR127" s="790"/>
      <c r="BS127" s="790"/>
      <c r="BT127" s="790"/>
      <c r="BU127" s="790"/>
      <c r="BV127" s="790"/>
      <c r="BW127" s="790"/>
      <c r="BX127" s="790"/>
      <c r="BY127" s="790"/>
      <c r="BZ127" s="790"/>
      <c r="CA127" s="790"/>
      <c r="CB127" s="790"/>
      <c r="CC127" s="790"/>
      <c r="CD127" s="790"/>
      <c r="CE127" s="790"/>
      <c r="CF127" s="791"/>
      <c r="CG127" s="128"/>
      <c r="CH127" s="128"/>
      <c r="CI127" s="128"/>
      <c r="CJ127" s="128"/>
      <c r="CK127" s="128"/>
      <c r="CL127" s="128"/>
      <c r="CM127" s="128"/>
      <c r="CN127" s="128"/>
      <c r="CO127" s="128"/>
      <c r="CP127" s="131"/>
    </row>
    <row r="128" spans="1:123" s="86" customFormat="1" ht="25" hidden="1" customHeight="1">
      <c r="A128" s="772">
        <v>64</v>
      </c>
      <c r="B128" s="773"/>
      <c r="C128" s="774" t="e">
        <f>IF(#REF!="","",#REF!)</f>
        <v>#REF!</v>
      </c>
      <c r="D128" s="775"/>
      <c r="E128" s="775"/>
      <c r="F128" s="775"/>
      <c r="G128" s="775"/>
      <c r="H128" s="775"/>
      <c r="I128" s="775"/>
      <c r="J128" s="775"/>
      <c r="K128" s="775"/>
      <c r="L128" s="775"/>
      <c r="M128" s="775"/>
      <c r="N128" s="775"/>
      <c r="O128" s="775"/>
      <c r="P128" s="775"/>
      <c r="Q128" s="775"/>
      <c r="R128" s="775"/>
      <c r="S128" s="775"/>
      <c r="T128" s="775"/>
      <c r="U128" s="775"/>
      <c r="V128" s="775"/>
      <c r="W128" s="775"/>
      <c r="X128" s="775"/>
      <c r="Y128" s="775"/>
      <c r="Z128" s="775"/>
      <c r="AA128" s="775"/>
      <c r="AB128" s="775"/>
      <c r="AC128" s="775"/>
      <c r="AD128" s="775"/>
      <c r="AE128" s="775"/>
      <c r="AF128" s="776" t="e">
        <f>IF(OR(#REF!="",#REF!="",#REF!=""),"",#REF!&amp;"-"&amp;#REF!&amp;"-"&amp;#REF!)</f>
        <v>#REF!</v>
      </c>
      <c r="AG128" s="777"/>
      <c r="AH128" s="777"/>
      <c r="AI128" s="777"/>
      <c r="AJ128" s="777"/>
      <c r="AK128" s="777"/>
      <c r="AL128" s="777"/>
      <c r="AM128" s="777"/>
      <c r="AN128" s="777"/>
      <c r="AO128" s="777"/>
      <c r="AP128" s="777"/>
      <c r="AQ128" s="777"/>
      <c r="AR128" s="777"/>
      <c r="AS128" s="777"/>
      <c r="AT128" s="777"/>
      <c r="AU128" s="778"/>
      <c r="AV128" s="779" t="e">
        <f>IF(#REF!="","",#REF!)</f>
        <v>#REF!</v>
      </c>
      <c r="AW128" s="780"/>
      <c r="AX128" s="780"/>
      <c r="AY128" s="780"/>
      <c r="AZ128" s="780"/>
      <c r="BA128" s="780"/>
      <c r="BB128" s="780"/>
      <c r="BC128" s="780"/>
      <c r="BD128" s="780"/>
      <c r="BE128" s="780"/>
      <c r="BF128" s="780"/>
      <c r="BG128" s="780"/>
      <c r="BH128" s="780"/>
      <c r="BI128" s="780"/>
      <c r="BJ128" s="780"/>
      <c r="BK128" s="780"/>
      <c r="BL128" s="780"/>
      <c r="BM128" s="780"/>
      <c r="BN128" s="780"/>
      <c r="BO128" s="780"/>
      <c r="BP128" s="780"/>
      <c r="BQ128" s="780"/>
      <c r="BR128" s="780"/>
      <c r="BS128" s="780"/>
      <c r="BT128" s="780"/>
      <c r="BU128" s="780"/>
      <c r="BV128" s="780"/>
      <c r="BW128" s="780"/>
      <c r="BX128" s="780"/>
      <c r="BY128" s="780"/>
      <c r="BZ128" s="780"/>
      <c r="CA128" s="780"/>
      <c r="CB128" s="780"/>
      <c r="CC128" s="780"/>
      <c r="CD128" s="780"/>
      <c r="CE128" s="780"/>
      <c r="CF128" s="781"/>
      <c r="CG128" s="128"/>
      <c r="CH128" s="128"/>
      <c r="CI128" s="128"/>
      <c r="CJ128" s="128"/>
      <c r="CK128" s="128"/>
      <c r="CL128" s="128"/>
      <c r="CM128" s="128"/>
      <c r="CN128" s="128"/>
      <c r="CO128" s="128"/>
      <c r="CP128" s="131"/>
    </row>
    <row r="129" spans="1:94" s="86" customFormat="1" ht="25" hidden="1" customHeight="1">
      <c r="A129" s="783">
        <v>65</v>
      </c>
      <c r="B129" s="784"/>
      <c r="C129" s="785" t="e">
        <f>IF(#REF!="","",#REF!)</f>
        <v>#REF!</v>
      </c>
      <c r="D129" s="786"/>
      <c r="E129" s="786"/>
      <c r="F129" s="786"/>
      <c r="G129" s="786"/>
      <c r="H129" s="786"/>
      <c r="I129" s="786"/>
      <c r="J129" s="786"/>
      <c r="K129" s="786"/>
      <c r="L129" s="786"/>
      <c r="M129" s="786"/>
      <c r="N129" s="786"/>
      <c r="O129" s="786"/>
      <c r="P129" s="786"/>
      <c r="Q129" s="786"/>
      <c r="R129" s="786"/>
      <c r="S129" s="786"/>
      <c r="T129" s="786"/>
      <c r="U129" s="786"/>
      <c r="V129" s="786"/>
      <c r="W129" s="786"/>
      <c r="X129" s="786"/>
      <c r="Y129" s="786"/>
      <c r="Z129" s="786"/>
      <c r="AA129" s="786"/>
      <c r="AB129" s="786"/>
      <c r="AC129" s="786"/>
      <c r="AD129" s="786"/>
      <c r="AE129" s="786"/>
      <c r="AF129" s="787" t="e">
        <f>IF(OR(#REF!="",#REF!="",#REF!=""),"",#REF!&amp;"-"&amp;#REF!&amp;"-"&amp;#REF!)</f>
        <v>#REF!</v>
      </c>
      <c r="AG129" s="788"/>
      <c r="AH129" s="788"/>
      <c r="AI129" s="788"/>
      <c r="AJ129" s="788"/>
      <c r="AK129" s="788"/>
      <c r="AL129" s="788"/>
      <c r="AM129" s="788"/>
      <c r="AN129" s="788"/>
      <c r="AO129" s="788"/>
      <c r="AP129" s="788"/>
      <c r="AQ129" s="788"/>
      <c r="AR129" s="788"/>
      <c r="AS129" s="788"/>
      <c r="AT129" s="788"/>
      <c r="AU129" s="789"/>
      <c r="AV129" s="790" t="e">
        <f>IF(#REF!="","",#REF!)</f>
        <v>#REF!</v>
      </c>
      <c r="AW129" s="790"/>
      <c r="AX129" s="790"/>
      <c r="AY129" s="790"/>
      <c r="AZ129" s="790"/>
      <c r="BA129" s="790"/>
      <c r="BB129" s="790"/>
      <c r="BC129" s="790"/>
      <c r="BD129" s="790"/>
      <c r="BE129" s="790"/>
      <c r="BF129" s="790"/>
      <c r="BG129" s="790"/>
      <c r="BH129" s="790"/>
      <c r="BI129" s="790"/>
      <c r="BJ129" s="790"/>
      <c r="BK129" s="790"/>
      <c r="BL129" s="790"/>
      <c r="BM129" s="790"/>
      <c r="BN129" s="790"/>
      <c r="BO129" s="790"/>
      <c r="BP129" s="790"/>
      <c r="BQ129" s="790"/>
      <c r="BR129" s="790"/>
      <c r="BS129" s="790"/>
      <c r="BT129" s="790"/>
      <c r="BU129" s="790"/>
      <c r="BV129" s="790"/>
      <c r="BW129" s="790"/>
      <c r="BX129" s="790"/>
      <c r="BY129" s="790"/>
      <c r="BZ129" s="790"/>
      <c r="CA129" s="790"/>
      <c r="CB129" s="790"/>
      <c r="CC129" s="790"/>
      <c r="CD129" s="790"/>
      <c r="CE129" s="790"/>
      <c r="CF129" s="791"/>
      <c r="CG129" s="128"/>
      <c r="CH129" s="128"/>
      <c r="CI129" s="128"/>
      <c r="CJ129" s="128"/>
      <c r="CK129" s="128"/>
      <c r="CL129" s="128"/>
      <c r="CM129" s="128"/>
      <c r="CN129" s="128"/>
      <c r="CO129" s="128"/>
      <c r="CP129" s="131"/>
    </row>
    <row r="130" spans="1:94" ht="25" hidden="1" customHeight="1">
      <c r="A130" s="772">
        <v>66</v>
      </c>
      <c r="B130" s="773"/>
      <c r="C130" s="774" t="e">
        <f>IF(#REF!="","",#REF!)</f>
        <v>#REF!</v>
      </c>
      <c r="D130" s="775"/>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5"/>
      <c r="AB130" s="775"/>
      <c r="AC130" s="775"/>
      <c r="AD130" s="775"/>
      <c r="AE130" s="775"/>
      <c r="AF130" s="776" t="e">
        <f>IF(OR(#REF!="",#REF!="",#REF!=""),"",#REF!&amp;"-"&amp;#REF!&amp;"-"&amp;#REF!)</f>
        <v>#REF!</v>
      </c>
      <c r="AG130" s="777"/>
      <c r="AH130" s="777"/>
      <c r="AI130" s="777"/>
      <c r="AJ130" s="777"/>
      <c r="AK130" s="777"/>
      <c r="AL130" s="777"/>
      <c r="AM130" s="777"/>
      <c r="AN130" s="777"/>
      <c r="AO130" s="777"/>
      <c r="AP130" s="777"/>
      <c r="AQ130" s="777"/>
      <c r="AR130" s="777"/>
      <c r="AS130" s="777"/>
      <c r="AT130" s="777"/>
      <c r="AU130" s="778"/>
      <c r="AV130" s="779" t="e">
        <f>IF(#REF!="","",#REF!)</f>
        <v>#REF!</v>
      </c>
      <c r="AW130" s="780"/>
      <c r="AX130" s="780"/>
      <c r="AY130" s="780"/>
      <c r="AZ130" s="780"/>
      <c r="BA130" s="780"/>
      <c r="BB130" s="780"/>
      <c r="BC130" s="780"/>
      <c r="BD130" s="780"/>
      <c r="BE130" s="780"/>
      <c r="BF130" s="780"/>
      <c r="BG130" s="780"/>
      <c r="BH130" s="780"/>
      <c r="BI130" s="780"/>
      <c r="BJ130" s="780"/>
      <c r="BK130" s="780"/>
      <c r="BL130" s="780"/>
      <c r="BM130" s="780"/>
      <c r="BN130" s="780"/>
      <c r="BO130" s="780"/>
      <c r="BP130" s="780"/>
      <c r="BQ130" s="780"/>
      <c r="BR130" s="780"/>
      <c r="BS130" s="780"/>
      <c r="BT130" s="780"/>
      <c r="BU130" s="780"/>
      <c r="BV130" s="780"/>
      <c r="BW130" s="780"/>
      <c r="BX130" s="780"/>
      <c r="BY130" s="780"/>
      <c r="BZ130" s="780"/>
      <c r="CA130" s="780"/>
      <c r="CB130" s="780"/>
      <c r="CC130" s="780"/>
      <c r="CD130" s="780"/>
      <c r="CE130" s="780"/>
      <c r="CF130" s="781"/>
    </row>
    <row r="131" spans="1:94" ht="25" hidden="1" customHeight="1">
      <c r="A131" s="783">
        <v>67</v>
      </c>
      <c r="B131" s="784"/>
      <c r="C131" s="785" t="e">
        <f>IF(#REF!="","",#REF!)</f>
        <v>#REF!</v>
      </c>
      <c r="D131" s="786"/>
      <c r="E131" s="786"/>
      <c r="F131" s="786"/>
      <c r="G131" s="786"/>
      <c r="H131" s="786"/>
      <c r="I131" s="786"/>
      <c r="J131" s="786"/>
      <c r="K131" s="786"/>
      <c r="L131" s="786"/>
      <c r="M131" s="786"/>
      <c r="N131" s="786"/>
      <c r="O131" s="786"/>
      <c r="P131" s="786"/>
      <c r="Q131" s="786"/>
      <c r="R131" s="786"/>
      <c r="S131" s="786"/>
      <c r="T131" s="786"/>
      <c r="U131" s="786"/>
      <c r="V131" s="786"/>
      <c r="W131" s="786"/>
      <c r="X131" s="786"/>
      <c r="Y131" s="786"/>
      <c r="Z131" s="786"/>
      <c r="AA131" s="786"/>
      <c r="AB131" s="786"/>
      <c r="AC131" s="786"/>
      <c r="AD131" s="786"/>
      <c r="AE131" s="786"/>
      <c r="AF131" s="787" t="e">
        <f>IF(OR(#REF!="",#REF!="",#REF!=""),"",#REF!&amp;"-"&amp;#REF!&amp;"-"&amp;#REF!)</f>
        <v>#REF!</v>
      </c>
      <c r="AG131" s="788"/>
      <c r="AH131" s="788"/>
      <c r="AI131" s="788"/>
      <c r="AJ131" s="788"/>
      <c r="AK131" s="788"/>
      <c r="AL131" s="788"/>
      <c r="AM131" s="788"/>
      <c r="AN131" s="788"/>
      <c r="AO131" s="788"/>
      <c r="AP131" s="788"/>
      <c r="AQ131" s="788"/>
      <c r="AR131" s="788"/>
      <c r="AS131" s="788"/>
      <c r="AT131" s="788"/>
      <c r="AU131" s="789"/>
      <c r="AV131" s="790" t="e">
        <f>IF(#REF!="","",#REF!)</f>
        <v>#REF!</v>
      </c>
      <c r="AW131" s="790"/>
      <c r="AX131" s="790"/>
      <c r="AY131" s="790"/>
      <c r="AZ131" s="790"/>
      <c r="BA131" s="790"/>
      <c r="BB131" s="790"/>
      <c r="BC131" s="790"/>
      <c r="BD131" s="790"/>
      <c r="BE131" s="790"/>
      <c r="BF131" s="790"/>
      <c r="BG131" s="790"/>
      <c r="BH131" s="790"/>
      <c r="BI131" s="790"/>
      <c r="BJ131" s="790"/>
      <c r="BK131" s="790"/>
      <c r="BL131" s="790"/>
      <c r="BM131" s="790"/>
      <c r="BN131" s="790"/>
      <c r="BO131" s="790"/>
      <c r="BP131" s="790"/>
      <c r="BQ131" s="790"/>
      <c r="BR131" s="790"/>
      <c r="BS131" s="790"/>
      <c r="BT131" s="790"/>
      <c r="BU131" s="790"/>
      <c r="BV131" s="790"/>
      <c r="BW131" s="790"/>
      <c r="BX131" s="790"/>
      <c r="BY131" s="790"/>
      <c r="BZ131" s="790"/>
      <c r="CA131" s="790"/>
      <c r="CB131" s="790"/>
      <c r="CC131" s="790"/>
      <c r="CD131" s="790"/>
      <c r="CE131" s="790"/>
      <c r="CF131" s="791"/>
    </row>
    <row r="132" spans="1:94" ht="25" hidden="1" customHeight="1">
      <c r="A132" s="772">
        <v>68</v>
      </c>
      <c r="B132" s="773"/>
      <c r="C132" s="774" t="e">
        <f>IF(#REF!="","",#REF!)</f>
        <v>#REF!</v>
      </c>
      <c r="D132" s="775"/>
      <c r="E132" s="775"/>
      <c r="F132" s="775"/>
      <c r="G132" s="775"/>
      <c r="H132" s="775"/>
      <c r="I132" s="775"/>
      <c r="J132" s="775"/>
      <c r="K132" s="775"/>
      <c r="L132" s="775"/>
      <c r="M132" s="775"/>
      <c r="N132" s="775"/>
      <c r="O132" s="775"/>
      <c r="P132" s="775"/>
      <c r="Q132" s="775"/>
      <c r="R132" s="775"/>
      <c r="S132" s="775"/>
      <c r="T132" s="775"/>
      <c r="U132" s="775"/>
      <c r="V132" s="775"/>
      <c r="W132" s="775"/>
      <c r="X132" s="775"/>
      <c r="Y132" s="775"/>
      <c r="Z132" s="775"/>
      <c r="AA132" s="775"/>
      <c r="AB132" s="775"/>
      <c r="AC132" s="775"/>
      <c r="AD132" s="775"/>
      <c r="AE132" s="775"/>
      <c r="AF132" s="776" t="e">
        <f>IF(OR(#REF!="",#REF!="",#REF!=""),"",#REF!&amp;"-"&amp;#REF!&amp;"-"&amp;#REF!)</f>
        <v>#REF!</v>
      </c>
      <c r="AG132" s="777"/>
      <c r="AH132" s="777"/>
      <c r="AI132" s="777"/>
      <c r="AJ132" s="777"/>
      <c r="AK132" s="777"/>
      <c r="AL132" s="777"/>
      <c r="AM132" s="777"/>
      <c r="AN132" s="777"/>
      <c r="AO132" s="777"/>
      <c r="AP132" s="777"/>
      <c r="AQ132" s="777"/>
      <c r="AR132" s="777"/>
      <c r="AS132" s="777"/>
      <c r="AT132" s="777"/>
      <c r="AU132" s="778"/>
      <c r="AV132" s="779" t="e">
        <f>IF(#REF!="","",#REF!)</f>
        <v>#REF!</v>
      </c>
      <c r="AW132" s="780"/>
      <c r="AX132" s="780"/>
      <c r="AY132" s="780"/>
      <c r="AZ132" s="780"/>
      <c r="BA132" s="780"/>
      <c r="BB132" s="780"/>
      <c r="BC132" s="780"/>
      <c r="BD132" s="780"/>
      <c r="BE132" s="780"/>
      <c r="BF132" s="780"/>
      <c r="BG132" s="780"/>
      <c r="BH132" s="780"/>
      <c r="BI132" s="780"/>
      <c r="BJ132" s="780"/>
      <c r="BK132" s="780"/>
      <c r="BL132" s="780"/>
      <c r="BM132" s="780"/>
      <c r="BN132" s="780"/>
      <c r="BO132" s="780"/>
      <c r="BP132" s="780"/>
      <c r="BQ132" s="780"/>
      <c r="BR132" s="780"/>
      <c r="BS132" s="780"/>
      <c r="BT132" s="780"/>
      <c r="BU132" s="780"/>
      <c r="BV132" s="780"/>
      <c r="BW132" s="780"/>
      <c r="BX132" s="780"/>
      <c r="BY132" s="780"/>
      <c r="BZ132" s="780"/>
      <c r="CA132" s="780"/>
      <c r="CB132" s="780"/>
      <c r="CC132" s="780"/>
      <c r="CD132" s="780"/>
      <c r="CE132" s="780"/>
      <c r="CF132" s="781"/>
    </row>
    <row r="133" spans="1:94" ht="25" hidden="1" customHeight="1">
      <c r="A133" s="783">
        <v>69</v>
      </c>
      <c r="B133" s="784"/>
      <c r="C133" s="785" t="e">
        <f>IF(#REF!="","",#REF!)</f>
        <v>#REF!</v>
      </c>
      <c r="D133" s="786"/>
      <c r="E133" s="786"/>
      <c r="F133" s="786"/>
      <c r="G133" s="786"/>
      <c r="H133" s="786"/>
      <c r="I133" s="786"/>
      <c r="J133" s="786"/>
      <c r="K133" s="786"/>
      <c r="L133" s="786"/>
      <c r="M133" s="786"/>
      <c r="N133" s="786"/>
      <c r="O133" s="786"/>
      <c r="P133" s="786"/>
      <c r="Q133" s="786"/>
      <c r="R133" s="786"/>
      <c r="S133" s="786"/>
      <c r="T133" s="786"/>
      <c r="U133" s="786"/>
      <c r="V133" s="786"/>
      <c r="W133" s="786"/>
      <c r="X133" s="786"/>
      <c r="Y133" s="786"/>
      <c r="Z133" s="786"/>
      <c r="AA133" s="786"/>
      <c r="AB133" s="786"/>
      <c r="AC133" s="786"/>
      <c r="AD133" s="786"/>
      <c r="AE133" s="786"/>
      <c r="AF133" s="787" t="e">
        <f>IF(OR(#REF!="",#REF!="",#REF!=""),"",#REF!&amp;"-"&amp;#REF!&amp;"-"&amp;#REF!)</f>
        <v>#REF!</v>
      </c>
      <c r="AG133" s="788"/>
      <c r="AH133" s="788"/>
      <c r="AI133" s="788"/>
      <c r="AJ133" s="788"/>
      <c r="AK133" s="788"/>
      <c r="AL133" s="788"/>
      <c r="AM133" s="788"/>
      <c r="AN133" s="788"/>
      <c r="AO133" s="788"/>
      <c r="AP133" s="788"/>
      <c r="AQ133" s="788"/>
      <c r="AR133" s="788"/>
      <c r="AS133" s="788"/>
      <c r="AT133" s="788"/>
      <c r="AU133" s="789"/>
      <c r="AV133" s="790" t="e">
        <f>IF(#REF!="","",#REF!)</f>
        <v>#REF!</v>
      </c>
      <c r="AW133" s="790"/>
      <c r="AX133" s="790"/>
      <c r="AY133" s="790"/>
      <c r="AZ133" s="790"/>
      <c r="BA133" s="790"/>
      <c r="BB133" s="790"/>
      <c r="BC133" s="790"/>
      <c r="BD133" s="790"/>
      <c r="BE133" s="790"/>
      <c r="BF133" s="790"/>
      <c r="BG133" s="790"/>
      <c r="BH133" s="790"/>
      <c r="BI133" s="790"/>
      <c r="BJ133" s="790"/>
      <c r="BK133" s="790"/>
      <c r="BL133" s="790"/>
      <c r="BM133" s="790"/>
      <c r="BN133" s="790"/>
      <c r="BO133" s="790"/>
      <c r="BP133" s="790"/>
      <c r="BQ133" s="790"/>
      <c r="BR133" s="790"/>
      <c r="BS133" s="790"/>
      <c r="BT133" s="790"/>
      <c r="BU133" s="790"/>
      <c r="BV133" s="790"/>
      <c r="BW133" s="790"/>
      <c r="BX133" s="790"/>
      <c r="BY133" s="790"/>
      <c r="BZ133" s="790"/>
      <c r="CA133" s="790"/>
      <c r="CB133" s="790"/>
      <c r="CC133" s="790"/>
      <c r="CD133" s="790"/>
      <c r="CE133" s="790"/>
      <c r="CF133" s="791"/>
    </row>
    <row r="134" spans="1:94" ht="25" hidden="1" customHeight="1">
      <c r="A134" s="772">
        <v>70</v>
      </c>
      <c r="B134" s="773"/>
      <c r="C134" s="774" t="e">
        <f>IF(#REF!="","",#REF!)</f>
        <v>#REF!</v>
      </c>
      <c r="D134" s="775"/>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5"/>
      <c r="AB134" s="775"/>
      <c r="AC134" s="775"/>
      <c r="AD134" s="775"/>
      <c r="AE134" s="775"/>
      <c r="AF134" s="776" t="e">
        <f>IF(OR(#REF!="",#REF!="",#REF!=""),"",#REF!&amp;"-"&amp;#REF!&amp;"-"&amp;#REF!)</f>
        <v>#REF!</v>
      </c>
      <c r="AG134" s="777"/>
      <c r="AH134" s="777"/>
      <c r="AI134" s="777"/>
      <c r="AJ134" s="777"/>
      <c r="AK134" s="777"/>
      <c r="AL134" s="777"/>
      <c r="AM134" s="777"/>
      <c r="AN134" s="777"/>
      <c r="AO134" s="777"/>
      <c r="AP134" s="777"/>
      <c r="AQ134" s="777"/>
      <c r="AR134" s="777"/>
      <c r="AS134" s="777"/>
      <c r="AT134" s="777"/>
      <c r="AU134" s="778"/>
      <c r="AV134" s="779" t="e">
        <f>IF(#REF!="","",#REF!)</f>
        <v>#REF!</v>
      </c>
      <c r="AW134" s="780"/>
      <c r="AX134" s="780"/>
      <c r="AY134" s="780"/>
      <c r="AZ134" s="780"/>
      <c r="BA134" s="780"/>
      <c r="BB134" s="780"/>
      <c r="BC134" s="780"/>
      <c r="BD134" s="780"/>
      <c r="BE134" s="780"/>
      <c r="BF134" s="780"/>
      <c r="BG134" s="780"/>
      <c r="BH134" s="780"/>
      <c r="BI134" s="780"/>
      <c r="BJ134" s="780"/>
      <c r="BK134" s="780"/>
      <c r="BL134" s="780"/>
      <c r="BM134" s="780"/>
      <c r="BN134" s="780"/>
      <c r="BO134" s="780"/>
      <c r="BP134" s="780"/>
      <c r="BQ134" s="780"/>
      <c r="BR134" s="780"/>
      <c r="BS134" s="780"/>
      <c r="BT134" s="780"/>
      <c r="BU134" s="780"/>
      <c r="BV134" s="780"/>
      <c r="BW134" s="780"/>
      <c r="BX134" s="780"/>
      <c r="BY134" s="780"/>
      <c r="BZ134" s="780"/>
      <c r="CA134" s="780"/>
      <c r="CB134" s="780"/>
      <c r="CC134" s="780"/>
      <c r="CD134" s="780"/>
      <c r="CE134" s="780"/>
      <c r="CF134" s="781"/>
    </row>
    <row r="135" spans="1:94" ht="25" hidden="1" customHeight="1">
      <c r="A135" s="783">
        <v>71</v>
      </c>
      <c r="B135" s="784"/>
      <c r="C135" s="785" t="e">
        <f>IF(#REF!="","",#REF!)</f>
        <v>#REF!</v>
      </c>
      <c r="D135" s="786"/>
      <c r="E135" s="786"/>
      <c r="F135" s="786"/>
      <c r="G135" s="786"/>
      <c r="H135" s="786"/>
      <c r="I135" s="786"/>
      <c r="J135" s="786"/>
      <c r="K135" s="786"/>
      <c r="L135" s="786"/>
      <c r="M135" s="786"/>
      <c r="N135" s="786"/>
      <c r="O135" s="786"/>
      <c r="P135" s="786"/>
      <c r="Q135" s="786"/>
      <c r="R135" s="786"/>
      <c r="S135" s="786"/>
      <c r="T135" s="786"/>
      <c r="U135" s="786"/>
      <c r="V135" s="786"/>
      <c r="W135" s="786"/>
      <c r="X135" s="786"/>
      <c r="Y135" s="786"/>
      <c r="Z135" s="786"/>
      <c r="AA135" s="786"/>
      <c r="AB135" s="786"/>
      <c r="AC135" s="786"/>
      <c r="AD135" s="786"/>
      <c r="AE135" s="786"/>
      <c r="AF135" s="787" t="e">
        <f>IF(OR(#REF!="",#REF!="",#REF!=""),"",#REF!&amp;"-"&amp;#REF!&amp;"-"&amp;#REF!)</f>
        <v>#REF!</v>
      </c>
      <c r="AG135" s="788"/>
      <c r="AH135" s="788"/>
      <c r="AI135" s="788"/>
      <c r="AJ135" s="788"/>
      <c r="AK135" s="788"/>
      <c r="AL135" s="788"/>
      <c r="AM135" s="788"/>
      <c r="AN135" s="788"/>
      <c r="AO135" s="788"/>
      <c r="AP135" s="788"/>
      <c r="AQ135" s="788"/>
      <c r="AR135" s="788"/>
      <c r="AS135" s="788"/>
      <c r="AT135" s="788"/>
      <c r="AU135" s="789"/>
      <c r="AV135" s="790" t="e">
        <f>IF(#REF!="","",#REF!)</f>
        <v>#REF!</v>
      </c>
      <c r="AW135" s="790"/>
      <c r="AX135" s="790"/>
      <c r="AY135" s="790"/>
      <c r="AZ135" s="790"/>
      <c r="BA135" s="790"/>
      <c r="BB135" s="790"/>
      <c r="BC135" s="790"/>
      <c r="BD135" s="790"/>
      <c r="BE135" s="790"/>
      <c r="BF135" s="790"/>
      <c r="BG135" s="790"/>
      <c r="BH135" s="790"/>
      <c r="BI135" s="790"/>
      <c r="BJ135" s="790"/>
      <c r="BK135" s="790"/>
      <c r="BL135" s="790"/>
      <c r="BM135" s="790"/>
      <c r="BN135" s="790"/>
      <c r="BO135" s="790"/>
      <c r="BP135" s="790"/>
      <c r="BQ135" s="790"/>
      <c r="BR135" s="790"/>
      <c r="BS135" s="790"/>
      <c r="BT135" s="790"/>
      <c r="BU135" s="790"/>
      <c r="BV135" s="790"/>
      <c r="BW135" s="790"/>
      <c r="BX135" s="790"/>
      <c r="BY135" s="790"/>
      <c r="BZ135" s="790"/>
      <c r="CA135" s="790"/>
      <c r="CB135" s="790"/>
      <c r="CC135" s="790"/>
      <c r="CD135" s="790"/>
      <c r="CE135" s="790"/>
      <c r="CF135" s="791"/>
    </row>
    <row r="136" spans="1:94" ht="25" hidden="1" customHeight="1">
      <c r="A136" s="772">
        <v>72</v>
      </c>
      <c r="B136" s="773"/>
      <c r="C136" s="774" t="e">
        <f>IF(#REF!="","",#REF!)</f>
        <v>#REF!</v>
      </c>
      <c r="D136" s="775"/>
      <c r="E136" s="775"/>
      <c r="F136" s="775"/>
      <c r="G136" s="775"/>
      <c r="H136" s="775"/>
      <c r="I136" s="775"/>
      <c r="J136" s="775"/>
      <c r="K136" s="775"/>
      <c r="L136" s="775"/>
      <c r="M136" s="775"/>
      <c r="N136" s="775"/>
      <c r="O136" s="775"/>
      <c r="P136" s="775"/>
      <c r="Q136" s="775"/>
      <c r="R136" s="775"/>
      <c r="S136" s="775"/>
      <c r="T136" s="775"/>
      <c r="U136" s="775"/>
      <c r="V136" s="775"/>
      <c r="W136" s="775"/>
      <c r="X136" s="775"/>
      <c r="Y136" s="775"/>
      <c r="Z136" s="775"/>
      <c r="AA136" s="775"/>
      <c r="AB136" s="775"/>
      <c r="AC136" s="775"/>
      <c r="AD136" s="775"/>
      <c r="AE136" s="775"/>
      <c r="AF136" s="776" t="e">
        <f>IF(OR(#REF!="",#REF!="",#REF!=""),"",#REF!&amp;"-"&amp;#REF!&amp;"-"&amp;#REF!)</f>
        <v>#REF!</v>
      </c>
      <c r="AG136" s="777"/>
      <c r="AH136" s="777"/>
      <c r="AI136" s="777"/>
      <c r="AJ136" s="777"/>
      <c r="AK136" s="777"/>
      <c r="AL136" s="777"/>
      <c r="AM136" s="777"/>
      <c r="AN136" s="777"/>
      <c r="AO136" s="777"/>
      <c r="AP136" s="777"/>
      <c r="AQ136" s="777"/>
      <c r="AR136" s="777"/>
      <c r="AS136" s="777"/>
      <c r="AT136" s="777"/>
      <c r="AU136" s="778"/>
      <c r="AV136" s="779" t="e">
        <f>IF(#REF!="","",#REF!)</f>
        <v>#REF!</v>
      </c>
      <c r="AW136" s="780"/>
      <c r="AX136" s="780"/>
      <c r="AY136" s="780"/>
      <c r="AZ136" s="780"/>
      <c r="BA136" s="780"/>
      <c r="BB136" s="780"/>
      <c r="BC136" s="780"/>
      <c r="BD136" s="780"/>
      <c r="BE136" s="780"/>
      <c r="BF136" s="780"/>
      <c r="BG136" s="780"/>
      <c r="BH136" s="780"/>
      <c r="BI136" s="780"/>
      <c r="BJ136" s="780"/>
      <c r="BK136" s="780"/>
      <c r="BL136" s="780"/>
      <c r="BM136" s="780"/>
      <c r="BN136" s="780"/>
      <c r="BO136" s="780"/>
      <c r="BP136" s="780"/>
      <c r="BQ136" s="780"/>
      <c r="BR136" s="780"/>
      <c r="BS136" s="780"/>
      <c r="BT136" s="780"/>
      <c r="BU136" s="780"/>
      <c r="BV136" s="780"/>
      <c r="BW136" s="780"/>
      <c r="BX136" s="780"/>
      <c r="BY136" s="780"/>
      <c r="BZ136" s="780"/>
      <c r="CA136" s="780"/>
      <c r="CB136" s="780"/>
      <c r="CC136" s="780"/>
      <c r="CD136" s="780"/>
      <c r="CE136" s="780"/>
      <c r="CF136" s="781"/>
    </row>
    <row r="137" spans="1:94" ht="25" hidden="1" customHeight="1">
      <c r="A137" s="783">
        <v>73</v>
      </c>
      <c r="B137" s="784"/>
      <c r="C137" s="785" t="e">
        <f>IF(#REF!="","",#REF!)</f>
        <v>#REF!</v>
      </c>
      <c r="D137" s="786"/>
      <c r="E137" s="786"/>
      <c r="F137" s="786"/>
      <c r="G137" s="786"/>
      <c r="H137" s="786"/>
      <c r="I137" s="786"/>
      <c r="J137" s="786"/>
      <c r="K137" s="786"/>
      <c r="L137" s="786"/>
      <c r="M137" s="786"/>
      <c r="N137" s="786"/>
      <c r="O137" s="786"/>
      <c r="P137" s="786"/>
      <c r="Q137" s="786"/>
      <c r="R137" s="786"/>
      <c r="S137" s="786"/>
      <c r="T137" s="786"/>
      <c r="U137" s="786"/>
      <c r="V137" s="786"/>
      <c r="W137" s="786"/>
      <c r="X137" s="786"/>
      <c r="Y137" s="786"/>
      <c r="Z137" s="786"/>
      <c r="AA137" s="786"/>
      <c r="AB137" s="786"/>
      <c r="AC137" s="786"/>
      <c r="AD137" s="786"/>
      <c r="AE137" s="786"/>
      <c r="AF137" s="787" t="e">
        <f>IF(OR(#REF!="",#REF!="",#REF!=""),"",#REF!&amp;"-"&amp;#REF!&amp;"-"&amp;#REF!)</f>
        <v>#REF!</v>
      </c>
      <c r="AG137" s="788"/>
      <c r="AH137" s="788"/>
      <c r="AI137" s="788"/>
      <c r="AJ137" s="788"/>
      <c r="AK137" s="788"/>
      <c r="AL137" s="788"/>
      <c r="AM137" s="788"/>
      <c r="AN137" s="788"/>
      <c r="AO137" s="788"/>
      <c r="AP137" s="788"/>
      <c r="AQ137" s="788"/>
      <c r="AR137" s="788"/>
      <c r="AS137" s="788"/>
      <c r="AT137" s="788"/>
      <c r="AU137" s="789"/>
      <c r="AV137" s="790" t="e">
        <f>IF(#REF!="","",#REF!)</f>
        <v>#REF!</v>
      </c>
      <c r="AW137" s="790"/>
      <c r="AX137" s="790"/>
      <c r="AY137" s="790"/>
      <c r="AZ137" s="790"/>
      <c r="BA137" s="790"/>
      <c r="BB137" s="790"/>
      <c r="BC137" s="790"/>
      <c r="BD137" s="790"/>
      <c r="BE137" s="790"/>
      <c r="BF137" s="790"/>
      <c r="BG137" s="790"/>
      <c r="BH137" s="790"/>
      <c r="BI137" s="790"/>
      <c r="BJ137" s="790"/>
      <c r="BK137" s="790"/>
      <c r="BL137" s="790"/>
      <c r="BM137" s="790"/>
      <c r="BN137" s="790"/>
      <c r="BO137" s="790"/>
      <c r="BP137" s="790"/>
      <c r="BQ137" s="790"/>
      <c r="BR137" s="790"/>
      <c r="BS137" s="790"/>
      <c r="BT137" s="790"/>
      <c r="BU137" s="790"/>
      <c r="BV137" s="790"/>
      <c r="BW137" s="790"/>
      <c r="BX137" s="790"/>
      <c r="BY137" s="790"/>
      <c r="BZ137" s="790"/>
      <c r="CA137" s="790"/>
      <c r="CB137" s="790"/>
      <c r="CC137" s="790"/>
      <c r="CD137" s="790"/>
      <c r="CE137" s="790"/>
      <c r="CF137" s="791"/>
    </row>
    <row r="138" spans="1:94" ht="25" hidden="1" customHeight="1">
      <c r="A138" s="772">
        <v>74</v>
      </c>
      <c r="B138" s="773"/>
      <c r="C138" s="774" t="e">
        <f>IF(#REF!="","",#REF!)</f>
        <v>#REF!</v>
      </c>
      <c r="D138" s="775"/>
      <c r="E138" s="775"/>
      <c r="F138" s="775"/>
      <c r="G138" s="775"/>
      <c r="H138" s="775"/>
      <c r="I138" s="775"/>
      <c r="J138" s="775"/>
      <c r="K138" s="775"/>
      <c r="L138" s="775"/>
      <c r="M138" s="775"/>
      <c r="N138" s="775"/>
      <c r="O138" s="775"/>
      <c r="P138" s="775"/>
      <c r="Q138" s="775"/>
      <c r="R138" s="775"/>
      <c r="S138" s="775"/>
      <c r="T138" s="775"/>
      <c r="U138" s="775"/>
      <c r="V138" s="775"/>
      <c r="W138" s="775"/>
      <c r="X138" s="775"/>
      <c r="Y138" s="775"/>
      <c r="Z138" s="775"/>
      <c r="AA138" s="775"/>
      <c r="AB138" s="775"/>
      <c r="AC138" s="775"/>
      <c r="AD138" s="775"/>
      <c r="AE138" s="775"/>
      <c r="AF138" s="776" t="e">
        <f>IF(OR(#REF!="",#REF!="",#REF!=""),"",#REF!&amp;"-"&amp;#REF!&amp;"-"&amp;#REF!)</f>
        <v>#REF!</v>
      </c>
      <c r="AG138" s="777"/>
      <c r="AH138" s="777"/>
      <c r="AI138" s="777"/>
      <c r="AJ138" s="777"/>
      <c r="AK138" s="777"/>
      <c r="AL138" s="777"/>
      <c r="AM138" s="777"/>
      <c r="AN138" s="777"/>
      <c r="AO138" s="777"/>
      <c r="AP138" s="777"/>
      <c r="AQ138" s="777"/>
      <c r="AR138" s="777"/>
      <c r="AS138" s="777"/>
      <c r="AT138" s="777"/>
      <c r="AU138" s="778"/>
      <c r="AV138" s="779" t="e">
        <f>IF(#REF!="","",#REF!)</f>
        <v>#REF!</v>
      </c>
      <c r="AW138" s="780"/>
      <c r="AX138" s="780"/>
      <c r="AY138" s="780"/>
      <c r="AZ138" s="780"/>
      <c r="BA138" s="780"/>
      <c r="BB138" s="780"/>
      <c r="BC138" s="780"/>
      <c r="BD138" s="780"/>
      <c r="BE138" s="780"/>
      <c r="BF138" s="780"/>
      <c r="BG138" s="780"/>
      <c r="BH138" s="780"/>
      <c r="BI138" s="780"/>
      <c r="BJ138" s="780"/>
      <c r="BK138" s="780"/>
      <c r="BL138" s="780"/>
      <c r="BM138" s="780"/>
      <c r="BN138" s="780"/>
      <c r="BO138" s="780"/>
      <c r="BP138" s="780"/>
      <c r="BQ138" s="780"/>
      <c r="BR138" s="780"/>
      <c r="BS138" s="780"/>
      <c r="BT138" s="780"/>
      <c r="BU138" s="780"/>
      <c r="BV138" s="780"/>
      <c r="BW138" s="780"/>
      <c r="BX138" s="780"/>
      <c r="BY138" s="780"/>
      <c r="BZ138" s="780"/>
      <c r="CA138" s="780"/>
      <c r="CB138" s="780"/>
      <c r="CC138" s="780"/>
      <c r="CD138" s="780"/>
      <c r="CE138" s="780"/>
      <c r="CF138" s="781"/>
    </row>
    <row r="139" spans="1:94" ht="25" hidden="1" customHeight="1">
      <c r="A139" s="783">
        <v>75</v>
      </c>
      <c r="B139" s="784"/>
      <c r="C139" s="785" t="e">
        <f>IF(#REF!="","",#REF!)</f>
        <v>#REF!</v>
      </c>
      <c r="D139" s="786"/>
      <c r="E139" s="786"/>
      <c r="F139" s="786"/>
      <c r="G139" s="786"/>
      <c r="H139" s="786"/>
      <c r="I139" s="786"/>
      <c r="J139" s="786"/>
      <c r="K139" s="786"/>
      <c r="L139" s="786"/>
      <c r="M139" s="786"/>
      <c r="N139" s="786"/>
      <c r="O139" s="786"/>
      <c r="P139" s="786"/>
      <c r="Q139" s="786"/>
      <c r="R139" s="786"/>
      <c r="S139" s="786"/>
      <c r="T139" s="786"/>
      <c r="U139" s="786"/>
      <c r="V139" s="786"/>
      <c r="W139" s="786"/>
      <c r="X139" s="786"/>
      <c r="Y139" s="786"/>
      <c r="Z139" s="786"/>
      <c r="AA139" s="786"/>
      <c r="AB139" s="786"/>
      <c r="AC139" s="786"/>
      <c r="AD139" s="786"/>
      <c r="AE139" s="786"/>
      <c r="AF139" s="787" t="e">
        <f>IF(OR(#REF!="",#REF!="",#REF!=""),"",#REF!&amp;"-"&amp;#REF!&amp;"-"&amp;#REF!)</f>
        <v>#REF!</v>
      </c>
      <c r="AG139" s="788"/>
      <c r="AH139" s="788"/>
      <c r="AI139" s="788"/>
      <c r="AJ139" s="788"/>
      <c r="AK139" s="788"/>
      <c r="AL139" s="788"/>
      <c r="AM139" s="788"/>
      <c r="AN139" s="788"/>
      <c r="AO139" s="788"/>
      <c r="AP139" s="788"/>
      <c r="AQ139" s="788"/>
      <c r="AR139" s="788"/>
      <c r="AS139" s="788"/>
      <c r="AT139" s="788"/>
      <c r="AU139" s="789"/>
      <c r="AV139" s="790" t="e">
        <f>IF(#REF!="","",#REF!)</f>
        <v>#REF!</v>
      </c>
      <c r="AW139" s="790"/>
      <c r="AX139" s="790"/>
      <c r="AY139" s="790"/>
      <c r="AZ139" s="790"/>
      <c r="BA139" s="790"/>
      <c r="BB139" s="790"/>
      <c r="BC139" s="790"/>
      <c r="BD139" s="790"/>
      <c r="BE139" s="790"/>
      <c r="BF139" s="790"/>
      <c r="BG139" s="790"/>
      <c r="BH139" s="790"/>
      <c r="BI139" s="790"/>
      <c r="BJ139" s="790"/>
      <c r="BK139" s="790"/>
      <c r="BL139" s="790"/>
      <c r="BM139" s="790"/>
      <c r="BN139" s="790"/>
      <c r="BO139" s="790"/>
      <c r="BP139" s="790"/>
      <c r="BQ139" s="790"/>
      <c r="BR139" s="790"/>
      <c r="BS139" s="790"/>
      <c r="BT139" s="790"/>
      <c r="BU139" s="790"/>
      <c r="BV139" s="790"/>
      <c r="BW139" s="790"/>
      <c r="BX139" s="790"/>
      <c r="BY139" s="790"/>
      <c r="BZ139" s="790"/>
      <c r="CA139" s="790"/>
      <c r="CB139" s="790"/>
      <c r="CC139" s="790"/>
      <c r="CD139" s="790"/>
      <c r="CE139" s="790"/>
      <c r="CF139" s="791"/>
    </row>
    <row r="140" spans="1:94" ht="25" hidden="1" customHeight="1">
      <c r="A140" s="772">
        <v>76</v>
      </c>
      <c r="B140" s="773"/>
      <c r="C140" s="774" t="e">
        <f>IF(#REF!="","",#REF!)</f>
        <v>#REF!</v>
      </c>
      <c r="D140" s="775"/>
      <c r="E140" s="775"/>
      <c r="F140" s="775"/>
      <c r="G140" s="775"/>
      <c r="H140" s="775"/>
      <c r="I140" s="775"/>
      <c r="J140" s="775"/>
      <c r="K140" s="775"/>
      <c r="L140" s="775"/>
      <c r="M140" s="775"/>
      <c r="N140" s="775"/>
      <c r="O140" s="775"/>
      <c r="P140" s="775"/>
      <c r="Q140" s="775"/>
      <c r="R140" s="775"/>
      <c r="S140" s="775"/>
      <c r="T140" s="775"/>
      <c r="U140" s="775"/>
      <c r="V140" s="775"/>
      <c r="W140" s="775"/>
      <c r="X140" s="775"/>
      <c r="Y140" s="775"/>
      <c r="Z140" s="775"/>
      <c r="AA140" s="775"/>
      <c r="AB140" s="775"/>
      <c r="AC140" s="775"/>
      <c r="AD140" s="775"/>
      <c r="AE140" s="775"/>
      <c r="AF140" s="776" t="e">
        <f>IF(OR(#REF!="",#REF!="",#REF!=""),"",#REF!&amp;"-"&amp;#REF!&amp;"-"&amp;#REF!)</f>
        <v>#REF!</v>
      </c>
      <c r="AG140" s="777"/>
      <c r="AH140" s="777"/>
      <c r="AI140" s="777"/>
      <c r="AJ140" s="777"/>
      <c r="AK140" s="777"/>
      <c r="AL140" s="777"/>
      <c r="AM140" s="777"/>
      <c r="AN140" s="777"/>
      <c r="AO140" s="777"/>
      <c r="AP140" s="777"/>
      <c r="AQ140" s="777"/>
      <c r="AR140" s="777"/>
      <c r="AS140" s="777"/>
      <c r="AT140" s="777"/>
      <c r="AU140" s="778"/>
      <c r="AV140" s="779" t="e">
        <f>IF(#REF!="","",#REF!)</f>
        <v>#REF!</v>
      </c>
      <c r="AW140" s="780"/>
      <c r="AX140" s="780"/>
      <c r="AY140" s="780"/>
      <c r="AZ140" s="780"/>
      <c r="BA140" s="780"/>
      <c r="BB140" s="780"/>
      <c r="BC140" s="780"/>
      <c r="BD140" s="780"/>
      <c r="BE140" s="780"/>
      <c r="BF140" s="780"/>
      <c r="BG140" s="780"/>
      <c r="BH140" s="780"/>
      <c r="BI140" s="780"/>
      <c r="BJ140" s="780"/>
      <c r="BK140" s="780"/>
      <c r="BL140" s="780"/>
      <c r="BM140" s="780"/>
      <c r="BN140" s="780"/>
      <c r="BO140" s="780"/>
      <c r="BP140" s="780"/>
      <c r="BQ140" s="780"/>
      <c r="BR140" s="780"/>
      <c r="BS140" s="780"/>
      <c r="BT140" s="780"/>
      <c r="BU140" s="780"/>
      <c r="BV140" s="780"/>
      <c r="BW140" s="780"/>
      <c r="BX140" s="780"/>
      <c r="BY140" s="780"/>
      <c r="BZ140" s="780"/>
      <c r="CA140" s="780"/>
      <c r="CB140" s="780"/>
      <c r="CC140" s="780"/>
      <c r="CD140" s="780"/>
      <c r="CE140" s="780"/>
      <c r="CF140" s="781"/>
    </row>
    <row r="141" spans="1:94" ht="25" hidden="1" customHeight="1">
      <c r="A141" s="783">
        <v>77</v>
      </c>
      <c r="B141" s="784"/>
      <c r="C141" s="785" t="e">
        <f>IF(#REF!="","",#REF!)</f>
        <v>#REF!</v>
      </c>
      <c r="D141" s="786"/>
      <c r="E141" s="786"/>
      <c r="F141" s="786"/>
      <c r="G141" s="786"/>
      <c r="H141" s="786"/>
      <c r="I141" s="786"/>
      <c r="J141" s="786"/>
      <c r="K141" s="786"/>
      <c r="L141" s="786"/>
      <c r="M141" s="786"/>
      <c r="N141" s="786"/>
      <c r="O141" s="786"/>
      <c r="P141" s="786"/>
      <c r="Q141" s="786"/>
      <c r="R141" s="786"/>
      <c r="S141" s="786"/>
      <c r="T141" s="786"/>
      <c r="U141" s="786"/>
      <c r="V141" s="786"/>
      <c r="W141" s="786"/>
      <c r="X141" s="786"/>
      <c r="Y141" s="786"/>
      <c r="Z141" s="786"/>
      <c r="AA141" s="786"/>
      <c r="AB141" s="786"/>
      <c r="AC141" s="786"/>
      <c r="AD141" s="786"/>
      <c r="AE141" s="786"/>
      <c r="AF141" s="787" t="e">
        <f>IF(OR(#REF!="",#REF!="",#REF!=""),"",#REF!&amp;"-"&amp;#REF!&amp;"-"&amp;#REF!)</f>
        <v>#REF!</v>
      </c>
      <c r="AG141" s="788"/>
      <c r="AH141" s="788"/>
      <c r="AI141" s="788"/>
      <c r="AJ141" s="788"/>
      <c r="AK141" s="788"/>
      <c r="AL141" s="788"/>
      <c r="AM141" s="788"/>
      <c r="AN141" s="788"/>
      <c r="AO141" s="788"/>
      <c r="AP141" s="788"/>
      <c r="AQ141" s="788"/>
      <c r="AR141" s="788"/>
      <c r="AS141" s="788"/>
      <c r="AT141" s="788"/>
      <c r="AU141" s="789"/>
      <c r="AV141" s="790" t="e">
        <f>IF(#REF!="","",#REF!)</f>
        <v>#REF!</v>
      </c>
      <c r="AW141" s="790"/>
      <c r="AX141" s="790"/>
      <c r="AY141" s="790"/>
      <c r="AZ141" s="790"/>
      <c r="BA141" s="790"/>
      <c r="BB141" s="790"/>
      <c r="BC141" s="790"/>
      <c r="BD141" s="790"/>
      <c r="BE141" s="790"/>
      <c r="BF141" s="790"/>
      <c r="BG141" s="790"/>
      <c r="BH141" s="790"/>
      <c r="BI141" s="790"/>
      <c r="BJ141" s="790"/>
      <c r="BK141" s="790"/>
      <c r="BL141" s="790"/>
      <c r="BM141" s="790"/>
      <c r="BN141" s="790"/>
      <c r="BO141" s="790"/>
      <c r="BP141" s="790"/>
      <c r="BQ141" s="790"/>
      <c r="BR141" s="790"/>
      <c r="BS141" s="790"/>
      <c r="BT141" s="790"/>
      <c r="BU141" s="790"/>
      <c r="BV141" s="790"/>
      <c r="BW141" s="790"/>
      <c r="BX141" s="790"/>
      <c r="BY141" s="790"/>
      <c r="BZ141" s="790"/>
      <c r="CA141" s="790"/>
      <c r="CB141" s="790"/>
      <c r="CC141" s="790"/>
      <c r="CD141" s="790"/>
      <c r="CE141" s="790"/>
      <c r="CF141" s="791"/>
    </row>
    <row r="142" spans="1:94" ht="25" hidden="1" customHeight="1">
      <c r="A142" s="772">
        <v>78</v>
      </c>
      <c r="B142" s="773"/>
      <c r="C142" s="774" t="e">
        <f>IF(#REF!="","",#REF!)</f>
        <v>#REF!</v>
      </c>
      <c r="D142" s="775"/>
      <c r="E142" s="775"/>
      <c r="F142" s="775"/>
      <c r="G142" s="775"/>
      <c r="H142" s="775"/>
      <c r="I142" s="775"/>
      <c r="J142" s="775"/>
      <c r="K142" s="775"/>
      <c r="L142" s="775"/>
      <c r="M142" s="775"/>
      <c r="N142" s="775"/>
      <c r="O142" s="775"/>
      <c r="P142" s="775"/>
      <c r="Q142" s="775"/>
      <c r="R142" s="775"/>
      <c r="S142" s="775"/>
      <c r="T142" s="775"/>
      <c r="U142" s="775"/>
      <c r="V142" s="775"/>
      <c r="W142" s="775"/>
      <c r="X142" s="775"/>
      <c r="Y142" s="775"/>
      <c r="Z142" s="775"/>
      <c r="AA142" s="775"/>
      <c r="AB142" s="775"/>
      <c r="AC142" s="775"/>
      <c r="AD142" s="775"/>
      <c r="AE142" s="775"/>
      <c r="AF142" s="776" t="e">
        <f>IF(OR(#REF!="",#REF!="",#REF!=""),"",#REF!&amp;"-"&amp;#REF!&amp;"-"&amp;#REF!)</f>
        <v>#REF!</v>
      </c>
      <c r="AG142" s="777"/>
      <c r="AH142" s="777"/>
      <c r="AI142" s="777"/>
      <c r="AJ142" s="777"/>
      <c r="AK142" s="777"/>
      <c r="AL142" s="777"/>
      <c r="AM142" s="777"/>
      <c r="AN142" s="777"/>
      <c r="AO142" s="777"/>
      <c r="AP142" s="777"/>
      <c r="AQ142" s="777"/>
      <c r="AR142" s="777"/>
      <c r="AS142" s="777"/>
      <c r="AT142" s="777"/>
      <c r="AU142" s="778"/>
      <c r="AV142" s="779" t="e">
        <f>IF(#REF!="","",#REF!)</f>
        <v>#REF!</v>
      </c>
      <c r="AW142" s="780"/>
      <c r="AX142" s="780"/>
      <c r="AY142" s="780"/>
      <c r="AZ142" s="780"/>
      <c r="BA142" s="780"/>
      <c r="BB142" s="780"/>
      <c r="BC142" s="780"/>
      <c r="BD142" s="780"/>
      <c r="BE142" s="780"/>
      <c r="BF142" s="780"/>
      <c r="BG142" s="780"/>
      <c r="BH142" s="780"/>
      <c r="BI142" s="780"/>
      <c r="BJ142" s="780"/>
      <c r="BK142" s="780"/>
      <c r="BL142" s="780"/>
      <c r="BM142" s="780"/>
      <c r="BN142" s="780"/>
      <c r="BO142" s="780"/>
      <c r="BP142" s="780"/>
      <c r="BQ142" s="780"/>
      <c r="BR142" s="780"/>
      <c r="BS142" s="780"/>
      <c r="BT142" s="780"/>
      <c r="BU142" s="780"/>
      <c r="BV142" s="780"/>
      <c r="BW142" s="780"/>
      <c r="BX142" s="780"/>
      <c r="BY142" s="780"/>
      <c r="BZ142" s="780"/>
      <c r="CA142" s="780"/>
      <c r="CB142" s="780"/>
      <c r="CC142" s="780"/>
      <c r="CD142" s="780"/>
      <c r="CE142" s="780"/>
      <c r="CF142" s="781"/>
    </row>
    <row r="143" spans="1:94" ht="25" hidden="1" customHeight="1">
      <c r="A143" s="783">
        <v>79</v>
      </c>
      <c r="B143" s="784"/>
      <c r="C143" s="785" t="e">
        <f>IF(#REF!="","",#REF!)</f>
        <v>#REF!</v>
      </c>
      <c r="D143" s="786"/>
      <c r="E143" s="786"/>
      <c r="F143" s="786"/>
      <c r="G143" s="786"/>
      <c r="H143" s="786"/>
      <c r="I143" s="786"/>
      <c r="J143" s="786"/>
      <c r="K143" s="786"/>
      <c r="L143" s="786"/>
      <c r="M143" s="786"/>
      <c r="N143" s="786"/>
      <c r="O143" s="786"/>
      <c r="P143" s="786"/>
      <c r="Q143" s="786"/>
      <c r="R143" s="786"/>
      <c r="S143" s="786"/>
      <c r="T143" s="786"/>
      <c r="U143" s="786"/>
      <c r="V143" s="786"/>
      <c r="W143" s="786"/>
      <c r="X143" s="786"/>
      <c r="Y143" s="786"/>
      <c r="Z143" s="786"/>
      <c r="AA143" s="786"/>
      <c r="AB143" s="786"/>
      <c r="AC143" s="786"/>
      <c r="AD143" s="786"/>
      <c r="AE143" s="786"/>
      <c r="AF143" s="787" t="e">
        <f>IF(OR(#REF!="",#REF!="",#REF!=""),"",#REF!&amp;"-"&amp;#REF!&amp;"-"&amp;#REF!)</f>
        <v>#REF!</v>
      </c>
      <c r="AG143" s="788"/>
      <c r="AH143" s="788"/>
      <c r="AI143" s="788"/>
      <c r="AJ143" s="788"/>
      <c r="AK143" s="788"/>
      <c r="AL143" s="788"/>
      <c r="AM143" s="788"/>
      <c r="AN143" s="788"/>
      <c r="AO143" s="788"/>
      <c r="AP143" s="788"/>
      <c r="AQ143" s="788"/>
      <c r="AR143" s="788"/>
      <c r="AS143" s="788"/>
      <c r="AT143" s="788"/>
      <c r="AU143" s="789"/>
      <c r="AV143" s="790" t="e">
        <f>IF(#REF!="","",#REF!)</f>
        <v>#REF!</v>
      </c>
      <c r="AW143" s="790"/>
      <c r="AX143" s="790"/>
      <c r="AY143" s="790"/>
      <c r="AZ143" s="790"/>
      <c r="BA143" s="790"/>
      <c r="BB143" s="790"/>
      <c r="BC143" s="790"/>
      <c r="BD143" s="790"/>
      <c r="BE143" s="790"/>
      <c r="BF143" s="790"/>
      <c r="BG143" s="790"/>
      <c r="BH143" s="790"/>
      <c r="BI143" s="790"/>
      <c r="BJ143" s="790"/>
      <c r="BK143" s="790"/>
      <c r="BL143" s="790"/>
      <c r="BM143" s="790"/>
      <c r="BN143" s="790"/>
      <c r="BO143" s="790"/>
      <c r="BP143" s="790"/>
      <c r="BQ143" s="790"/>
      <c r="BR143" s="790"/>
      <c r="BS143" s="790"/>
      <c r="BT143" s="790"/>
      <c r="BU143" s="790"/>
      <c r="BV143" s="790"/>
      <c r="BW143" s="790"/>
      <c r="BX143" s="790"/>
      <c r="BY143" s="790"/>
      <c r="BZ143" s="790"/>
      <c r="CA143" s="790"/>
      <c r="CB143" s="790"/>
      <c r="CC143" s="790"/>
      <c r="CD143" s="790"/>
      <c r="CE143" s="790"/>
      <c r="CF143" s="791"/>
    </row>
    <row r="144" spans="1:94" ht="25" hidden="1" customHeight="1">
      <c r="A144" s="772">
        <v>80</v>
      </c>
      <c r="B144" s="773"/>
      <c r="C144" s="774" t="e">
        <f>IF(#REF!="","",#REF!)</f>
        <v>#REF!</v>
      </c>
      <c r="D144" s="775"/>
      <c r="E144" s="775"/>
      <c r="F144" s="775"/>
      <c r="G144" s="775"/>
      <c r="H144" s="775"/>
      <c r="I144" s="775"/>
      <c r="J144" s="775"/>
      <c r="K144" s="775"/>
      <c r="L144" s="775"/>
      <c r="M144" s="775"/>
      <c r="N144" s="775"/>
      <c r="O144" s="775"/>
      <c r="P144" s="775"/>
      <c r="Q144" s="775"/>
      <c r="R144" s="775"/>
      <c r="S144" s="775"/>
      <c r="T144" s="775"/>
      <c r="U144" s="775"/>
      <c r="V144" s="775"/>
      <c r="W144" s="775"/>
      <c r="X144" s="775"/>
      <c r="Y144" s="775"/>
      <c r="Z144" s="775"/>
      <c r="AA144" s="775"/>
      <c r="AB144" s="775"/>
      <c r="AC144" s="775"/>
      <c r="AD144" s="775"/>
      <c r="AE144" s="775"/>
      <c r="AF144" s="776" t="e">
        <f>IF(OR(#REF!="",#REF!="",#REF!=""),"",#REF!&amp;"-"&amp;#REF!&amp;"-"&amp;#REF!)</f>
        <v>#REF!</v>
      </c>
      <c r="AG144" s="777"/>
      <c r="AH144" s="777"/>
      <c r="AI144" s="777"/>
      <c r="AJ144" s="777"/>
      <c r="AK144" s="777"/>
      <c r="AL144" s="777"/>
      <c r="AM144" s="777"/>
      <c r="AN144" s="777"/>
      <c r="AO144" s="777"/>
      <c r="AP144" s="777"/>
      <c r="AQ144" s="777"/>
      <c r="AR144" s="777"/>
      <c r="AS144" s="777"/>
      <c r="AT144" s="777"/>
      <c r="AU144" s="778"/>
      <c r="AV144" s="779" t="e">
        <f>IF(#REF!="","",#REF!)</f>
        <v>#REF!</v>
      </c>
      <c r="AW144" s="780"/>
      <c r="AX144" s="780"/>
      <c r="AY144" s="780"/>
      <c r="AZ144" s="780"/>
      <c r="BA144" s="780"/>
      <c r="BB144" s="780"/>
      <c r="BC144" s="780"/>
      <c r="BD144" s="780"/>
      <c r="BE144" s="780"/>
      <c r="BF144" s="780"/>
      <c r="BG144" s="780"/>
      <c r="BH144" s="780"/>
      <c r="BI144" s="780"/>
      <c r="BJ144" s="780"/>
      <c r="BK144" s="780"/>
      <c r="BL144" s="780"/>
      <c r="BM144" s="780"/>
      <c r="BN144" s="780"/>
      <c r="BO144" s="780"/>
      <c r="BP144" s="780"/>
      <c r="BQ144" s="780"/>
      <c r="BR144" s="780"/>
      <c r="BS144" s="780"/>
      <c r="BT144" s="780"/>
      <c r="BU144" s="780"/>
      <c r="BV144" s="780"/>
      <c r="BW144" s="780"/>
      <c r="BX144" s="780"/>
      <c r="BY144" s="780"/>
      <c r="BZ144" s="780"/>
      <c r="CA144" s="780"/>
      <c r="CB144" s="780"/>
      <c r="CC144" s="780"/>
      <c r="CD144" s="780"/>
      <c r="CE144" s="780"/>
      <c r="CF144" s="781"/>
    </row>
  </sheetData>
  <sheetProtection algorithmName="SHA-512" hashValue="izKA3ZF9ojXzQ7UdmuwIaeALgFfJsCdm8gp3mAz8kld/6iTbFoNjfnKgolxgFXXNs72AZRRZZAnclxlwe3wcWQ==" saltValue="G+5t0c/cLKOuciIfUoZzHw==" spinCount="100000" sheet="1" formatCells="0" formatColumns="0" formatRows="0" insertColumns="0" insertRows="0" insertHyperlinks="0" deleteColumns="0" deleteRows="0" selectLockedCells="1" sort="0" autoFilter="0" pivotTables="0"/>
  <dataConsolidate/>
  <mergeCells count="691">
    <mergeCell ref="BR1:BS1"/>
    <mergeCell ref="BT1:CF1"/>
    <mergeCell ref="A3:D3"/>
    <mergeCell ref="P3:BM3"/>
    <mergeCell ref="A5:D5"/>
    <mergeCell ref="E5:AP5"/>
    <mergeCell ref="A6:D6"/>
    <mergeCell ref="E6:AP6"/>
    <mergeCell ref="AR6:CF24"/>
    <mergeCell ref="A9:J11"/>
    <mergeCell ref="L9:U11"/>
    <mergeCell ref="A14:E14"/>
    <mergeCell ref="F14:Z14"/>
    <mergeCell ref="AA14:AP14"/>
    <mergeCell ref="A15:E15"/>
    <mergeCell ref="F15:H15"/>
    <mergeCell ref="A17:E17"/>
    <mergeCell ref="F17:H17"/>
    <mergeCell ref="I17:K17"/>
    <mergeCell ref="L17:N17"/>
    <mergeCell ref="O17:Q17"/>
    <mergeCell ref="R17:T17"/>
    <mergeCell ref="U17:W17"/>
    <mergeCell ref="X17:Z17"/>
    <mergeCell ref="DP15:DR15"/>
    <mergeCell ref="A16:E16"/>
    <mergeCell ref="F16:H16"/>
    <mergeCell ref="I16:K16"/>
    <mergeCell ref="L16:N16"/>
    <mergeCell ref="O16:Q16"/>
    <mergeCell ref="R16:T16"/>
    <mergeCell ref="U16:W16"/>
    <mergeCell ref="X16:Z16"/>
    <mergeCell ref="AA16:AP16"/>
    <mergeCell ref="CX15:CZ15"/>
    <mergeCell ref="DA15:DC15"/>
    <mergeCell ref="DD15:DF15"/>
    <mergeCell ref="DG15:DI15"/>
    <mergeCell ref="DJ15:DL15"/>
    <mergeCell ref="DM15:DO15"/>
    <mergeCell ref="I15:K15"/>
    <mergeCell ref="L15:N15"/>
    <mergeCell ref="O15:Q15"/>
    <mergeCell ref="R15:T15"/>
    <mergeCell ref="U15:W15"/>
    <mergeCell ref="X15:Z15"/>
    <mergeCell ref="DP16:DR16"/>
    <mergeCell ref="AA17:AP17"/>
    <mergeCell ref="CX16:CZ16"/>
    <mergeCell ref="DA16:DC16"/>
    <mergeCell ref="DD16:DF16"/>
    <mergeCell ref="DG16:DI16"/>
    <mergeCell ref="DJ16:DL16"/>
    <mergeCell ref="DM16:DO16"/>
    <mergeCell ref="DP17:DR17"/>
    <mergeCell ref="A18:E18"/>
    <mergeCell ref="F18:H18"/>
    <mergeCell ref="I18:K18"/>
    <mergeCell ref="L18:N18"/>
    <mergeCell ref="O18:Q18"/>
    <mergeCell ref="R18:T18"/>
    <mergeCell ref="U18:W18"/>
    <mergeCell ref="X18:Z18"/>
    <mergeCell ref="AA18:AP18"/>
    <mergeCell ref="CX17:CZ17"/>
    <mergeCell ref="DA17:DC17"/>
    <mergeCell ref="DD17:DF17"/>
    <mergeCell ref="DG17:DI17"/>
    <mergeCell ref="DJ17:DL17"/>
    <mergeCell ref="DM17:DO17"/>
    <mergeCell ref="DP18:DR18"/>
    <mergeCell ref="DG18:DI18"/>
    <mergeCell ref="DJ18:DL18"/>
    <mergeCell ref="DM18:DO18"/>
    <mergeCell ref="DP19:DR19"/>
    <mergeCell ref="A20:E20"/>
    <mergeCell ref="F20:H20"/>
    <mergeCell ref="I20:K20"/>
    <mergeCell ref="L20:N20"/>
    <mergeCell ref="O20:Q20"/>
    <mergeCell ref="R20:T20"/>
    <mergeCell ref="U20:W20"/>
    <mergeCell ref="X20:Z20"/>
    <mergeCell ref="AA20:AP20"/>
    <mergeCell ref="CX19:CZ19"/>
    <mergeCell ref="DA19:DC19"/>
    <mergeCell ref="DD19:DF19"/>
    <mergeCell ref="DG19:DI19"/>
    <mergeCell ref="DJ19:DL19"/>
    <mergeCell ref="DM19:DO19"/>
    <mergeCell ref="DP20:DR20"/>
    <mergeCell ref="CX20:CZ20"/>
    <mergeCell ref="A19:E19"/>
    <mergeCell ref="F19:H19"/>
    <mergeCell ref="I19:K19"/>
    <mergeCell ref="R21:T21"/>
    <mergeCell ref="U21:W21"/>
    <mergeCell ref="X21:Z21"/>
    <mergeCell ref="AA21:AP21"/>
    <mergeCell ref="CX18:CZ18"/>
    <mergeCell ref="DA18:DC18"/>
    <mergeCell ref="DD18:DF18"/>
    <mergeCell ref="L19:N19"/>
    <mergeCell ref="O19:Q19"/>
    <mergeCell ref="R19:T19"/>
    <mergeCell ref="U19:W19"/>
    <mergeCell ref="X19:Z19"/>
    <mergeCell ref="AA19:AP19"/>
    <mergeCell ref="DA20:DC20"/>
    <mergeCell ref="DD20:DF20"/>
    <mergeCell ref="DG20:DI20"/>
    <mergeCell ref="DJ20:DL20"/>
    <mergeCell ref="DM20:DO20"/>
    <mergeCell ref="DP21:DR21"/>
    <mergeCell ref="A22:E22"/>
    <mergeCell ref="F22:H22"/>
    <mergeCell ref="I22:K22"/>
    <mergeCell ref="L22:N22"/>
    <mergeCell ref="O22:Q22"/>
    <mergeCell ref="R22:T22"/>
    <mergeCell ref="U22:W22"/>
    <mergeCell ref="X22:Z22"/>
    <mergeCell ref="AA22:AP22"/>
    <mergeCell ref="CX21:CZ21"/>
    <mergeCell ref="DA21:DC21"/>
    <mergeCell ref="DD21:DF21"/>
    <mergeCell ref="DG21:DI21"/>
    <mergeCell ref="DJ21:DL21"/>
    <mergeCell ref="DM21:DO21"/>
    <mergeCell ref="A21:E21"/>
    <mergeCell ref="F21:H21"/>
    <mergeCell ref="I21:K21"/>
    <mergeCell ref="L21:N21"/>
    <mergeCell ref="O21:Q21"/>
    <mergeCell ref="DA23:DC23"/>
    <mergeCell ref="DD23:DF23"/>
    <mergeCell ref="DG23:DI23"/>
    <mergeCell ref="DJ23:DL23"/>
    <mergeCell ref="DM23:DO23"/>
    <mergeCell ref="DP23:DR23"/>
    <mergeCell ref="DP22:DR22"/>
    <mergeCell ref="A23:E23"/>
    <mergeCell ref="F23:H23"/>
    <mergeCell ref="I23:K23"/>
    <mergeCell ref="L23:N23"/>
    <mergeCell ref="O23:Q23"/>
    <mergeCell ref="R23:T23"/>
    <mergeCell ref="U23:W23"/>
    <mergeCell ref="X23:Z23"/>
    <mergeCell ref="CX23:CZ23"/>
    <mergeCell ref="CX22:CZ22"/>
    <mergeCell ref="DA22:DC22"/>
    <mergeCell ref="DD22:DF22"/>
    <mergeCell ref="DG22:DI22"/>
    <mergeCell ref="DJ22:DL22"/>
    <mergeCell ref="DM22:DO22"/>
    <mergeCell ref="DP24:DR24"/>
    <mergeCell ref="A27:B28"/>
    <mergeCell ref="C27:G28"/>
    <mergeCell ref="AY27:BB28"/>
    <mergeCell ref="U24:W24"/>
    <mergeCell ref="X24:Z24"/>
    <mergeCell ref="CX24:CZ24"/>
    <mergeCell ref="DA24:DC24"/>
    <mergeCell ref="DD24:DF24"/>
    <mergeCell ref="DG24:DI24"/>
    <mergeCell ref="A24:E24"/>
    <mergeCell ref="F24:H24"/>
    <mergeCell ref="I24:K24"/>
    <mergeCell ref="L24:N24"/>
    <mergeCell ref="O24:Q24"/>
    <mergeCell ref="R24:T24"/>
    <mergeCell ref="A29:B29"/>
    <mergeCell ref="C29:G29"/>
    <mergeCell ref="BC27:BH28"/>
    <mergeCell ref="BI27:BT27"/>
    <mergeCell ref="BI28:BN28"/>
    <mergeCell ref="BO28:BT28"/>
    <mergeCell ref="BU27:CE28"/>
    <mergeCell ref="DJ24:DL24"/>
    <mergeCell ref="DM24:DO24"/>
    <mergeCell ref="A32:B32"/>
    <mergeCell ref="C32:G32"/>
    <mergeCell ref="AY32:BB32"/>
    <mergeCell ref="BC32:BH32"/>
    <mergeCell ref="AY31:BB31"/>
    <mergeCell ref="BC31:BH31"/>
    <mergeCell ref="BI31:BN31"/>
    <mergeCell ref="BO31:BT31"/>
    <mergeCell ref="BI30:BN30"/>
    <mergeCell ref="BO30:BT30"/>
    <mergeCell ref="A31:B31"/>
    <mergeCell ref="C31:G31"/>
    <mergeCell ref="A30:B30"/>
    <mergeCell ref="C30:G30"/>
    <mergeCell ref="AY30:BB30"/>
    <mergeCell ref="BC30:BH30"/>
    <mergeCell ref="R30:W30"/>
    <mergeCell ref="X30:AC30"/>
    <mergeCell ref="AD30:AI30"/>
    <mergeCell ref="R32:W32"/>
    <mergeCell ref="X32:AC32"/>
    <mergeCell ref="AD32:AI32"/>
    <mergeCell ref="R31:W31"/>
    <mergeCell ref="X31:AC31"/>
    <mergeCell ref="CC34:CD34"/>
    <mergeCell ref="A36:B37"/>
    <mergeCell ref="C36:G37"/>
    <mergeCell ref="AY36:BB37"/>
    <mergeCell ref="AY33:BB33"/>
    <mergeCell ref="BC33:BH33"/>
    <mergeCell ref="BI33:BN33"/>
    <mergeCell ref="BO33:BT33"/>
    <mergeCell ref="A33:B33"/>
    <mergeCell ref="C33:G33"/>
    <mergeCell ref="X33:AC33"/>
    <mergeCell ref="R33:W33"/>
    <mergeCell ref="BP34:CA34"/>
    <mergeCell ref="AY38:BB38"/>
    <mergeCell ref="BC38:BH38"/>
    <mergeCell ref="BI38:BN38"/>
    <mergeCell ref="BO38:BT38"/>
    <mergeCell ref="BU38:CE38"/>
    <mergeCell ref="A38:B38"/>
    <mergeCell ref="C38:G38"/>
    <mergeCell ref="AJ38:AR38"/>
    <mergeCell ref="BC36:BH37"/>
    <mergeCell ref="BI36:BT36"/>
    <mergeCell ref="BU36:CE37"/>
    <mergeCell ref="BI37:BN37"/>
    <mergeCell ref="BO37:BT37"/>
    <mergeCell ref="AJ36:AR37"/>
    <mergeCell ref="AS36:AX37"/>
    <mergeCell ref="R36:W37"/>
    <mergeCell ref="X36:AC37"/>
    <mergeCell ref="AD36:AI37"/>
    <mergeCell ref="R38:W38"/>
    <mergeCell ref="X38:AC38"/>
    <mergeCell ref="AD38:AI38"/>
    <mergeCell ref="AS38:AX38"/>
    <mergeCell ref="AY39:BB39"/>
    <mergeCell ref="BC39:BH39"/>
    <mergeCell ref="BI39:BN39"/>
    <mergeCell ref="BO39:BT39"/>
    <mergeCell ref="BU39:CE39"/>
    <mergeCell ref="A39:B39"/>
    <mergeCell ref="C39:G39"/>
    <mergeCell ref="R39:W39"/>
    <mergeCell ref="X39:AC39"/>
    <mergeCell ref="AD39:AI39"/>
    <mergeCell ref="AJ39:AR39"/>
    <mergeCell ref="AS39:AX39"/>
    <mergeCell ref="AY40:BB40"/>
    <mergeCell ref="BC40:BH40"/>
    <mergeCell ref="BI40:BN40"/>
    <mergeCell ref="BO40:BT40"/>
    <mergeCell ref="BU40:CE40"/>
    <mergeCell ref="A40:B40"/>
    <mergeCell ref="C40:G40"/>
    <mergeCell ref="R40:W40"/>
    <mergeCell ref="X40:AC40"/>
    <mergeCell ref="AD40:AI40"/>
    <mergeCell ref="AJ40:AR40"/>
    <mergeCell ref="AS40:AX40"/>
    <mergeCell ref="AY41:BB41"/>
    <mergeCell ref="BC41:BH41"/>
    <mergeCell ref="BI41:BN41"/>
    <mergeCell ref="BO41:BT41"/>
    <mergeCell ref="BU41:CE41"/>
    <mergeCell ref="A41:B41"/>
    <mergeCell ref="C41:G41"/>
    <mergeCell ref="R41:W41"/>
    <mergeCell ref="X41:AC41"/>
    <mergeCell ref="AD41:AI41"/>
    <mergeCell ref="AJ41:AR41"/>
    <mergeCell ref="AS41:AX41"/>
    <mergeCell ref="BP43:CA43"/>
    <mergeCell ref="CB43:CC43"/>
    <mergeCell ref="BR44:BS44"/>
    <mergeCell ref="BT44:CF44"/>
    <mergeCell ref="A47:P47"/>
    <mergeCell ref="Q47:CF47"/>
    <mergeCell ref="AY42:BB42"/>
    <mergeCell ref="BC42:BH42"/>
    <mergeCell ref="BI42:BN42"/>
    <mergeCell ref="BO42:BT42"/>
    <mergeCell ref="BU42:CE42"/>
    <mergeCell ref="A42:B42"/>
    <mergeCell ref="C42:G42"/>
    <mergeCell ref="R42:W42"/>
    <mergeCell ref="X42:AC42"/>
    <mergeCell ref="AD42:AI42"/>
    <mergeCell ref="AJ42:AR42"/>
    <mergeCell ref="AS42:AX42"/>
    <mergeCell ref="A53:B53"/>
    <mergeCell ref="C53:AE53"/>
    <mergeCell ref="AF53:AU53"/>
    <mergeCell ref="AV53:CF53"/>
    <mergeCell ref="A54:B54"/>
    <mergeCell ref="C54:AE54"/>
    <mergeCell ref="AF54:AU54"/>
    <mergeCell ref="AV54:CF54"/>
    <mergeCell ref="A48:P48"/>
    <mergeCell ref="Q48:CF48"/>
    <mergeCell ref="A49:P49"/>
    <mergeCell ref="Q49:CF49"/>
    <mergeCell ref="A52:B52"/>
    <mergeCell ref="C52:AE52"/>
    <mergeCell ref="AF52:AU52"/>
    <mergeCell ref="AV52:CF52"/>
    <mergeCell ref="A57:B57"/>
    <mergeCell ref="C57:AE57"/>
    <mergeCell ref="AF57:AU57"/>
    <mergeCell ref="AV57:CF57"/>
    <mergeCell ref="A58:B58"/>
    <mergeCell ref="C58:AE58"/>
    <mergeCell ref="AF58:AU58"/>
    <mergeCell ref="AV58:CF58"/>
    <mergeCell ref="A55:B55"/>
    <mergeCell ref="C55:AE55"/>
    <mergeCell ref="AF55:AU55"/>
    <mergeCell ref="AV55:CF55"/>
    <mergeCell ref="A56:B56"/>
    <mergeCell ref="C56:AE56"/>
    <mergeCell ref="AF56:AU56"/>
    <mergeCell ref="AV56:CF56"/>
    <mergeCell ref="A61:B61"/>
    <mergeCell ref="C61:AE61"/>
    <mergeCell ref="AF61:AU61"/>
    <mergeCell ref="AV61:CF61"/>
    <mergeCell ref="A62:B62"/>
    <mergeCell ref="C62:AE62"/>
    <mergeCell ref="AF62:AU62"/>
    <mergeCell ref="AV62:CF62"/>
    <mergeCell ref="A59:B59"/>
    <mergeCell ref="C59:AE59"/>
    <mergeCell ref="AF59:AU59"/>
    <mergeCell ref="AV59:CF59"/>
    <mergeCell ref="A60:B60"/>
    <mergeCell ref="C60:AE60"/>
    <mergeCell ref="AF60:AU60"/>
    <mergeCell ref="AV60:CF60"/>
    <mergeCell ref="A65:B65"/>
    <mergeCell ref="C65:AE65"/>
    <mergeCell ref="AF65:AU65"/>
    <mergeCell ref="AV65:CF65"/>
    <mergeCell ref="A66:B66"/>
    <mergeCell ref="C66:AE66"/>
    <mergeCell ref="AF66:AU66"/>
    <mergeCell ref="AV66:CF66"/>
    <mergeCell ref="A63:B63"/>
    <mergeCell ref="C63:AE63"/>
    <mergeCell ref="AF63:AU63"/>
    <mergeCell ref="AV63:CF63"/>
    <mergeCell ref="A64:B64"/>
    <mergeCell ref="C64:AE64"/>
    <mergeCell ref="AF64:AU64"/>
    <mergeCell ref="AV64:CF64"/>
    <mergeCell ref="A69:B69"/>
    <mergeCell ref="C69:AE69"/>
    <mergeCell ref="AF69:AU69"/>
    <mergeCell ref="AV69:CF69"/>
    <mergeCell ref="A70:B70"/>
    <mergeCell ref="C70:AE70"/>
    <mergeCell ref="AF70:AU70"/>
    <mergeCell ref="AV70:CF70"/>
    <mergeCell ref="A67:B67"/>
    <mergeCell ref="C67:AE67"/>
    <mergeCell ref="AF67:AU67"/>
    <mergeCell ref="AV67:CF67"/>
    <mergeCell ref="A68:B68"/>
    <mergeCell ref="C68:AE68"/>
    <mergeCell ref="AF68:AU68"/>
    <mergeCell ref="AV68:CF68"/>
    <mergeCell ref="BR73:BS73"/>
    <mergeCell ref="BT75:CF75"/>
    <mergeCell ref="A76:B76"/>
    <mergeCell ref="C76:AE76"/>
    <mergeCell ref="AF76:AU76"/>
    <mergeCell ref="AV76:CF76"/>
    <mergeCell ref="A71:B71"/>
    <mergeCell ref="C71:AE71"/>
    <mergeCell ref="AF71:AU71"/>
    <mergeCell ref="AV71:CF71"/>
    <mergeCell ref="A72:B72"/>
    <mergeCell ref="C72:AE72"/>
    <mergeCell ref="AF72:AU72"/>
    <mergeCell ref="AV72:CF72"/>
    <mergeCell ref="A79:B79"/>
    <mergeCell ref="C79:AE79"/>
    <mergeCell ref="AF79:AU79"/>
    <mergeCell ref="AV79:CF79"/>
    <mergeCell ref="A80:B80"/>
    <mergeCell ref="C80:AE80"/>
    <mergeCell ref="AF80:AU80"/>
    <mergeCell ref="AV80:CF80"/>
    <mergeCell ref="A77:B77"/>
    <mergeCell ref="C77:AE77"/>
    <mergeCell ref="AF77:AU77"/>
    <mergeCell ref="AV77:CF77"/>
    <mergeCell ref="A78:B78"/>
    <mergeCell ref="C78:AE78"/>
    <mergeCell ref="AF78:AU78"/>
    <mergeCell ref="AV78:CF78"/>
    <mergeCell ref="A83:B83"/>
    <mergeCell ref="C83:AE83"/>
    <mergeCell ref="AF83:AU83"/>
    <mergeCell ref="AV83:CF83"/>
    <mergeCell ref="A84:B84"/>
    <mergeCell ref="C84:AE84"/>
    <mergeCell ref="AF84:AU84"/>
    <mergeCell ref="AV84:CF84"/>
    <mergeCell ref="A81:B81"/>
    <mergeCell ref="C81:AE81"/>
    <mergeCell ref="AF81:AU81"/>
    <mergeCell ref="AV81:CF81"/>
    <mergeCell ref="A82:B82"/>
    <mergeCell ref="C82:AE82"/>
    <mergeCell ref="AF82:AU82"/>
    <mergeCell ref="AV82:CF82"/>
    <mergeCell ref="A87:B87"/>
    <mergeCell ref="C87:AE87"/>
    <mergeCell ref="AF87:AU87"/>
    <mergeCell ref="AV87:CF87"/>
    <mergeCell ref="A88:B88"/>
    <mergeCell ref="C88:AE88"/>
    <mergeCell ref="AF88:AU88"/>
    <mergeCell ref="AV88:CF88"/>
    <mergeCell ref="A85:B85"/>
    <mergeCell ref="C85:AE85"/>
    <mergeCell ref="AF85:AU85"/>
    <mergeCell ref="AV85:CF85"/>
    <mergeCell ref="A86:B86"/>
    <mergeCell ref="C86:AE86"/>
    <mergeCell ref="AF86:AU86"/>
    <mergeCell ref="AV86:CF86"/>
    <mergeCell ref="A91:B91"/>
    <mergeCell ref="C91:AE91"/>
    <mergeCell ref="AF91:AU91"/>
    <mergeCell ref="AV91:CF91"/>
    <mergeCell ref="A92:B92"/>
    <mergeCell ref="C92:AE92"/>
    <mergeCell ref="AF92:AU92"/>
    <mergeCell ref="AV92:CF92"/>
    <mergeCell ref="A89:B89"/>
    <mergeCell ref="C89:AE89"/>
    <mergeCell ref="AF89:AU89"/>
    <mergeCell ref="AV89:CF89"/>
    <mergeCell ref="A90:B90"/>
    <mergeCell ref="C90:AE90"/>
    <mergeCell ref="AF90:AU90"/>
    <mergeCell ref="AV90:CF90"/>
    <mergeCell ref="A95:B95"/>
    <mergeCell ref="C95:AE95"/>
    <mergeCell ref="AF95:AU95"/>
    <mergeCell ref="AV95:CF95"/>
    <mergeCell ref="A96:B96"/>
    <mergeCell ref="C96:AE96"/>
    <mergeCell ref="AF96:AU96"/>
    <mergeCell ref="AV96:CF96"/>
    <mergeCell ref="A93:B93"/>
    <mergeCell ref="C93:AE93"/>
    <mergeCell ref="AF93:AU93"/>
    <mergeCell ref="AV93:CF93"/>
    <mergeCell ref="A94:B94"/>
    <mergeCell ref="C94:AE94"/>
    <mergeCell ref="AF94:AU94"/>
    <mergeCell ref="AV94:CF94"/>
    <mergeCell ref="A100:B100"/>
    <mergeCell ref="C100:AE100"/>
    <mergeCell ref="AF100:AU100"/>
    <mergeCell ref="AV100:CF100"/>
    <mergeCell ref="A101:B101"/>
    <mergeCell ref="C101:AE101"/>
    <mergeCell ref="AF101:AU101"/>
    <mergeCell ref="AV101:CF101"/>
    <mergeCell ref="BR97:BS97"/>
    <mergeCell ref="BT97:BU97"/>
    <mergeCell ref="BV97:BW97"/>
    <mergeCell ref="BX97:BZ97"/>
    <mergeCell ref="CA97:CB97"/>
    <mergeCell ref="CC97:CD97"/>
    <mergeCell ref="A104:B104"/>
    <mergeCell ref="C104:AE104"/>
    <mergeCell ref="AF104:AU104"/>
    <mergeCell ref="AV104:CF104"/>
    <mergeCell ref="A105:B105"/>
    <mergeCell ref="C105:AE105"/>
    <mergeCell ref="AF105:AU105"/>
    <mergeCell ref="AV105:CF105"/>
    <mergeCell ref="A102:B102"/>
    <mergeCell ref="C102:AE102"/>
    <mergeCell ref="AF102:AU102"/>
    <mergeCell ref="AV102:CF102"/>
    <mergeCell ref="A103:B103"/>
    <mergeCell ref="C103:AE103"/>
    <mergeCell ref="AF103:AU103"/>
    <mergeCell ref="AV103:CF103"/>
    <mergeCell ref="A108:B108"/>
    <mergeCell ref="C108:AE108"/>
    <mergeCell ref="AF108:AU108"/>
    <mergeCell ref="AV108:CF108"/>
    <mergeCell ref="A109:B109"/>
    <mergeCell ref="C109:AE109"/>
    <mergeCell ref="AF109:AU109"/>
    <mergeCell ref="AV109:CF109"/>
    <mergeCell ref="A106:B106"/>
    <mergeCell ref="C106:AE106"/>
    <mergeCell ref="AF106:AU106"/>
    <mergeCell ref="AV106:CF106"/>
    <mergeCell ref="A107:B107"/>
    <mergeCell ref="C107:AE107"/>
    <mergeCell ref="AF107:AU107"/>
    <mergeCell ref="AV107:CF107"/>
    <mergeCell ref="A112:B112"/>
    <mergeCell ref="C112:AE112"/>
    <mergeCell ref="AF112:AU112"/>
    <mergeCell ref="AV112:CF112"/>
    <mergeCell ref="A113:B113"/>
    <mergeCell ref="C113:AE113"/>
    <mergeCell ref="AF113:AU113"/>
    <mergeCell ref="AV113:CF113"/>
    <mergeCell ref="A110:B110"/>
    <mergeCell ref="C110:AE110"/>
    <mergeCell ref="AF110:AU110"/>
    <mergeCell ref="AV110:CF110"/>
    <mergeCell ref="A111:B111"/>
    <mergeCell ref="C111:AE111"/>
    <mergeCell ref="AF111:AU111"/>
    <mergeCell ref="AV111:CF111"/>
    <mergeCell ref="C116:AE116"/>
    <mergeCell ref="AF116:AU116"/>
    <mergeCell ref="AV116:CF116"/>
    <mergeCell ref="A117:B117"/>
    <mergeCell ref="C117:AE117"/>
    <mergeCell ref="AF117:AU117"/>
    <mergeCell ref="AV117:CF117"/>
    <mergeCell ref="A114:B114"/>
    <mergeCell ref="C114:AE114"/>
    <mergeCell ref="AF114:AU114"/>
    <mergeCell ref="AV114:CF114"/>
    <mergeCell ref="A115:B115"/>
    <mergeCell ref="C115:AE115"/>
    <mergeCell ref="AF115:AU115"/>
    <mergeCell ref="AV115:CF115"/>
    <mergeCell ref="A116:B116"/>
    <mergeCell ref="AV120:CF120"/>
    <mergeCell ref="BR121:BS121"/>
    <mergeCell ref="BT121:BU121"/>
    <mergeCell ref="BV121:BW121"/>
    <mergeCell ref="BX121:BZ121"/>
    <mergeCell ref="CA121:CB121"/>
    <mergeCell ref="CC121:CD121"/>
    <mergeCell ref="A118:B118"/>
    <mergeCell ref="C118:AE118"/>
    <mergeCell ref="AF118:AU118"/>
    <mergeCell ref="AV118:CF118"/>
    <mergeCell ref="A119:B119"/>
    <mergeCell ref="C119:AE119"/>
    <mergeCell ref="AF119:AU119"/>
    <mergeCell ref="AV119:CF119"/>
    <mergeCell ref="A120:B120"/>
    <mergeCell ref="C120:AE120"/>
    <mergeCell ref="AF120:AU120"/>
    <mergeCell ref="AV126:CF126"/>
    <mergeCell ref="A127:B127"/>
    <mergeCell ref="C127:AE127"/>
    <mergeCell ref="AF127:AU127"/>
    <mergeCell ref="AV127:CF127"/>
    <mergeCell ref="A124:B124"/>
    <mergeCell ref="C124:AE124"/>
    <mergeCell ref="AF124:AU124"/>
    <mergeCell ref="AV124:CF124"/>
    <mergeCell ref="A125:B125"/>
    <mergeCell ref="C125:AE125"/>
    <mergeCell ref="AF125:AU125"/>
    <mergeCell ref="AV125:CF125"/>
    <mergeCell ref="A126:B126"/>
    <mergeCell ref="C126:AE126"/>
    <mergeCell ref="AF126:AU126"/>
    <mergeCell ref="AV130:CF130"/>
    <mergeCell ref="A131:B131"/>
    <mergeCell ref="C131:AE131"/>
    <mergeCell ref="AF131:AU131"/>
    <mergeCell ref="AV131:CF131"/>
    <mergeCell ref="A128:B128"/>
    <mergeCell ref="C128:AE128"/>
    <mergeCell ref="AF128:AU128"/>
    <mergeCell ref="AV128:CF128"/>
    <mergeCell ref="A129:B129"/>
    <mergeCell ref="C129:AE129"/>
    <mergeCell ref="AF129:AU129"/>
    <mergeCell ref="AV129:CF129"/>
    <mergeCell ref="AV134:CF134"/>
    <mergeCell ref="A135:B135"/>
    <mergeCell ref="C135:AE135"/>
    <mergeCell ref="AF135:AU135"/>
    <mergeCell ref="AV135:CF135"/>
    <mergeCell ref="A132:B132"/>
    <mergeCell ref="C132:AE132"/>
    <mergeCell ref="AF132:AU132"/>
    <mergeCell ref="AV132:CF132"/>
    <mergeCell ref="A133:B133"/>
    <mergeCell ref="C133:AE133"/>
    <mergeCell ref="AF133:AU133"/>
    <mergeCell ref="AV133:CF133"/>
    <mergeCell ref="AV138:CF138"/>
    <mergeCell ref="A139:B139"/>
    <mergeCell ref="C139:AE139"/>
    <mergeCell ref="AF139:AU139"/>
    <mergeCell ref="AV139:CF139"/>
    <mergeCell ref="A136:B136"/>
    <mergeCell ref="C136:AE136"/>
    <mergeCell ref="AF136:AU136"/>
    <mergeCell ref="AV136:CF136"/>
    <mergeCell ref="A137:B137"/>
    <mergeCell ref="C137:AE137"/>
    <mergeCell ref="AF137:AU137"/>
    <mergeCell ref="AV137:CF137"/>
    <mergeCell ref="AV144:CF144"/>
    <mergeCell ref="R27:W28"/>
    <mergeCell ref="X27:AC28"/>
    <mergeCell ref="AD27:AI28"/>
    <mergeCell ref="R29:W29"/>
    <mergeCell ref="X29:AC29"/>
    <mergeCell ref="AD29:AI29"/>
    <mergeCell ref="A142:B142"/>
    <mergeCell ref="C142:AE142"/>
    <mergeCell ref="AF142:AU142"/>
    <mergeCell ref="AV142:CF142"/>
    <mergeCell ref="A143:B143"/>
    <mergeCell ref="C143:AE143"/>
    <mergeCell ref="AF143:AU143"/>
    <mergeCell ref="AV143:CF143"/>
    <mergeCell ref="A140:B140"/>
    <mergeCell ref="C140:AE140"/>
    <mergeCell ref="AF140:AU140"/>
    <mergeCell ref="AV140:CF140"/>
    <mergeCell ref="A141:B141"/>
    <mergeCell ref="C141:AE141"/>
    <mergeCell ref="AF141:AU141"/>
    <mergeCell ref="AV141:CF141"/>
    <mergeCell ref="A138:B138"/>
    <mergeCell ref="A144:B144"/>
    <mergeCell ref="C144:AE144"/>
    <mergeCell ref="AF144:AU144"/>
    <mergeCell ref="C138:AE138"/>
    <mergeCell ref="AF138:AU138"/>
    <mergeCell ref="A134:B134"/>
    <mergeCell ref="C134:AE134"/>
    <mergeCell ref="AF134:AU134"/>
    <mergeCell ref="A130:B130"/>
    <mergeCell ref="C130:AE130"/>
    <mergeCell ref="AF130:AU130"/>
    <mergeCell ref="AD31:AI31"/>
    <mergeCell ref="AD33:AI33"/>
    <mergeCell ref="H36:Q37"/>
    <mergeCell ref="H38:Q38"/>
    <mergeCell ref="H39:Q39"/>
    <mergeCell ref="H40:Q40"/>
    <mergeCell ref="H41:Q41"/>
    <mergeCell ref="H42:Q42"/>
    <mergeCell ref="H27:Q28"/>
    <mergeCell ref="H29:Q29"/>
    <mergeCell ref="H30:Q30"/>
    <mergeCell ref="H31:Q31"/>
    <mergeCell ref="H32:Q32"/>
    <mergeCell ref="H33:Q33"/>
    <mergeCell ref="BU30:CE30"/>
    <mergeCell ref="BU31:CE31"/>
    <mergeCell ref="BU32:CE32"/>
    <mergeCell ref="BU33:CE33"/>
    <mergeCell ref="AJ27:AR28"/>
    <mergeCell ref="AJ29:AR29"/>
    <mergeCell ref="AJ30:AR30"/>
    <mergeCell ref="AJ31:AR31"/>
    <mergeCell ref="AJ32:AR32"/>
    <mergeCell ref="AJ33:AR33"/>
    <mergeCell ref="BI32:BN32"/>
    <mergeCell ref="BO32:BT32"/>
    <mergeCell ref="AY29:BB29"/>
    <mergeCell ref="BC29:BH29"/>
    <mergeCell ref="BI29:BN29"/>
    <mergeCell ref="BO29:BT29"/>
    <mergeCell ref="BU29:CE29"/>
    <mergeCell ref="AS33:AX33"/>
    <mergeCell ref="AS27:AX28"/>
    <mergeCell ref="AS29:AX29"/>
    <mergeCell ref="AS30:AX30"/>
    <mergeCell ref="AS31:AX31"/>
    <mergeCell ref="AS32:AX32"/>
  </mergeCells>
  <phoneticPr fontId="1"/>
  <conditionalFormatting sqref="A15:E24">
    <cfRule type="expression" dxfId="24" priority="23">
      <formula>$CW15=TRUE</formula>
    </cfRule>
  </conditionalFormatting>
  <conditionalFormatting sqref="A15:H15">
    <cfRule type="expression" dxfId="23" priority="20">
      <formula>$CV$14=TRUE</formula>
    </cfRule>
  </conditionalFormatting>
  <conditionalFormatting sqref="A24:H24">
    <cfRule type="expression" dxfId="22" priority="11">
      <formula>$CV$14=TRUE</formula>
    </cfRule>
  </conditionalFormatting>
  <conditionalFormatting sqref="A9:J11">
    <cfRule type="expression" dxfId="21" priority="22">
      <formula>$CV$9=TRUE</formula>
    </cfRule>
  </conditionalFormatting>
  <conditionalFormatting sqref="A18:Q18">
    <cfRule type="expression" dxfId="20" priority="17">
      <formula>$CV$14=TRUE</formula>
    </cfRule>
  </conditionalFormatting>
  <conditionalFormatting sqref="A22:Q22">
    <cfRule type="expression" dxfId="19" priority="13">
      <formula>$CV$14=TRUE</formula>
    </cfRule>
  </conditionalFormatting>
  <conditionalFormatting sqref="A19:T19">
    <cfRule type="expression" dxfId="18" priority="16">
      <formula>$CV$14=TRUE</formula>
    </cfRule>
  </conditionalFormatting>
  <conditionalFormatting sqref="A21:T21">
    <cfRule type="expression" dxfId="17" priority="14">
      <formula>$CV$14=TRUE</formula>
    </cfRule>
  </conditionalFormatting>
  <conditionalFormatting sqref="A16:W16">
    <cfRule type="expression" dxfId="16" priority="19">
      <formula>$CV$14=TRUE</formula>
    </cfRule>
  </conditionalFormatting>
  <conditionalFormatting sqref="A17:Z17">
    <cfRule type="expression" dxfId="15" priority="18">
      <formula>$CV$14=TRUE</formula>
    </cfRule>
  </conditionalFormatting>
  <conditionalFormatting sqref="A20:Z20">
    <cfRule type="expression" dxfId="14" priority="15">
      <formula>$CV$14=TRUE</formula>
    </cfRule>
  </conditionalFormatting>
  <conditionalFormatting sqref="A23:Z23">
    <cfRule type="expression" dxfId="13" priority="12">
      <formula>$CV$14=TRUE</formula>
    </cfRule>
  </conditionalFormatting>
  <conditionalFormatting sqref="A13:AP24">
    <cfRule type="expression" dxfId="12" priority="10">
      <formula>AND($CV$9=TRUE,$CW$9=FALSE)</formula>
    </cfRule>
  </conditionalFormatting>
  <conditionalFormatting sqref="A75:BS75">
    <cfRule type="expression" dxfId="11" priority="5">
      <formula>AND($CV$9=TRUE,$CW$9=FALSE)</formula>
    </cfRule>
  </conditionalFormatting>
  <conditionalFormatting sqref="A46:CF72">
    <cfRule type="expression" dxfId="10" priority="9">
      <formula>AND($CV$9=TRUE,$CW$9=FALSE)</formula>
    </cfRule>
  </conditionalFormatting>
  <conditionalFormatting sqref="A76:CF96">
    <cfRule type="expression" dxfId="9" priority="2">
      <formula>AND($CV$9=TRUE,$CW$9=FALSE)</formula>
    </cfRule>
  </conditionalFormatting>
  <conditionalFormatting sqref="A99:CF120">
    <cfRule type="expression" dxfId="8" priority="4">
      <formula>AND($CV$9=TRUE,$CW$9=FALSE)</formula>
    </cfRule>
  </conditionalFormatting>
  <conditionalFormatting sqref="A123:CF144">
    <cfRule type="expression" dxfId="7" priority="3">
      <formula>AND($CV$9=TRUE,$CW$9=FALSE)</formula>
    </cfRule>
  </conditionalFormatting>
  <conditionalFormatting sqref="F15:Z24">
    <cfRule type="expression" dxfId="6" priority="24">
      <formula>CX15=TRUE</formula>
    </cfRule>
  </conditionalFormatting>
  <conditionalFormatting sqref="L9:U11">
    <cfRule type="expression" dxfId="5" priority="21">
      <formula>$CW$9=TRUE</formula>
    </cfRule>
  </conditionalFormatting>
  <conditionalFormatting sqref="W9:AP9">
    <cfRule type="expression" dxfId="4" priority="8">
      <formula>$X$9&lt;&gt;""</formula>
    </cfRule>
  </conditionalFormatting>
  <conditionalFormatting sqref="W10:AP10">
    <cfRule type="expression" dxfId="3" priority="7">
      <formula>$X$10&lt;&gt;""</formula>
    </cfRule>
  </conditionalFormatting>
  <conditionalFormatting sqref="W11:AP11">
    <cfRule type="expression" dxfId="2" priority="6">
      <formula>$X$11&lt;&gt;""</formula>
    </cfRule>
  </conditionalFormatting>
  <conditionalFormatting sqref="AR6:CF24">
    <cfRule type="containsBlanks" dxfId="0" priority="25">
      <formula>LEN(TRIM(AR6))=0</formula>
    </cfRule>
  </conditionalFormatting>
  <printOptions horizontalCentered="1" verticalCentered="1"/>
  <pageMargins left="3.937007874015748E-2" right="3.937007874015748E-2" top="0.15748031496062992" bottom="0.15748031496062992" header="0.11811023622047245" footer="0.11811023622047245"/>
  <pageSetup paperSize="9" scale="89" fitToHeight="0" orientation="landscape" r:id="rId1"/>
  <rowBreaks count="1" manualBreakCount="1">
    <brk id="43" max="83" man="1"/>
  </rowBreaks>
  <colBreaks count="1" manualBreakCount="1">
    <brk id="98" min="2" max="39" man="1"/>
  </colBreaks>
  <drawing r:id="rId2"/>
  <extLst>
    <ext xmlns:x14="http://schemas.microsoft.com/office/spreadsheetml/2009/9/main" uri="{78C0D931-6437-407d-A8EE-F0AAD7539E65}">
      <x14:conditionalFormattings>
        <x14:conditionalFormatting xmlns:xm="http://schemas.microsoft.com/office/excel/2006/main">
          <x14:cfRule type="expression" priority="1" id="{B1E96B03-2417-4E1D-96BD-04683EAAAEF3}">
            <xm:f>ＺＥＨデベロッパー実績報告書!$O$57="継続登録はしません"</xm:f>
            <x14:dxf>
              <fill>
                <patternFill>
                  <bgColor theme="0" tint="-0.34998626667073579"/>
                </patternFill>
              </fill>
            </x14:dxf>
          </x14:cfRule>
          <xm:sqref>AR6:CF24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32"/>
  <sheetViews>
    <sheetView workbookViewId="0">
      <pane xSplit="1" topLeftCell="B1" activePane="topRight" state="frozen"/>
      <selection activeCell="AR6" sqref="AR6:CF24"/>
      <selection pane="topRight" activeCell="AR6" sqref="AR6:CF24"/>
    </sheetView>
  </sheetViews>
  <sheetFormatPr defaultColWidth="9" defaultRowHeight="13"/>
  <cols>
    <col min="1" max="1" width="23.90625" style="7" customWidth="1"/>
    <col min="2" max="2" width="7.90625" style="7" customWidth="1"/>
    <col min="3" max="3" width="8.36328125" style="7" customWidth="1"/>
    <col min="4" max="4" width="17.453125" style="7" customWidth="1"/>
    <col min="5" max="5" width="8.36328125" style="7" customWidth="1"/>
    <col min="6" max="6" width="24.90625" style="7" customWidth="1"/>
    <col min="7" max="7" width="18" style="7" customWidth="1"/>
    <col min="8" max="8" width="19.90625" style="7" customWidth="1"/>
    <col min="9" max="9" width="18.90625" style="7" customWidth="1"/>
    <col min="10" max="10" width="23.90625" style="7" customWidth="1"/>
    <col min="11" max="11" width="33.08984375" style="7" customWidth="1"/>
    <col min="12" max="12" width="15.08984375" style="7" customWidth="1"/>
    <col min="13" max="13" width="21.90625" style="7" customWidth="1"/>
    <col min="14" max="14" width="20.36328125" style="7" customWidth="1"/>
    <col min="15" max="15" width="20" style="7" customWidth="1"/>
    <col min="16" max="16" width="18.08984375" style="7" customWidth="1"/>
    <col min="17" max="17" width="20.453125" style="7" customWidth="1"/>
    <col min="18" max="18" width="22.453125" style="7" customWidth="1"/>
    <col min="19" max="19" width="23.90625" style="7" customWidth="1"/>
    <col min="20" max="20" width="21.6328125" style="7" customWidth="1"/>
    <col min="21" max="21" width="0.1796875" style="6" customWidth="1"/>
    <col min="22" max="16384" width="9" style="6"/>
  </cols>
  <sheetData>
    <row r="1" spans="1:21">
      <c r="A1" s="23" t="s">
        <v>15</v>
      </c>
      <c r="B1" s="24" t="s">
        <v>276</v>
      </c>
      <c r="C1" s="24" t="s">
        <v>277</v>
      </c>
      <c r="D1" s="24" t="s">
        <v>278</v>
      </c>
      <c r="E1" s="24" t="s">
        <v>279</v>
      </c>
      <c r="F1" s="24" t="s">
        <v>280</v>
      </c>
      <c r="G1" s="24" t="s">
        <v>281</v>
      </c>
      <c r="H1" s="24" t="s">
        <v>282</v>
      </c>
      <c r="I1" s="24" t="s">
        <v>283</v>
      </c>
      <c r="J1" s="24" t="s">
        <v>284</v>
      </c>
      <c r="K1" s="24" t="s">
        <v>285</v>
      </c>
      <c r="L1" s="24" t="s">
        <v>286</v>
      </c>
      <c r="M1" s="24" t="s">
        <v>287</v>
      </c>
      <c r="N1" s="24" t="s">
        <v>288</v>
      </c>
      <c r="O1" s="24" t="s">
        <v>289</v>
      </c>
      <c r="P1" s="24" t="s">
        <v>329</v>
      </c>
      <c r="Q1" s="24" t="s">
        <v>290</v>
      </c>
      <c r="R1" s="24" t="s">
        <v>291</v>
      </c>
      <c r="S1" s="24" t="s">
        <v>292</v>
      </c>
      <c r="T1" s="24" t="s">
        <v>293</v>
      </c>
      <c r="U1" s="24" t="s">
        <v>294</v>
      </c>
    </row>
    <row r="2" spans="1:21">
      <c r="A2" s="25" t="s">
        <v>318</v>
      </c>
      <c r="B2" s="25" t="s">
        <v>318</v>
      </c>
      <c r="C2" s="25" t="s">
        <v>318</v>
      </c>
      <c r="D2" s="25" t="s">
        <v>318</v>
      </c>
      <c r="E2" s="25" t="s">
        <v>318</v>
      </c>
      <c r="F2" s="25" t="s">
        <v>318</v>
      </c>
      <c r="G2" s="25" t="s">
        <v>318</v>
      </c>
      <c r="H2" s="25" t="s">
        <v>318</v>
      </c>
      <c r="I2" s="25" t="s">
        <v>318</v>
      </c>
      <c r="J2" s="25" t="s">
        <v>318</v>
      </c>
      <c r="K2" s="25" t="s">
        <v>318</v>
      </c>
      <c r="L2" s="25" t="s">
        <v>318</v>
      </c>
      <c r="M2" s="25" t="s">
        <v>318</v>
      </c>
      <c r="N2" s="25" t="s">
        <v>318</v>
      </c>
      <c r="O2" s="25" t="s">
        <v>318</v>
      </c>
      <c r="P2" s="25" t="s">
        <v>318</v>
      </c>
      <c r="Q2" s="25" t="s">
        <v>318</v>
      </c>
      <c r="R2" s="25" t="s">
        <v>318</v>
      </c>
      <c r="S2" s="25" t="s">
        <v>318</v>
      </c>
      <c r="T2" s="25" t="s">
        <v>318</v>
      </c>
      <c r="U2" s="25" t="s">
        <v>318</v>
      </c>
    </row>
    <row r="3" spans="1:21">
      <c r="A3" s="26" t="s">
        <v>82</v>
      </c>
      <c r="B3" s="26" t="s">
        <v>115</v>
      </c>
      <c r="C3" s="26" t="s">
        <v>963</v>
      </c>
      <c r="D3" s="26" t="s">
        <v>278</v>
      </c>
      <c r="E3" s="26" t="s">
        <v>92</v>
      </c>
      <c r="F3" s="26" t="s">
        <v>549</v>
      </c>
      <c r="G3" s="26" t="s">
        <v>295</v>
      </c>
      <c r="H3" s="26" t="s">
        <v>544</v>
      </c>
      <c r="I3" s="27" t="s">
        <v>537</v>
      </c>
      <c r="J3" s="27" t="s">
        <v>525</v>
      </c>
      <c r="K3" s="26" t="s">
        <v>519</v>
      </c>
      <c r="L3" s="26" t="s">
        <v>296</v>
      </c>
      <c r="M3" s="26" t="s">
        <v>325</v>
      </c>
      <c r="N3" s="26" t="s">
        <v>116</v>
      </c>
      <c r="O3" s="26" t="s">
        <v>119</v>
      </c>
      <c r="P3" s="26" t="s">
        <v>297</v>
      </c>
      <c r="Q3" s="26" t="s">
        <v>298</v>
      </c>
      <c r="R3" s="26" t="s">
        <v>299</v>
      </c>
      <c r="S3" s="26" t="s">
        <v>516</v>
      </c>
      <c r="T3" s="27" t="s">
        <v>178</v>
      </c>
      <c r="U3" s="27" t="s">
        <v>180</v>
      </c>
    </row>
    <row r="4" spans="1:21">
      <c r="A4" s="26" t="s">
        <v>83</v>
      </c>
      <c r="B4" s="26" t="s">
        <v>91</v>
      </c>
      <c r="C4" s="26" t="s">
        <v>999</v>
      </c>
      <c r="D4" s="26"/>
      <c r="E4" s="26" t="s">
        <v>93</v>
      </c>
      <c r="F4" s="26" t="s">
        <v>550</v>
      </c>
      <c r="G4" s="26" t="s">
        <v>300</v>
      </c>
      <c r="H4" s="26" t="s">
        <v>545</v>
      </c>
      <c r="I4" s="27" t="s">
        <v>538</v>
      </c>
      <c r="J4" s="27" t="s">
        <v>526</v>
      </c>
      <c r="K4" s="26" t="s">
        <v>520</v>
      </c>
      <c r="L4" s="26" t="s">
        <v>301</v>
      </c>
      <c r="M4" s="26" t="s">
        <v>327</v>
      </c>
      <c r="N4" s="26" t="s">
        <v>117</v>
      </c>
      <c r="O4" s="26" t="s">
        <v>120</v>
      </c>
      <c r="P4" s="26" t="s">
        <v>122</v>
      </c>
      <c r="Q4" s="26" t="s">
        <v>302</v>
      </c>
      <c r="R4" s="26" t="s">
        <v>303</v>
      </c>
      <c r="S4" s="26" t="s">
        <v>517</v>
      </c>
      <c r="T4" s="26" t="s">
        <v>179</v>
      </c>
      <c r="U4" s="28"/>
    </row>
    <row r="5" spans="1:21">
      <c r="A5" s="26" t="s">
        <v>84</v>
      </c>
      <c r="B5" s="26"/>
      <c r="C5" s="26"/>
      <c r="D5" s="26"/>
      <c r="E5" s="26" t="s">
        <v>94</v>
      </c>
      <c r="F5" s="26" t="s">
        <v>551</v>
      </c>
      <c r="G5" s="26" t="s">
        <v>304</v>
      </c>
      <c r="H5" s="26" t="s">
        <v>546</v>
      </c>
      <c r="I5" s="27" t="s">
        <v>539</v>
      </c>
      <c r="J5" s="27" t="s">
        <v>527</v>
      </c>
      <c r="K5" s="26" t="s">
        <v>521</v>
      </c>
      <c r="L5" s="26" t="s">
        <v>305</v>
      </c>
      <c r="M5" s="26" t="s">
        <v>326</v>
      </c>
      <c r="N5" s="26" t="s">
        <v>118</v>
      </c>
      <c r="O5" s="26" t="s">
        <v>121</v>
      </c>
      <c r="P5" s="26"/>
      <c r="Q5" s="26" t="s">
        <v>306</v>
      </c>
      <c r="R5" s="26"/>
      <c r="S5" s="26" t="s">
        <v>518</v>
      </c>
      <c r="T5" s="26"/>
      <c r="U5" s="28"/>
    </row>
    <row r="6" spans="1:21">
      <c r="A6" s="26" t="s">
        <v>85</v>
      </c>
      <c r="B6" s="26"/>
      <c r="C6" s="26"/>
      <c r="D6" s="26"/>
      <c r="E6" s="26"/>
      <c r="F6" s="26" t="s">
        <v>552</v>
      </c>
      <c r="G6" s="26" t="s">
        <v>307</v>
      </c>
      <c r="H6" s="26" t="s">
        <v>547</v>
      </c>
      <c r="I6" s="27" t="s">
        <v>540</v>
      </c>
      <c r="J6" s="27" t="s">
        <v>528</v>
      </c>
      <c r="K6" s="26" t="s">
        <v>522</v>
      </c>
      <c r="L6" s="26"/>
      <c r="M6" s="26" t="s">
        <v>328</v>
      </c>
      <c r="N6" s="26"/>
      <c r="O6" s="26"/>
      <c r="P6" s="26"/>
      <c r="Q6" s="26"/>
      <c r="R6" s="26"/>
      <c r="S6" s="26" t="s">
        <v>172</v>
      </c>
      <c r="T6" s="26"/>
      <c r="U6" s="28"/>
    </row>
    <row r="7" spans="1:21">
      <c r="A7" s="26" t="s">
        <v>86</v>
      </c>
      <c r="B7" s="26"/>
      <c r="C7" s="26"/>
      <c r="D7" s="26"/>
      <c r="E7" s="26"/>
      <c r="F7" s="26" t="s">
        <v>553</v>
      </c>
      <c r="G7" s="26"/>
      <c r="H7" s="26" t="s">
        <v>548</v>
      </c>
      <c r="I7" s="27" t="s">
        <v>541</v>
      </c>
      <c r="J7" s="27" t="s">
        <v>529</v>
      </c>
      <c r="K7" s="26" t="s">
        <v>523</v>
      </c>
      <c r="L7" s="26"/>
      <c r="M7" s="26"/>
      <c r="N7" s="26"/>
      <c r="O7" s="26"/>
      <c r="P7" s="26"/>
      <c r="Q7" s="26"/>
      <c r="R7" s="26"/>
      <c r="S7" s="26" t="s">
        <v>173</v>
      </c>
      <c r="T7" s="26"/>
      <c r="U7" s="28"/>
    </row>
    <row r="8" spans="1:21">
      <c r="A8" s="26" t="s">
        <v>87</v>
      </c>
      <c r="B8" s="26"/>
      <c r="C8" s="26"/>
      <c r="D8" s="26"/>
      <c r="E8" s="26"/>
      <c r="F8" s="26" t="s">
        <v>554</v>
      </c>
      <c r="G8" s="26"/>
      <c r="H8" s="26"/>
      <c r="I8" s="27" t="s">
        <v>542</v>
      </c>
      <c r="J8" s="27" t="s">
        <v>530</v>
      </c>
      <c r="K8" s="26" t="s">
        <v>524</v>
      </c>
      <c r="L8" s="26"/>
      <c r="M8" s="26"/>
      <c r="N8" s="26"/>
      <c r="O8" s="26"/>
      <c r="P8" s="26"/>
      <c r="Q8" s="26"/>
      <c r="R8" s="26"/>
      <c r="S8" s="26" t="s">
        <v>174</v>
      </c>
      <c r="T8" s="26"/>
      <c r="U8" s="28"/>
    </row>
    <row r="9" spans="1:21">
      <c r="A9" s="26" t="s">
        <v>88</v>
      </c>
      <c r="B9" s="26"/>
      <c r="C9" s="26"/>
      <c r="D9" s="26"/>
      <c r="E9" s="26"/>
      <c r="F9" s="26" t="s">
        <v>555</v>
      </c>
      <c r="G9" s="26"/>
      <c r="H9" s="26"/>
      <c r="I9" s="27" t="s">
        <v>543</v>
      </c>
      <c r="J9" s="27" t="s">
        <v>531</v>
      </c>
      <c r="K9" s="26"/>
      <c r="L9" s="26"/>
      <c r="M9" s="26"/>
      <c r="N9" s="26"/>
      <c r="O9" s="26"/>
      <c r="P9" s="26"/>
      <c r="Q9" s="26"/>
      <c r="R9" s="26"/>
      <c r="S9" s="26" t="s">
        <v>175</v>
      </c>
      <c r="T9" s="26"/>
      <c r="U9" s="28"/>
    </row>
    <row r="10" spans="1:21">
      <c r="A10" s="26" t="s">
        <v>283</v>
      </c>
      <c r="B10" s="26"/>
      <c r="C10" s="26"/>
      <c r="D10" s="26"/>
      <c r="E10" s="26"/>
      <c r="F10" s="26" t="s">
        <v>556</v>
      </c>
      <c r="G10" s="26"/>
      <c r="H10" s="26"/>
      <c r="I10" s="27" t="s">
        <v>114</v>
      </c>
      <c r="J10" s="27" t="s">
        <v>532</v>
      </c>
      <c r="K10" s="26"/>
      <c r="L10" s="26"/>
      <c r="M10" s="26"/>
      <c r="N10" s="26"/>
      <c r="O10" s="26"/>
      <c r="P10" s="26"/>
      <c r="Q10" s="26"/>
      <c r="R10" s="26"/>
      <c r="S10" s="26" t="s">
        <v>176</v>
      </c>
      <c r="T10" s="26"/>
      <c r="U10" s="28"/>
    </row>
    <row r="11" spans="1:21">
      <c r="A11" s="26" t="s">
        <v>89</v>
      </c>
      <c r="B11" s="26"/>
      <c r="C11" s="26"/>
      <c r="D11" s="26"/>
      <c r="E11" s="26"/>
      <c r="F11" s="26" t="s">
        <v>557</v>
      </c>
      <c r="G11" s="26"/>
      <c r="H11" s="26"/>
      <c r="I11" s="26"/>
      <c r="J11" s="27" t="s">
        <v>533</v>
      </c>
      <c r="K11" s="26"/>
      <c r="L11" s="26"/>
      <c r="M11" s="26"/>
      <c r="N11" s="26"/>
      <c r="O11" s="26"/>
      <c r="P11" s="26"/>
      <c r="Q11" s="26"/>
      <c r="R11" s="26"/>
      <c r="S11" s="26" t="s">
        <v>177</v>
      </c>
      <c r="T11" s="26"/>
      <c r="U11" s="28"/>
    </row>
    <row r="12" spans="1:21">
      <c r="A12" s="26" t="s">
        <v>90</v>
      </c>
      <c r="B12" s="26"/>
      <c r="C12" s="26"/>
      <c r="D12" s="26"/>
      <c r="E12" s="26"/>
      <c r="F12" s="26" t="s">
        <v>558</v>
      </c>
      <c r="G12" s="26"/>
      <c r="H12" s="26"/>
      <c r="I12" s="26"/>
      <c r="J12" s="27" t="s">
        <v>534</v>
      </c>
      <c r="K12" s="26"/>
      <c r="L12" s="26"/>
      <c r="M12" s="26"/>
      <c r="N12" s="26"/>
      <c r="O12" s="26"/>
      <c r="P12" s="26"/>
      <c r="Q12" s="26"/>
      <c r="R12" s="26"/>
      <c r="S12" s="26"/>
      <c r="T12" s="26"/>
      <c r="U12" s="28"/>
    </row>
    <row r="13" spans="1:21">
      <c r="A13" s="26" t="s">
        <v>95</v>
      </c>
      <c r="B13" s="26"/>
      <c r="C13" s="26"/>
      <c r="D13" s="26"/>
      <c r="E13" s="26"/>
      <c r="F13" s="26" t="s">
        <v>559</v>
      </c>
      <c r="G13" s="26"/>
      <c r="H13" s="26"/>
      <c r="I13" s="26"/>
      <c r="J13" s="27" t="s">
        <v>535</v>
      </c>
      <c r="K13" s="26"/>
      <c r="L13" s="26"/>
      <c r="M13" s="26"/>
      <c r="N13" s="26"/>
      <c r="O13" s="26"/>
      <c r="P13" s="26"/>
      <c r="Q13" s="26"/>
      <c r="R13" s="26"/>
      <c r="S13" s="26"/>
      <c r="T13" s="26"/>
      <c r="U13" s="28"/>
    </row>
    <row r="14" spans="1:21">
      <c r="A14" s="26" t="s">
        <v>287</v>
      </c>
      <c r="B14" s="26"/>
      <c r="C14" s="26"/>
      <c r="D14" s="26"/>
      <c r="E14" s="26"/>
      <c r="F14" s="26" t="s">
        <v>560</v>
      </c>
      <c r="G14" s="26"/>
      <c r="H14" s="26"/>
      <c r="I14" s="26"/>
      <c r="J14" s="27" t="s">
        <v>536</v>
      </c>
      <c r="K14" s="26"/>
      <c r="L14" s="26"/>
      <c r="M14" s="26"/>
      <c r="N14" s="26"/>
      <c r="O14" s="26"/>
      <c r="P14" s="26"/>
      <c r="Q14" s="26"/>
      <c r="R14" s="26"/>
      <c r="S14" s="26"/>
      <c r="T14" s="26"/>
      <c r="U14" s="28"/>
    </row>
    <row r="15" spans="1:21">
      <c r="A15" s="26" t="s">
        <v>96</v>
      </c>
      <c r="B15" s="26"/>
      <c r="C15" s="26"/>
      <c r="D15" s="26"/>
      <c r="E15" s="26"/>
      <c r="F15" s="26" t="s">
        <v>561</v>
      </c>
      <c r="G15" s="26"/>
      <c r="H15" s="26"/>
      <c r="I15" s="26"/>
      <c r="J15" s="26"/>
      <c r="K15" s="26"/>
      <c r="L15" s="26"/>
      <c r="M15" s="26"/>
      <c r="N15" s="26"/>
      <c r="O15" s="26"/>
      <c r="P15" s="26"/>
      <c r="Q15" s="26"/>
      <c r="R15" s="26"/>
      <c r="S15" s="26"/>
      <c r="T15" s="26"/>
      <c r="U15" s="28"/>
    </row>
    <row r="16" spans="1:21">
      <c r="A16" s="26" t="s">
        <v>97</v>
      </c>
      <c r="B16" s="26"/>
      <c r="C16" s="26"/>
      <c r="D16" s="26"/>
      <c r="E16" s="26"/>
      <c r="F16" s="26" t="s">
        <v>562</v>
      </c>
      <c r="G16" s="26"/>
      <c r="H16" s="26"/>
      <c r="I16" s="26"/>
      <c r="J16" s="26"/>
      <c r="K16" s="26"/>
      <c r="L16" s="26"/>
      <c r="M16" s="26"/>
      <c r="N16" s="26"/>
      <c r="O16" s="26"/>
      <c r="P16" s="26"/>
      <c r="Q16" s="26"/>
      <c r="R16" s="26"/>
      <c r="S16" s="26"/>
      <c r="T16" s="26"/>
      <c r="U16" s="28"/>
    </row>
    <row r="17" spans="1:21">
      <c r="A17" s="26" t="s">
        <v>330</v>
      </c>
      <c r="B17" s="26"/>
      <c r="C17" s="26"/>
      <c r="D17" s="26"/>
      <c r="E17" s="26"/>
      <c r="F17" s="26" t="s">
        <v>106</v>
      </c>
      <c r="G17" s="26"/>
      <c r="H17" s="26"/>
      <c r="I17" s="26"/>
      <c r="J17" s="26"/>
      <c r="K17" s="26"/>
      <c r="L17" s="26"/>
      <c r="M17" s="26"/>
      <c r="N17" s="26"/>
      <c r="O17" s="26"/>
      <c r="P17" s="26"/>
      <c r="Q17" s="26"/>
      <c r="R17" s="26"/>
      <c r="S17" s="26"/>
      <c r="T17" s="26"/>
      <c r="U17" s="28"/>
    </row>
    <row r="18" spans="1:21">
      <c r="A18" s="26" t="s">
        <v>98</v>
      </c>
      <c r="B18" s="26"/>
      <c r="C18" s="26"/>
      <c r="D18" s="26"/>
      <c r="E18" s="26"/>
      <c r="F18" s="26" t="s">
        <v>107</v>
      </c>
      <c r="G18" s="26"/>
      <c r="H18" s="26"/>
      <c r="I18" s="26"/>
      <c r="J18" s="26"/>
      <c r="K18" s="26"/>
      <c r="L18" s="26"/>
      <c r="M18" s="26"/>
      <c r="N18" s="26"/>
      <c r="O18" s="26"/>
      <c r="P18" s="26"/>
      <c r="Q18" s="26"/>
      <c r="R18" s="26"/>
      <c r="S18" s="26"/>
      <c r="T18" s="26"/>
      <c r="U18" s="28"/>
    </row>
    <row r="19" spans="1:21">
      <c r="A19" s="26" t="s">
        <v>99</v>
      </c>
      <c r="B19" s="26"/>
      <c r="C19" s="26"/>
      <c r="D19" s="26"/>
      <c r="E19" s="26"/>
      <c r="F19" s="26" t="s">
        <v>108</v>
      </c>
      <c r="G19" s="26"/>
      <c r="H19" s="26"/>
      <c r="I19" s="26"/>
      <c r="J19" s="26"/>
      <c r="K19" s="26"/>
      <c r="L19" s="26"/>
      <c r="M19" s="26"/>
      <c r="N19" s="26"/>
      <c r="O19" s="26"/>
      <c r="P19" s="26"/>
      <c r="Q19" s="26"/>
      <c r="R19" s="26"/>
      <c r="S19" s="26"/>
      <c r="T19" s="26"/>
      <c r="U19" s="28"/>
    </row>
    <row r="20" spans="1:21">
      <c r="A20" s="27" t="s">
        <v>292</v>
      </c>
      <c r="B20" s="26"/>
      <c r="C20" s="26"/>
      <c r="D20" s="26"/>
      <c r="E20" s="26"/>
      <c r="F20" s="26" t="s">
        <v>109</v>
      </c>
      <c r="G20" s="26"/>
      <c r="H20" s="26"/>
      <c r="I20" s="26"/>
      <c r="J20" s="26"/>
      <c r="K20" s="26"/>
      <c r="L20" s="26"/>
      <c r="M20" s="26"/>
      <c r="N20" s="26"/>
      <c r="O20" s="26"/>
      <c r="P20" s="26"/>
      <c r="Q20" s="26"/>
      <c r="R20" s="26"/>
      <c r="S20" s="26"/>
      <c r="T20" s="26"/>
      <c r="U20" s="28"/>
    </row>
    <row r="21" spans="1:21">
      <c r="A21" s="26" t="s">
        <v>308</v>
      </c>
      <c r="B21" s="26"/>
      <c r="C21" s="26"/>
      <c r="D21" s="26"/>
      <c r="E21" s="26"/>
      <c r="F21" s="26" t="s">
        <v>110</v>
      </c>
      <c r="G21" s="26"/>
      <c r="H21" s="26"/>
      <c r="I21" s="26"/>
      <c r="J21" s="26"/>
      <c r="K21" s="26"/>
      <c r="L21" s="26"/>
      <c r="M21" s="26"/>
      <c r="N21" s="26"/>
      <c r="O21" s="26"/>
      <c r="P21" s="26"/>
      <c r="Q21" s="26"/>
      <c r="R21" s="26"/>
      <c r="S21" s="26"/>
      <c r="T21" s="26"/>
      <c r="U21" s="28"/>
    </row>
    <row r="22" spans="1:21">
      <c r="A22" s="26" t="s">
        <v>100</v>
      </c>
      <c r="B22" s="26"/>
      <c r="C22" s="26"/>
      <c r="D22" s="26"/>
      <c r="E22" s="26"/>
      <c r="F22" s="26" t="s">
        <v>111</v>
      </c>
      <c r="G22" s="26"/>
      <c r="H22" s="26"/>
      <c r="I22" s="26"/>
      <c r="J22" s="26"/>
      <c r="K22" s="26"/>
      <c r="L22" s="26"/>
      <c r="M22" s="26"/>
      <c r="N22" s="26"/>
      <c r="O22" s="26"/>
      <c r="P22" s="26"/>
      <c r="Q22" s="26"/>
      <c r="R22" s="26"/>
      <c r="S22" s="26"/>
      <c r="T22" s="26"/>
      <c r="U22" s="28"/>
    </row>
    <row r="23" spans="1:21">
      <c r="A23" s="26"/>
      <c r="B23" s="26"/>
      <c r="C23" s="26"/>
      <c r="D23" s="26"/>
      <c r="E23" s="26"/>
      <c r="F23" s="26" t="s">
        <v>112</v>
      </c>
      <c r="G23" s="26"/>
      <c r="H23" s="26"/>
      <c r="I23" s="26"/>
      <c r="J23" s="26"/>
      <c r="K23" s="26"/>
      <c r="L23" s="26"/>
      <c r="M23" s="26"/>
      <c r="N23" s="26"/>
      <c r="O23" s="26"/>
      <c r="P23" s="26"/>
      <c r="Q23" s="26"/>
      <c r="R23" s="26"/>
      <c r="S23" s="26"/>
      <c r="T23" s="26"/>
      <c r="U23" s="28"/>
    </row>
    <row r="24" spans="1:21">
      <c r="A24" s="26"/>
      <c r="B24" s="26"/>
      <c r="C24" s="26"/>
      <c r="D24" s="26"/>
      <c r="E24" s="26"/>
      <c r="F24" s="26" t="s">
        <v>113</v>
      </c>
      <c r="G24" s="26"/>
      <c r="H24" s="26"/>
      <c r="I24" s="26"/>
      <c r="J24" s="26"/>
      <c r="K24" s="26"/>
      <c r="L24" s="26"/>
      <c r="M24" s="26"/>
      <c r="N24" s="26"/>
      <c r="O24" s="26"/>
      <c r="P24" s="26"/>
      <c r="Q24" s="26"/>
      <c r="R24" s="26"/>
      <c r="S24" s="26"/>
      <c r="T24" s="26"/>
      <c r="U24" s="28"/>
    </row>
    <row r="25" spans="1:21">
      <c r="A25" s="26"/>
      <c r="B25" s="26"/>
      <c r="C25" s="26"/>
      <c r="D25" s="26"/>
      <c r="E25" s="26"/>
      <c r="F25" s="26" t="s">
        <v>563</v>
      </c>
      <c r="G25" s="26"/>
      <c r="H25" s="26"/>
      <c r="I25" s="26"/>
      <c r="J25" s="26"/>
      <c r="K25" s="26"/>
      <c r="L25" s="26"/>
      <c r="M25" s="26"/>
      <c r="N25" s="26"/>
      <c r="O25" s="26"/>
      <c r="P25" s="26"/>
      <c r="Q25" s="26"/>
      <c r="R25" s="26"/>
      <c r="S25" s="26"/>
      <c r="T25" s="26"/>
      <c r="U25" s="28"/>
    </row>
    <row r="26" spans="1:21">
      <c r="A26" s="26"/>
      <c r="B26" s="26"/>
      <c r="C26" s="26"/>
      <c r="D26" s="26"/>
      <c r="E26" s="26"/>
      <c r="F26" s="26" t="s">
        <v>564</v>
      </c>
      <c r="G26" s="26"/>
      <c r="H26" s="26"/>
      <c r="I26" s="26"/>
      <c r="J26" s="26"/>
      <c r="K26" s="26"/>
      <c r="L26" s="26"/>
      <c r="M26" s="26"/>
      <c r="N26" s="26"/>
      <c r="O26" s="26"/>
      <c r="P26" s="26"/>
      <c r="Q26" s="26"/>
      <c r="R26" s="26"/>
      <c r="S26" s="26"/>
      <c r="T26" s="26"/>
      <c r="U26" s="28"/>
    </row>
    <row r="31" spans="1:21" ht="17.5">
      <c r="C31" s="8"/>
    </row>
    <row r="32" spans="1:21" ht="13.5" customHeight="1"/>
  </sheetData>
  <sheetProtection algorithmName="SHA-512" hashValue="5enrQ9atDM8UC67r7Z/a6x+HTqYE/GQk6VV5iJVSyZjO+muiYJxanUM00In5WDrWGU/kNw6YYPe4aMTrVdVC/w==" saltValue="LxLtURhJ2116/nissOz7Bw==" spinCount="100000" sheet="1" selectLockedCells="1" selectUnlockedCell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D49"/>
  <sheetViews>
    <sheetView showGridLines="0" zoomScaleNormal="100" workbookViewId="0">
      <selection activeCell="AR6" sqref="AR6:CF24"/>
    </sheetView>
  </sheetViews>
  <sheetFormatPr defaultColWidth="9" defaultRowHeight="13"/>
  <cols>
    <col min="1" max="2" width="9" style="299" customWidth="1"/>
    <col min="3" max="3" width="11.36328125" style="299" customWidth="1"/>
    <col min="4" max="6" width="9" style="299" customWidth="1"/>
    <col min="7" max="7" width="9" style="299"/>
    <col min="8" max="8" width="8.36328125" style="299" customWidth="1"/>
    <col min="9" max="16384" width="9" style="299"/>
  </cols>
  <sheetData>
    <row r="2" spans="1:4">
      <c r="A2" s="300" t="s">
        <v>271</v>
      </c>
      <c r="B2" s="300" t="s">
        <v>271</v>
      </c>
      <c r="C2" s="300" t="s">
        <v>271</v>
      </c>
      <c r="D2" s="300" t="s">
        <v>271</v>
      </c>
    </row>
    <row r="3" spans="1:4">
      <c r="A3" s="299" t="s">
        <v>183</v>
      </c>
      <c r="B3" s="299" t="s">
        <v>270</v>
      </c>
      <c r="C3" s="299" t="s">
        <v>566</v>
      </c>
      <c r="D3" s="299" t="s">
        <v>368</v>
      </c>
    </row>
    <row r="4" spans="1:4">
      <c r="A4" s="299" t="s">
        <v>184</v>
      </c>
      <c r="B4" s="299" t="s">
        <v>224</v>
      </c>
      <c r="C4" s="299" t="s">
        <v>567</v>
      </c>
      <c r="D4" s="299" t="s">
        <v>369</v>
      </c>
    </row>
    <row r="5" spans="1:4">
      <c r="A5" s="299" t="s">
        <v>185</v>
      </c>
      <c r="B5" s="299" t="s">
        <v>225</v>
      </c>
      <c r="C5" s="299" t="s">
        <v>568</v>
      </c>
    </row>
    <row r="6" spans="1:4">
      <c r="A6" s="299" t="s">
        <v>186</v>
      </c>
      <c r="B6" s="299" t="s">
        <v>226</v>
      </c>
    </row>
    <row r="7" spans="1:4">
      <c r="A7" s="299" t="s">
        <v>187</v>
      </c>
      <c r="B7" s="299" t="s">
        <v>227</v>
      </c>
    </row>
    <row r="8" spans="1:4">
      <c r="A8" s="299" t="s">
        <v>188</v>
      </c>
      <c r="B8" s="299" t="s">
        <v>228</v>
      </c>
    </row>
    <row r="9" spans="1:4">
      <c r="A9" s="299" t="s">
        <v>189</v>
      </c>
      <c r="B9" s="299" t="s">
        <v>229</v>
      </c>
      <c r="D9" s="300"/>
    </row>
    <row r="10" spans="1:4">
      <c r="A10" s="299" t="s">
        <v>132</v>
      </c>
      <c r="B10" s="299" t="s">
        <v>230</v>
      </c>
      <c r="D10" s="299" t="s">
        <v>768</v>
      </c>
    </row>
    <row r="11" spans="1:4">
      <c r="A11" s="299" t="s">
        <v>133</v>
      </c>
      <c r="B11" s="299" t="s">
        <v>231</v>
      </c>
    </row>
    <row r="12" spans="1:4">
      <c r="A12" s="299" t="s">
        <v>134</v>
      </c>
      <c r="B12" s="299" t="s">
        <v>232</v>
      </c>
    </row>
    <row r="13" spans="1:4">
      <c r="A13" s="299" t="s">
        <v>135</v>
      </c>
      <c r="B13" s="299" t="s">
        <v>233</v>
      </c>
    </row>
    <row r="14" spans="1:4">
      <c r="A14" s="299" t="s">
        <v>136</v>
      </c>
      <c r="B14" s="299" t="s">
        <v>234</v>
      </c>
    </row>
    <row r="15" spans="1:4">
      <c r="A15" s="299" t="s">
        <v>137</v>
      </c>
      <c r="B15" s="299" t="s">
        <v>235</v>
      </c>
    </row>
    <row r="16" spans="1:4">
      <c r="A16" s="299" t="s">
        <v>190</v>
      </c>
      <c r="B16" s="299" t="s">
        <v>236</v>
      </c>
    </row>
    <row r="17" spans="1:2">
      <c r="A17" s="299" t="s">
        <v>191</v>
      </c>
      <c r="B17" s="299" t="s">
        <v>237</v>
      </c>
    </row>
    <row r="18" spans="1:2">
      <c r="A18" s="299" t="s">
        <v>192</v>
      </c>
      <c r="B18" s="299" t="s">
        <v>238</v>
      </c>
    </row>
    <row r="19" spans="1:2">
      <c r="A19" s="299" t="s">
        <v>193</v>
      </c>
      <c r="B19" s="299" t="s">
        <v>239</v>
      </c>
    </row>
    <row r="20" spans="1:2">
      <c r="A20" s="299" t="s">
        <v>194</v>
      </c>
      <c r="B20" s="299" t="s">
        <v>240</v>
      </c>
    </row>
    <row r="21" spans="1:2">
      <c r="A21" s="299" t="s">
        <v>195</v>
      </c>
      <c r="B21" s="299" t="s">
        <v>241</v>
      </c>
    </row>
    <row r="22" spans="1:2">
      <c r="A22" s="299" t="s">
        <v>196</v>
      </c>
      <c r="B22" s="299" t="s">
        <v>242</v>
      </c>
    </row>
    <row r="23" spans="1:2">
      <c r="A23" s="299" t="s">
        <v>197</v>
      </c>
      <c r="B23" s="299" t="s">
        <v>243</v>
      </c>
    </row>
    <row r="24" spans="1:2">
      <c r="A24" s="299" t="s">
        <v>198</v>
      </c>
      <c r="B24" s="299" t="s">
        <v>244</v>
      </c>
    </row>
    <row r="25" spans="1:2">
      <c r="A25" s="299" t="s">
        <v>199</v>
      </c>
      <c r="B25" s="299" t="s">
        <v>245</v>
      </c>
    </row>
    <row r="26" spans="1:2">
      <c r="A26" s="299" t="s">
        <v>200</v>
      </c>
      <c r="B26" s="299" t="s">
        <v>246</v>
      </c>
    </row>
    <row r="27" spans="1:2">
      <c r="A27" s="299" t="s">
        <v>201</v>
      </c>
      <c r="B27" s="299" t="s">
        <v>247</v>
      </c>
    </row>
    <row r="28" spans="1:2">
      <c r="A28" s="299" t="s">
        <v>202</v>
      </c>
      <c r="B28" s="299" t="s">
        <v>248</v>
      </c>
    </row>
    <row r="29" spans="1:2">
      <c r="A29" s="299" t="s">
        <v>203</v>
      </c>
      <c r="B29" s="299" t="s">
        <v>249</v>
      </c>
    </row>
    <row r="30" spans="1:2">
      <c r="A30" s="299" t="s">
        <v>204</v>
      </c>
      <c r="B30" s="299" t="s">
        <v>250</v>
      </c>
    </row>
    <row r="31" spans="1:2">
      <c r="A31" s="299" t="s">
        <v>205</v>
      </c>
      <c r="B31" s="299" t="s">
        <v>251</v>
      </c>
    </row>
    <row r="32" spans="1:2">
      <c r="A32" s="299" t="s">
        <v>206</v>
      </c>
      <c r="B32" s="299" t="s">
        <v>252</v>
      </c>
    </row>
    <row r="33" spans="1:2">
      <c r="A33" s="299" t="s">
        <v>207</v>
      </c>
      <c r="B33" s="299" t="s">
        <v>253</v>
      </c>
    </row>
    <row r="34" spans="1:2">
      <c r="A34" s="299" t="s">
        <v>208</v>
      </c>
      <c r="B34" s="299" t="s">
        <v>254</v>
      </c>
    </row>
    <row r="35" spans="1:2">
      <c r="A35" s="299" t="s">
        <v>209</v>
      </c>
      <c r="B35" s="299" t="s">
        <v>255</v>
      </c>
    </row>
    <row r="36" spans="1:2">
      <c r="A36" s="299" t="s">
        <v>210</v>
      </c>
      <c r="B36" s="299" t="s">
        <v>256</v>
      </c>
    </row>
    <row r="37" spans="1:2">
      <c r="A37" s="299" t="s">
        <v>211</v>
      </c>
      <c r="B37" s="299" t="s">
        <v>257</v>
      </c>
    </row>
    <row r="38" spans="1:2">
      <c r="A38" s="299" t="s">
        <v>212</v>
      </c>
      <c r="B38" s="299" t="s">
        <v>258</v>
      </c>
    </row>
    <row r="39" spans="1:2">
      <c r="A39" s="299" t="s">
        <v>213</v>
      </c>
      <c r="B39" s="299" t="s">
        <v>259</v>
      </c>
    </row>
    <row r="40" spans="1:2">
      <c r="A40" s="299" t="s">
        <v>214</v>
      </c>
      <c r="B40" s="299" t="s">
        <v>260</v>
      </c>
    </row>
    <row r="41" spans="1:2">
      <c r="A41" s="299" t="s">
        <v>215</v>
      </c>
      <c r="B41" s="299" t="s">
        <v>261</v>
      </c>
    </row>
    <row r="42" spans="1:2">
      <c r="A42" s="299" t="s">
        <v>216</v>
      </c>
      <c r="B42" s="299" t="s">
        <v>262</v>
      </c>
    </row>
    <row r="43" spans="1:2">
      <c r="A43" s="299" t="s">
        <v>217</v>
      </c>
      <c r="B43" s="299" t="s">
        <v>263</v>
      </c>
    </row>
    <row r="44" spans="1:2">
      <c r="A44" s="299" t="s">
        <v>218</v>
      </c>
      <c r="B44" s="299" t="s">
        <v>264</v>
      </c>
    </row>
    <row r="45" spans="1:2">
      <c r="A45" s="299" t="s">
        <v>219</v>
      </c>
      <c r="B45" s="299" t="s">
        <v>265</v>
      </c>
    </row>
    <row r="46" spans="1:2">
      <c r="A46" s="299" t="s">
        <v>220</v>
      </c>
      <c r="B46" s="299" t="s">
        <v>266</v>
      </c>
    </row>
    <row r="47" spans="1:2">
      <c r="A47" s="299" t="s">
        <v>221</v>
      </c>
      <c r="B47" s="299" t="s">
        <v>267</v>
      </c>
    </row>
    <row r="48" spans="1:2">
      <c r="A48" s="299" t="s">
        <v>222</v>
      </c>
      <c r="B48" s="299" t="s">
        <v>268</v>
      </c>
    </row>
    <row r="49" spans="1:2">
      <c r="A49" s="299" t="s">
        <v>223</v>
      </c>
      <c r="B49" s="299" t="s">
        <v>269</v>
      </c>
    </row>
  </sheetData>
  <sheetProtection algorithmName="SHA-512" hashValue="pGhly92JzYo8KbCLaRZJG7Xba6vz+kt5mqZUkAzHBDxO6viSxV/wzSmzoaLUbSSKIKV07THtQJOf9wve9EwVcA==" saltValue="7WcA/29a0EXyXHsMlcl4xA==" spinCount="100000" sheet="1" selectLockedCells="1" selectUnlockedCell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X4"/>
  <sheetViews>
    <sheetView topLeftCell="B1" zoomScale="70" zoomScaleNormal="70" workbookViewId="0">
      <selection activeCell="AR6" sqref="AR6:CF24"/>
    </sheetView>
  </sheetViews>
  <sheetFormatPr defaultColWidth="9" defaultRowHeight="13"/>
  <cols>
    <col min="1" max="1" width="13" bestFit="1" customWidth="1"/>
    <col min="2" max="2" width="12.36328125" customWidth="1"/>
    <col min="3" max="3" width="13" bestFit="1" customWidth="1"/>
    <col min="4" max="4" width="20.08984375" bestFit="1" customWidth="1"/>
    <col min="5" max="5" width="9.7265625" customWidth="1"/>
    <col min="6" max="6" width="17.90625" bestFit="1" customWidth="1"/>
    <col min="7" max="7" width="17.90625" customWidth="1"/>
    <col min="8" max="8" width="20" bestFit="1" customWidth="1"/>
    <col min="9" max="9" width="22" bestFit="1" customWidth="1"/>
    <col min="10" max="14" width="20" bestFit="1" customWidth="1"/>
    <col min="15" max="15" width="24.08984375" bestFit="1" customWidth="1"/>
    <col min="16" max="17" width="6.453125" bestFit="1" customWidth="1"/>
    <col min="18" max="19" width="11.6328125" bestFit="1" customWidth="1"/>
    <col min="20" max="20" width="9.6328125" bestFit="1" customWidth="1"/>
    <col min="21" max="21" width="9.6328125" customWidth="1"/>
    <col min="22" max="22" width="15.90625" bestFit="1" customWidth="1"/>
    <col min="23" max="23" width="15.90625" customWidth="1"/>
    <col min="24" max="24" width="15.90625" bestFit="1" customWidth="1"/>
    <col min="25" max="25" width="15.90625" customWidth="1"/>
    <col min="26" max="26" width="20" bestFit="1" customWidth="1"/>
    <col min="27" max="27" width="15.90625" bestFit="1" customWidth="1"/>
    <col min="28" max="30" width="20" bestFit="1" customWidth="1"/>
    <col min="31" max="31" width="24.08984375" bestFit="1" customWidth="1"/>
    <col min="32" max="32" width="20" bestFit="1" customWidth="1"/>
    <col min="33" max="33" width="24.08984375" bestFit="1" customWidth="1"/>
    <col min="34" max="34" width="19.453125" bestFit="1" customWidth="1"/>
    <col min="35" max="35" width="26.453125" bestFit="1" customWidth="1"/>
    <col min="36" max="48" width="12.6328125" bestFit="1" customWidth="1"/>
    <col min="49" max="49" width="14.90625" bestFit="1" customWidth="1"/>
    <col min="50" max="64" width="12.6328125" bestFit="1" customWidth="1"/>
    <col min="65" max="65" width="14.90625" bestFit="1" customWidth="1"/>
    <col min="66" max="80" width="12.6328125" bestFit="1" customWidth="1"/>
    <col min="81" max="81" width="14.90625" bestFit="1" customWidth="1"/>
    <col min="82" max="82" width="12.6328125" bestFit="1" customWidth="1"/>
    <col min="83" max="83" width="24" bestFit="1" customWidth="1"/>
    <col min="84" max="84" width="22" bestFit="1" customWidth="1"/>
    <col min="85" max="85" width="17.90625" bestFit="1" customWidth="1"/>
    <col min="86" max="86" width="18.90625" bestFit="1" customWidth="1"/>
    <col min="87" max="87" width="28.08984375" bestFit="1" customWidth="1"/>
    <col min="88" max="88" width="28.08984375" customWidth="1"/>
    <col min="89" max="89" width="10.6328125" hidden="1" customWidth="1"/>
    <col min="90" max="90" width="10.6328125" customWidth="1"/>
    <col min="91" max="92" width="14.90625" bestFit="1" customWidth="1"/>
    <col min="93" max="93" width="10.6328125" bestFit="1" customWidth="1"/>
    <col min="94" max="94" width="12.90625" bestFit="1" customWidth="1"/>
    <col min="95" max="95" width="12.90625" hidden="1" customWidth="1"/>
    <col min="96" max="96" width="28.08984375" customWidth="1"/>
    <col min="97" max="97" width="25.08984375" bestFit="1" customWidth="1"/>
    <col min="98" max="98" width="23.08984375" bestFit="1" customWidth="1"/>
    <col min="99" max="99" width="17.90625" bestFit="1" customWidth="1"/>
    <col min="100" max="100" width="15.453125" hidden="1" customWidth="1"/>
    <col min="101" max="101" width="10.6328125" hidden="1" customWidth="1"/>
    <col min="102" max="102" width="10.6328125" customWidth="1"/>
    <col min="103" max="104" width="14.90625" bestFit="1" customWidth="1"/>
    <col min="105" max="105" width="10.6328125" bestFit="1" customWidth="1"/>
    <col min="106" max="106" width="12.90625" bestFit="1" customWidth="1"/>
    <col min="107" max="107" width="12.90625" hidden="1" customWidth="1"/>
    <col min="108" max="108" width="28.453125" customWidth="1"/>
    <col min="109" max="109" width="25.08984375" bestFit="1" customWidth="1"/>
    <col min="110" max="110" width="23.08984375" bestFit="1" customWidth="1"/>
    <col min="111" max="111" width="17.90625" bestFit="1" customWidth="1"/>
    <col min="112" max="112" width="15.453125" hidden="1" customWidth="1"/>
    <col min="113" max="113" width="10.6328125" hidden="1" customWidth="1"/>
    <col min="114" max="114" width="10.6328125" customWidth="1"/>
    <col min="115" max="116" width="14.90625" bestFit="1" customWidth="1"/>
    <col min="117" max="117" width="10.6328125" bestFit="1" customWidth="1"/>
    <col min="118" max="118" width="12.90625" bestFit="1" customWidth="1"/>
    <col min="119" max="119" width="12.90625" hidden="1" customWidth="1"/>
    <col min="120" max="120" width="28.08984375" customWidth="1"/>
    <col min="121" max="121" width="25.08984375" bestFit="1" customWidth="1"/>
    <col min="122" max="122" width="23.08984375" bestFit="1" customWidth="1"/>
    <col min="123" max="123" width="17.90625" bestFit="1" customWidth="1"/>
    <col min="124" max="124" width="15.453125" hidden="1" customWidth="1"/>
    <col min="125" max="125" width="10.6328125" hidden="1" customWidth="1"/>
    <col min="126" max="126" width="10.6328125" customWidth="1"/>
    <col min="127" max="128" width="14.90625" bestFit="1" customWidth="1"/>
    <col min="129" max="129" width="10.6328125" bestFit="1" customWidth="1"/>
    <col min="130" max="130" width="12.90625" bestFit="1" customWidth="1"/>
    <col min="131" max="131" width="12.90625" hidden="1" customWidth="1"/>
    <col min="132" max="132" width="23.08984375" customWidth="1"/>
    <col min="133" max="133" width="25.08984375" bestFit="1" customWidth="1"/>
    <col min="134" max="134" width="23.08984375" bestFit="1" customWidth="1"/>
    <col min="135" max="135" width="17.90625" bestFit="1" customWidth="1"/>
    <col min="136" max="136" width="15.453125" hidden="1" customWidth="1"/>
    <col min="137" max="137" width="10.6328125" hidden="1" customWidth="1"/>
    <col min="138" max="138" width="10.6328125" customWidth="1"/>
    <col min="139" max="140" width="14.90625" bestFit="1" customWidth="1"/>
    <col min="141" max="141" width="10.6328125" bestFit="1" customWidth="1"/>
    <col min="142" max="142" width="12.90625" bestFit="1" customWidth="1"/>
    <col min="143" max="143" width="12.90625" hidden="1" customWidth="1"/>
    <col min="144" max="144" width="23.08984375" customWidth="1"/>
    <col min="145" max="145" width="25.08984375" bestFit="1" customWidth="1"/>
    <col min="146" max="146" width="23.08984375" bestFit="1" customWidth="1"/>
    <col min="147" max="147" width="17.90625" bestFit="1" customWidth="1"/>
    <col min="148" max="148" width="15.453125" hidden="1" customWidth="1"/>
    <col min="149" max="149" width="10.6328125" hidden="1" customWidth="1"/>
    <col min="150" max="150" width="10.6328125" customWidth="1"/>
    <col min="151" max="152" width="14.90625" bestFit="1" customWidth="1"/>
    <col min="153" max="153" width="10.6328125" bestFit="1" customWidth="1"/>
    <col min="154" max="154" width="12.90625" bestFit="1" customWidth="1"/>
    <col min="155" max="155" width="12.90625" hidden="1" customWidth="1"/>
    <col min="156" max="156" width="27.90625" customWidth="1"/>
    <col min="157" max="157" width="25.08984375" bestFit="1" customWidth="1"/>
    <col min="158" max="158" width="23.08984375" bestFit="1" customWidth="1"/>
    <col min="159" max="159" width="17.90625" bestFit="1" customWidth="1"/>
    <col min="160" max="160" width="10.6328125" hidden="1" customWidth="1"/>
    <col min="161" max="161" width="10.6328125" customWidth="1"/>
    <col min="162" max="163" width="14.90625" bestFit="1" customWidth="1"/>
    <col min="164" max="164" width="10.6328125" bestFit="1" customWidth="1"/>
    <col min="165" max="165" width="12.90625" bestFit="1" customWidth="1"/>
    <col min="166" max="166" width="12.90625" hidden="1" customWidth="1"/>
    <col min="167" max="167" width="27.08984375" customWidth="1"/>
    <col min="168" max="168" width="25.08984375" bestFit="1" customWidth="1"/>
    <col min="169" max="169" width="23.08984375" bestFit="1" customWidth="1"/>
    <col min="170" max="170" width="17.90625" bestFit="1" customWidth="1"/>
    <col min="171" max="171" width="10.6328125" hidden="1" customWidth="1"/>
    <col min="172" max="172" width="10.6328125" customWidth="1"/>
    <col min="173" max="174" width="14.90625" bestFit="1" customWidth="1"/>
    <col min="175" max="175" width="10.6328125" bestFit="1" customWidth="1"/>
    <col min="176" max="176" width="12.90625" bestFit="1" customWidth="1"/>
    <col min="177" max="177" width="12.90625" hidden="1" customWidth="1"/>
    <col min="178" max="178" width="28.90625" customWidth="1"/>
    <col min="179" max="179" width="25.08984375" bestFit="1" customWidth="1"/>
    <col min="180" max="180" width="23.08984375" bestFit="1" customWidth="1"/>
    <col min="181" max="181" width="17.90625" bestFit="1" customWidth="1"/>
    <col min="182" max="182" width="10.6328125" hidden="1" customWidth="1"/>
    <col min="183" max="183" width="10.6328125" customWidth="1"/>
    <col min="184" max="185" width="14.90625" bestFit="1" customWidth="1"/>
    <col min="186" max="186" width="10.6328125" bestFit="1" customWidth="1"/>
    <col min="187" max="187" width="12.90625" bestFit="1" customWidth="1"/>
    <col min="188" max="188" width="12.90625" hidden="1" customWidth="1"/>
    <col min="189" max="189" width="28" customWidth="1"/>
    <col min="190" max="190" width="25.08984375" bestFit="1" customWidth="1"/>
    <col min="191" max="191" width="23.08984375" bestFit="1" customWidth="1"/>
    <col min="192" max="192" width="17.90625" bestFit="1" customWidth="1"/>
    <col min="193" max="193" width="10.6328125" hidden="1" customWidth="1"/>
    <col min="194" max="194" width="10.6328125" customWidth="1"/>
    <col min="195" max="196" width="14.90625" bestFit="1" customWidth="1"/>
    <col min="197" max="197" width="10.6328125" bestFit="1" customWidth="1"/>
    <col min="198" max="198" width="12.90625" bestFit="1" customWidth="1"/>
    <col min="199" max="199" width="12.90625" hidden="1" customWidth="1"/>
    <col min="200" max="200" width="29.08984375" customWidth="1"/>
    <col min="201" max="201" width="25.08984375" bestFit="1" customWidth="1"/>
    <col min="202" max="202" width="23.08984375" bestFit="1" customWidth="1"/>
    <col min="203" max="203" width="17.90625" bestFit="1" customWidth="1"/>
    <col min="204" max="204" width="37.08984375" bestFit="1" customWidth="1"/>
    <col min="205" max="205" width="19" bestFit="1" customWidth="1"/>
    <col min="206" max="206" width="14.36328125" bestFit="1" customWidth="1"/>
    <col min="207" max="211" width="10.6328125" hidden="1" customWidth="1"/>
    <col min="212" max="212" width="21.90625" bestFit="1" customWidth="1"/>
    <col min="213" max="213" width="25.453125" customWidth="1"/>
    <col min="214" max="214" width="24.36328125" customWidth="1"/>
    <col min="215" max="215" width="27.90625" bestFit="1" customWidth="1"/>
    <col min="216" max="216" width="23" bestFit="1" customWidth="1"/>
    <col min="217" max="217" width="25.90625" customWidth="1"/>
    <col min="218" max="218" width="25.08984375" customWidth="1"/>
    <col min="219" max="221" width="23" customWidth="1"/>
    <col min="222" max="222" width="21.90625" bestFit="1" customWidth="1"/>
    <col min="223" max="224" width="25.6328125" bestFit="1" customWidth="1"/>
    <col min="225" max="225" width="27.90625" bestFit="1" customWidth="1"/>
    <col min="226" max="226" width="23" bestFit="1" customWidth="1"/>
    <col min="227" max="227" width="14.6328125" customWidth="1"/>
    <col min="231" max="231" width="33.453125" bestFit="1" customWidth="1"/>
    <col min="237" max="237" width="14.08984375" customWidth="1"/>
    <col min="238" max="244" width="17.08984375" customWidth="1"/>
    <col min="245" max="245" width="18.6328125" customWidth="1"/>
    <col min="246" max="246" width="23.08984375" customWidth="1"/>
    <col min="247" max="247" width="17.6328125" bestFit="1" customWidth="1"/>
  </cols>
  <sheetData>
    <row r="1" spans="1:284" ht="65">
      <c r="A1" s="325" t="s">
        <v>514</v>
      </c>
      <c r="B1" s="325" t="s">
        <v>321</v>
      </c>
      <c r="C1" s="326" t="s">
        <v>579</v>
      </c>
      <c r="D1" s="325" t="s">
        <v>515</v>
      </c>
      <c r="E1" s="9" t="s">
        <v>370</v>
      </c>
      <c r="F1" s="11" t="s">
        <v>375</v>
      </c>
      <c r="G1" s="11" t="s">
        <v>643</v>
      </c>
      <c r="H1" s="11" t="s">
        <v>376</v>
      </c>
      <c r="I1" s="11" t="s">
        <v>377</v>
      </c>
      <c r="J1" s="11" t="s">
        <v>378</v>
      </c>
      <c r="K1" s="11" t="s">
        <v>379</v>
      </c>
      <c r="L1" s="11" t="s">
        <v>374</v>
      </c>
      <c r="M1" s="11" t="s">
        <v>373</v>
      </c>
      <c r="N1" s="11" t="s">
        <v>372</v>
      </c>
      <c r="O1" s="10" t="s">
        <v>371</v>
      </c>
      <c r="P1" s="14" t="s">
        <v>380</v>
      </c>
      <c r="Q1" s="14" t="s">
        <v>381</v>
      </c>
      <c r="R1" s="14" t="s">
        <v>382</v>
      </c>
      <c r="S1" s="14" t="s">
        <v>383</v>
      </c>
      <c r="T1" s="15" t="s">
        <v>384</v>
      </c>
      <c r="U1" s="288" t="s">
        <v>644</v>
      </c>
      <c r="V1" s="15" t="s">
        <v>385</v>
      </c>
      <c r="W1" s="288" t="s">
        <v>645</v>
      </c>
      <c r="X1" s="15" t="s">
        <v>386</v>
      </c>
      <c r="Y1" s="288" t="s">
        <v>646</v>
      </c>
      <c r="Z1" s="16" t="s">
        <v>388</v>
      </c>
      <c r="AA1" s="16" t="s">
        <v>387</v>
      </c>
      <c r="AB1" s="16" t="s">
        <v>389</v>
      </c>
      <c r="AC1" s="16" t="s">
        <v>390</v>
      </c>
      <c r="AD1" s="16" t="s">
        <v>391</v>
      </c>
      <c r="AE1" s="16" t="s">
        <v>392</v>
      </c>
      <c r="AF1" s="16" t="s">
        <v>393</v>
      </c>
      <c r="AG1" s="16" t="s">
        <v>394</v>
      </c>
      <c r="AH1" s="16" t="s">
        <v>395</v>
      </c>
      <c r="AI1" s="9" t="s">
        <v>396</v>
      </c>
      <c r="AJ1" s="17" t="s">
        <v>397</v>
      </c>
      <c r="AK1" s="17" t="s">
        <v>398</v>
      </c>
      <c r="AL1" s="17" t="s">
        <v>399</v>
      </c>
      <c r="AM1" s="17" t="s">
        <v>400</v>
      </c>
      <c r="AN1" s="17" t="s">
        <v>401</v>
      </c>
      <c r="AO1" s="17" t="s">
        <v>402</v>
      </c>
      <c r="AP1" s="17" t="s">
        <v>403</v>
      </c>
      <c r="AQ1" s="17" t="s">
        <v>404</v>
      </c>
      <c r="AR1" s="17" t="s">
        <v>405</v>
      </c>
      <c r="AS1" s="17" t="s">
        <v>406</v>
      </c>
      <c r="AT1" s="17" t="s">
        <v>407</v>
      </c>
      <c r="AU1" s="17" t="s">
        <v>408</v>
      </c>
      <c r="AV1" s="17" t="s">
        <v>409</v>
      </c>
      <c r="AW1" s="17" t="s">
        <v>410</v>
      </c>
      <c r="AX1" s="17" t="s">
        <v>411</v>
      </c>
      <c r="AY1" s="17" t="s">
        <v>412</v>
      </c>
      <c r="AZ1" s="17" t="s">
        <v>413</v>
      </c>
      <c r="BA1" s="17" t="s">
        <v>414</v>
      </c>
      <c r="BB1" s="17" t="s">
        <v>415</v>
      </c>
      <c r="BC1" s="17" t="s">
        <v>416</v>
      </c>
      <c r="BD1" s="17" t="s">
        <v>417</v>
      </c>
      <c r="BE1" s="17" t="s">
        <v>418</v>
      </c>
      <c r="BF1" s="17" t="s">
        <v>419</v>
      </c>
      <c r="BG1" s="17" t="s">
        <v>420</v>
      </c>
      <c r="BH1" s="17" t="s">
        <v>421</v>
      </c>
      <c r="BI1" s="17" t="s">
        <v>422</v>
      </c>
      <c r="BJ1" s="17" t="s">
        <v>423</v>
      </c>
      <c r="BK1" s="17" t="s">
        <v>424</v>
      </c>
      <c r="BL1" s="17" t="s">
        <v>425</v>
      </c>
      <c r="BM1" s="17" t="s">
        <v>426</v>
      </c>
      <c r="BN1" s="17" t="s">
        <v>427</v>
      </c>
      <c r="BO1" s="17" t="s">
        <v>428</v>
      </c>
      <c r="BP1" s="17" t="s">
        <v>429</v>
      </c>
      <c r="BQ1" s="17" t="s">
        <v>430</v>
      </c>
      <c r="BR1" s="17" t="s">
        <v>431</v>
      </c>
      <c r="BS1" s="17" t="s">
        <v>432</v>
      </c>
      <c r="BT1" s="17" t="s">
        <v>433</v>
      </c>
      <c r="BU1" s="17" t="s">
        <v>434</v>
      </c>
      <c r="BV1" s="17" t="s">
        <v>435</v>
      </c>
      <c r="BW1" s="17" t="s">
        <v>436</v>
      </c>
      <c r="BX1" s="17" t="s">
        <v>437</v>
      </c>
      <c r="BY1" s="17" t="s">
        <v>438</v>
      </c>
      <c r="BZ1" s="17" t="s">
        <v>439</v>
      </c>
      <c r="CA1" s="17" t="s">
        <v>440</v>
      </c>
      <c r="CB1" s="17" t="s">
        <v>441</v>
      </c>
      <c r="CC1" s="17" t="s">
        <v>442</v>
      </c>
      <c r="CD1" s="17" t="s">
        <v>443</v>
      </c>
      <c r="CE1" s="17" t="s">
        <v>444</v>
      </c>
      <c r="CF1" s="17" t="s">
        <v>445</v>
      </c>
      <c r="CG1" s="17" t="s">
        <v>446</v>
      </c>
      <c r="CH1" s="13" t="s">
        <v>464</v>
      </c>
      <c r="CI1" s="12" t="s">
        <v>447</v>
      </c>
      <c r="CJ1" s="12" t="s">
        <v>448</v>
      </c>
      <c r="CK1" s="329" t="s">
        <v>590</v>
      </c>
      <c r="CL1" s="18" t="s">
        <v>569</v>
      </c>
      <c r="CM1" s="18" t="s">
        <v>449</v>
      </c>
      <c r="CN1" s="18" t="s">
        <v>450</v>
      </c>
      <c r="CO1" s="18" t="s">
        <v>451</v>
      </c>
      <c r="CP1" s="18" t="s">
        <v>452</v>
      </c>
      <c r="CQ1" s="329" t="s">
        <v>617</v>
      </c>
      <c r="CR1" s="18" t="s">
        <v>647</v>
      </c>
      <c r="CS1" s="18" t="s">
        <v>785</v>
      </c>
      <c r="CT1" s="18" t="s">
        <v>786</v>
      </c>
      <c r="CU1" s="18" t="s">
        <v>453</v>
      </c>
      <c r="CV1" s="329" t="s">
        <v>454</v>
      </c>
      <c r="CW1" s="329" t="s">
        <v>592</v>
      </c>
      <c r="CX1" s="18" t="s">
        <v>570</v>
      </c>
      <c r="CY1" s="18" t="s">
        <v>467</v>
      </c>
      <c r="CZ1" s="18" t="s">
        <v>468</v>
      </c>
      <c r="DA1" s="18" t="s">
        <v>469</v>
      </c>
      <c r="DB1" s="18" t="s">
        <v>470</v>
      </c>
      <c r="DC1" s="329" t="s">
        <v>618</v>
      </c>
      <c r="DD1" s="18" t="s">
        <v>648</v>
      </c>
      <c r="DE1" s="18" t="s">
        <v>787</v>
      </c>
      <c r="DF1" s="18" t="s">
        <v>788</v>
      </c>
      <c r="DG1" s="18" t="s">
        <v>471</v>
      </c>
      <c r="DH1" s="329" t="s">
        <v>472</v>
      </c>
      <c r="DI1" s="329" t="s">
        <v>594</v>
      </c>
      <c r="DJ1" s="18" t="s">
        <v>571</v>
      </c>
      <c r="DK1" s="18" t="s">
        <v>473</v>
      </c>
      <c r="DL1" s="18" t="s">
        <v>474</v>
      </c>
      <c r="DM1" s="18" t="s">
        <v>475</v>
      </c>
      <c r="DN1" s="18" t="s">
        <v>476</v>
      </c>
      <c r="DO1" s="329" t="s">
        <v>619</v>
      </c>
      <c r="DP1" s="18" t="s">
        <v>649</v>
      </c>
      <c r="DQ1" s="18" t="s">
        <v>789</v>
      </c>
      <c r="DR1" s="18" t="s">
        <v>790</v>
      </c>
      <c r="DS1" s="18" t="s">
        <v>477</v>
      </c>
      <c r="DT1" s="329" t="s">
        <v>478</v>
      </c>
      <c r="DU1" s="329" t="s">
        <v>596</v>
      </c>
      <c r="DV1" s="18" t="s">
        <v>572</v>
      </c>
      <c r="DW1" s="18" t="s">
        <v>479</v>
      </c>
      <c r="DX1" s="18" t="s">
        <v>480</v>
      </c>
      <c r="DY1" s="18" t="s">
        <v>481</v>
      </c>
      <c r="DZ1" s="18" t="s">
        <v>482</v>
      </c>
      <c r="EA1" s="329" t="s">
        <v>620</v>
      </c>
      <c r="EB1" s="18" t="s">
        <v>651</v>
      </c>
      <c r="EC1" s="18" t="s">
        <v>791</v>
      </c>
      <c r="ED1" s="18" t="s">
        <v>792</v>
      </c>
      <c r="EE1" s="18" t="s">
        <v>483</v>
      </c>
      <c r="EF1" s="329" t="s">
        <v>484</v>
      </c>
      <c r="EG1" s="329" t="s">
        <v>598</v>
      </c>
      <c r="EH1" s="18" t="s">
        <v>573</v>
      </c>
      <c r="EI1" s="18" t="s">
        <v>485</v>
      </c>
      <c r="EJ1" s="18" t="s">
        <v>486</v>
      </c>
      <c r="EK1" s="18" t="s">
        <v>487</v>
      </c>
      <c r="EL1" s="18" t="s">
        <v>488</v>
      </c>
      <c r="EM1" s="329" t="s">
        <v>621</v>
      </c>
      <c r="EN1" s="18" t="s">
        <v>650</v>
      </c>
      <c r="EO1" s="18" t="s">
        <v>793</v>
      </c>
      <c r="EP1" s="18" t="s">
        <v>794</v>
      </c>
      <c r="EQ1" s="18" t="s">
        <v>652</v>
      </c>
      <c r="ER1" s="329" t="s">
        <v>489</v>
      </c>
      <c r="ES1" s="329" t="s">
        <v>455</v>
      </c>
      <c r="ET1" s="19" t="s">
        <v>574</v>
      </c>
      <c r="EU1" s="19" t="s">
        <v>456</v>
      </c>
      <c r="EV1" s="19" t="s">
        <v>457</v>
      </c>
      <c r="EW1" s="19" t="s">
        <v>458</v>
      </c>
      <c r="EX1" s="19" t="s">
        <v>459</v>
      </c>
      <c r="EY1" s="329" t="s">
        <v>622</v>
      </c>
      <c r="EZ1" s="19" t="s">
        <v>653</v>
      </c>
      <c r="FA1" s="19" t="s">
        <v>795</v>
      </c>
      <c r="FB1" s="19" t="s">
        <v>796</v>
      </c>
      <c r="FC1" s="19" t="s">
        <v>460</v>
      </c>
      <c r="FD1" s="329" t="s">
        <v>490</v>
      </c>
      <c r="FE1" s="19" t="s">
        <v>575</v>
      </c>
      <c r="FF1" s="19" t="s">
        <v>491</v>
      </c>
      <c r="FG1" s="19" t="s">
        <v>492</v>
      </c>
      <c r="FH1" s="19" t="s">
        <v>493</v>
      </c>
      <c r="FI1" s="19" t="s">
        <v>494</v>
      </c>
      <c r="FJ1" s="329" t="s">
        <v>623</v>
      </c>
      <c r="FK1" s="19" t="s">
        <v>654</v>
      </c>
      <c r="FL1" s="19" t="s">
        <v>797</v>
      </c>
      <c r="FM1" s="19" t="s">
        <v>798</v>
      </c>
      <c r="FN1" s="19" t="s">
        <v>495</v>
      </c>
      <c r="FO1" s="329" t="s">
        <v>496</v>
      </c>
      <c r="FP1" s="19" t="s">
        <v>576</v>
      </c>
      <c r="FQ1" s="19" t="s">
        <v>497</v>
      </c>
      <c r="FR1" s="19" t="s">
        <v>498</v>
      </c>
      <c r="FS1" s="19" t="s">
        <v>499</v>
      </c>
      <c r="FT1" s="19" t="s">
        <v>500</v>
      </c>
      <c r="FU1" s="329" t="s">
        <v>624</v>
      </c>
      <c r="FV1" s="19" t="s">
        <v>655</v>
      </c>
      <c r="FW1" s="19" t="s">
        <v>799</v>
      </c>
      <c r="FX1" s="19" t="s">
        <v>800</v>
      </c>
      <c r="FY1" s="19" t="s">
        <v>501</v>
      </c>
      <c r="FZ1" s="329" t="s">
        <v>502</v>
      </c>
      <c r="GA1" s="19" t="s">
        <v>577</v>
      </c>
      <c r="GB1" s="19" t="s">
        <v>503</v>
      </c>
      <c r="GC1" s="19" t="s">
        <v>504</v>
      </c>
      <c r="GD1" s="19" t="s">
        <v>505</v>
      </c>
      <c r="GE1" s="19" t="s">
        <v>506</v>
      </c>
      <c r="GF1" s="329" t="s">
        <v>625</v>
      </c>
      <c r="GG1" s="19" t="s">
        <v>656</v>
      </c>
      <c r="GH1" s="19" t="s">
        <v>801</v>
      </c>
      <c r="GI1" s="19" t="s">
        <v>802</v>
      </c>
      <c r="GJ1" s="19" t="s">
        <v>507</v>
      </c>
      <c r="GK1" s="329" t="s">
        <v>508</v>
      </c>
      <c r="GL1" s="19" t="s">
        <v>578</v>
      </c>
      <c r="GM1" s="19" t="s">
        <v>509</v>
      </c>
      <c r="GN1" s="19" t="s">
        <v>510</v>
      </c>
      <c r="GO1" s="19" t="s">
        <v>511</v>
      </c>
      <c r="GP1" s="19" t="s">
        <v>512</v>
      </c>
      <c r="GQ1" s="329" t="s">
        <v>626</v>
      </c>
      <c r="GR1" s="19" t="s">
        <v>657</v>
      </c>
      <c r="GS1" s="19" t="s">
        <v>803</v>
      </c>
      <c r="GT1" s="19" t="s">
        <v>804</v>
      </c>
      <c r="GU1" s="19" t="s">
        <v>513</v>
      </c>
      <c r="GV1" s="12" t="s">
        <v>461</v>
      </c>
      <c r="GW1" s="12" t="s">
        <v>462</v>
      </c>
      <c r="GX1" s="12" t="s">
        <v>463</v>
      </c>
      <c r="GY1" s="329" t="s">
        <v>589</v>
      </c>
      <c r="GZ1" s="329" t="s">
        <v>591</v>
      </c>
      <c r="HA1" s="329" t="s">
        <v>593</v>
      </c>
      <c r="HB1" s="329" t="s">
        <v>595</v>
      </c>
      <c r="HC1" s="329" t="s">
        <v>597</v>
      </c>
      <c r="HD1" s="18" t="s">
        <v>603</v>
      </c>
      <c r="HE1" s="18" t="s">
        <v>612</v>
      </c>
      <c r="HF1" s="18" t="s">
        <v>611</v>
      </c>
      <c r="HG1" s="18" t="s">
        <v>610</v>
      </c>
      <c r="HH1" s="18" t="s">
        <v>609</v>
      </c>
      <c r="HI1" s="18" t="s">
        <v>661</v>
      </c>
      <c r="HJ1" s="18" t="s">
        <v>662</v>
      </c>
      <c r="HK1" s="18" t="s">
        <v>663</v>
      </c>
      <c r="HL1" s="18" t="s">
        <v>664</v>
      </c>
      <c r="HM1" s="18" t="s">
        <v>665</v>
      </c>
      <c r="HN1" s="18" t="s">
        <v>604</v>
      </c>
      <c r="HO1" s="18" t="s">
        <v>605</v>
      </c>
      <c r="HP1" s="18" t="s">
        <v>606</v>
      </c>
      <c r="HQ1" s="18" t="s">
        <v>607</v>
      </c>
      <c r="HR1" s="18" t="s">
        <v>608</v>
      </c>
      <c r="HS1" s="18" t="s">
        <v>627</v>
      </c>
      <c r="HT1" s="18" t="s">
        <v>628</v>
      </c>
      <c r="HU1" s="18" t="s">
        <v>629</v>
      </c>
      <c r="HV1" s="18" t="s">
        <v>630</v>
      </c>
      <c r="HW1" s="18" t="s">
        <v>631</v>
      </c>
      <c r="HX1" s="18" t="s">
        <v>632</v>
      </c>
      <c r="HY1" s="18" t="s">
        <v>666</v>
      </c>
      <c r="HZ1" s="18" t="s">
        <v>667</v>
      </c>
      <c r="IA1" s="18" t="s">
        <v>668</v>
      </c>
      <c r="IB1" s="18" t="s">
        <v>669</v>
      </c>
      <c r="IC1" s="18" t="s">
        <v>670</v>
      </c>
      <c r="ID1" s="18" t="s">
        <v>671</v>
      </c>
      <c r="IE1" s="18" t="s">
        <v>633</v>
      </c>
      <c r="IF1" s="18" t="s">
        <v>634</v>
      </c>
      <c r="IG1" s="18" t="s">
        <v>635</v>
      </c>
      <c r="IH1" s="18" t="s">
        <v>636</v>
      </c>
      <c r="II1" s="18" t="s">
        <v>637</v>
      </c>
      <c r="IJ1" s="18" t="s">
        <v>638</v>
      </c>
      <c r="IK1" s="143" t="s">
        <v>639</v>
      </c>
      <c r="IL1" s="143" t="s">
        <v>658</v>
      </c>
      <c r="IM1" s="143" t="s">
        <v>640</v>
      </c>
      <c r="IN1" s="330" t="s">
        <v>806</v>
      </c>
      <c r="IO1" s="330" t="s">
        <v>809</v>
      </c>
      <c r="IP1" s="330" t="s">
        <v>810</v>
      </c>
      <c r="IQ1" s="330" t="s">
        <v>835</v>
      </c>
      <c r="IR1" s="330" t="s">
        <v>805</v>
      </c>
      <c r="IS1" s="330" t="s">
        <v>807</v>
      </c>
      <c r="IT1" s="330" t="s">
        <v>808</v>
      </c>
      <c r="IU1" s="330" t="s">
        <v>811</v>
      </c>
      <c r="IV1" s="330" t="s">
        <v>812</v>
      </c>
      <c r="IW1" s="330" t="s">
        <v>813</v>
      </c>
      <c r="IX1" s="330" t="s">
        <v>814</v>
      </c>
      <c r="IY1" s="330" t="s">
        <v>815</v>
      </c>
      <c r="IZ1" s="330" t="s">
        <v>816</v>
      </c>
      <c r="JA1" s="330" t="s">
        <v>817</v>
      </c>
      <c r="JB1" s="330" t="s">
        <v>818</v>
      </c>
      <c r="JC1" s="330" t="s">
        <v>819</v>
      </c>
      <c r="JD1" s="330" t="s">
        <v>820</v>
      </c>
      <c r="JE1" s="330" t="s">
        <v>821</v>
      </c>
      <c r="JF1" s="330" t="s">
        <v>822</v>
      </c>
      <c r="JG1" s="330" t="s">
        <v>824</v>
      </c>
      <c r="JH1" s="330" t="s">
        <v>823</v>
      </c>
      <c r="JI1" s="330" t="s">
        <v>825</v>
      </c>
      <c r="JJ1" s="330" t="s">
        <v>844</v>
      </c>
      <c r="JK1" s="330" t="s">
        <v>845</v>
      </c>
      <c r="JL1" s="330" t="s">
        <v>846</v>
      </c>
      <c r="JM1" s="330" t="s">
        <v>847</v>
      </c>
      <c r="JN1" s="330" t="s">
        <v>848</v>
      </c>
      <c r="JO1" s="330" t="s">
        <v>849</v>
      </c>
      <c r="JP1" s="330" t="s">
        <v>850</v>
      </c>
      <c r="JQ1" s="330" t="s">
        <v>851</v>
      </c>
      <c r="JR1" s="330" t="s">
        <v>852</v>
      </c>
      <c r="JS1" s="330" t="s">
        <v>853</v>
      </c>
      <c r="JT1" s="330" t="s">
        <v>854</v>
      </c>
      <c r="JU1" s="330" t="s">
        <v>855</v>
      </c>
      <c r="JV1" s="330" t="s">
        <v>856</v>
      </c>
      <c r="JW1" s="330" t="s">
        <v>857</v>
      </c>
      <c r="JX1" s="330" t="s">
        <v>858</v>
      </c>
    </row>
    <row r="2" spans="1:284">
      <c r="A2" s="327"/>
      <c r="B2" s="328"/>
      <c r="C2" s="328"/>
      <c r="D2" s="328"/>
      <c r="E2" s="5" t="str">
        <f>ＺＥＨデベロッパー実績報告書!AD2&amp;"/"&amp;ＺＥＨデベロッパー実績報告書!AH2&amp;"/"&amp;ＺＥＨデベロッパー実績報告書!AL2</f>
        <v>//</v>
      </c>
      <c r="F2" s="20">
        <f>ＺＥＨデベロッパー実績報告書!F28</f>
        <v>0</v>
      </c>
      <c r="G2" s="144">
        <f>ＺＥＨデベロッパー実績報告書!F27</f>
        <v>0</v>
      </c>
      <c r="H2" s="368">
        <f>ＺＥＨデベロッパー実績報告書!F29</f>
        <v>0</v>
      </c>
      <c r="I2" s="20">
        <f>ＺＥＨデベロッパー実績報告書!F30</f>
        <v>0</v>
      </c>
      <c r="J2" s="20">
        <f>ＺＥＨデベロッパー実績報告書!H32</f>
        <v>0</v>
      </c>
      <c r="K2" s="20">
        <f>ＺＥＨデベロッパー実績報告書!AA32</f>
        <v>0</v>
      </c>
      <c r="L2" s="5" t="str">
        <f>ＺＥＨデベロッパー実績報告書!H33&amp;"-"&amp;ＺＥＨデベロッパー実績報告書!L33</f>
        <v>-</v>
      </c>
      <c r="M2" s="20">
        <f>ＺＥＨデベロッパー実績報告書!S33</f>
        <v>0</v>
      </c>
      <c r="N2" s="20">
        <f>ＺＥＨデベロッパー実績報告書!AB33</f>
        <v>0</v>
      </c>
      <c r="O2" s="20">
        <f>ＺＥＨデベロッパー実績報告書!F34</f>
        <v>0</v>
      </c>
      <c r="P2" s="22">
        <f>IF(ＺＥＨデベロッパー登録票!CV9=TRUE,1,0)</f>
        <v>0</v>
      </c>
      <c r="Q2" s="22">
        <f>IF(ＺＥＨデベロッパー登録票!CW9=TRUE,1,0)</f>
        <v>0</v>
      </c>
      <c r="R2" s="5">
        <f>ＺＥＨデベロッパー実績報告書!J36</f>
        <v>0</v>
      </c>
      <c r="S2" s="5">
        <f>ＺＥＨデベロッパー実績報告書!J37</f>
        <v>0</v>
      </c>
      <c r="T2" s="5">
        <f>IF(ＺＥＨデベロッパー実績報告書!W41="",0,1)</f>
        <v>0</v>
      </c>
      <c r="U2" s="20">
        <f>ＺＥＨデベロッパー実績報告書!W41</f>
        <v>0</v>
      </c>
      <c r="V2" s="5">
        <f>IF(ＺＥＨデベロッパー実績報告書!W44="",0,1)</f>
        <v>0</v>
      </c>
      <c r="W2" s="20">
        <f>ＺＥＨデベロッパー実績報告書!W44</f>
        <v>0</v>
      </c>
      <c r="X2" s="5">
        <f>IF(ＺＥＨデベロッパー実績報告書!W45="",0,1)</f>
        <v>0</v>
      </c>
      <c r="Y2" s="20">
        <f>ＺＥＨデベロッパー実績報告書!W45</f>
        <v>0</v>
      </c>
      <c r="Z2" s="20">
        <f>ＺＥＨデベロッパー実績報告書!F48</f>
        <v>0</v>
      </c>
      <c r="AA2" s="20">
        <f>ＺＥＨデベロッパー実績報告書!H50</f>
        <v>0</v>
      </c>
      <c r="AB2" s="5" t="str">
        <f>ＺＥＨデベロッパー実績報告書!H51&amp;"-"&amp;ＺＥＨデベロッパー実績報告書!L51</f>
        <v>-</v>
      </c>
      <c r="AC2" s="20">
        <f>ＺＥＨデベロッパー実績報告書!S51</f>
        <v>0</v>
      </c>
      <c r="AD2" s="20">
        <f>ＺＥＨデベロッパー実績報告書!AB51</f>
        <v>0</v>
      </c>
      <c r="AE2" s="20">
        <f>ＺＥＨデベロッパー実績報告書!F52</f>
        <v>0</v>
      </c>
      <c r="AF2" s="5" t="str">
        <f>ＺＥＨデベロッパー実績報告書!F53&amp;"-"&amp;ＺＥＨデベロッパー実績報告書!K53&amp;"-"&amp;ＺＥＨデベロッパー実績報告書!P53</f>
        <v>--</v>
      </c>
      <c r="AG2" s="5" t="str">
        <f>ＺＥＨデベロッパー実績報告書!F54&amp;"-"&amp;ＺＥＨデベロッパー実績報告書!K54&amp;"-"&amp;ＺＥＨデベロッパー実績報告書!P54</f>
        <v>--</v>
      </c>
      <c r="AH2" s="5" t="str">
        <f>ＺＥＨデベロッパー実績報告書!F55&amp;"@"&amp;ＺＥＨデベロッパー実績報告書!Z55</f>
        <v>@</v>
      </c>
      <c r="AI2" s="5">
        <f>ＺＥＨデベロッパー公開情報!AD9</f>
        <v>0</v>
      </c>
      <c r="AJ2" s="22">
        <f>IF(OR(ＺＥＨデベロッパー登録票!CX15,ＺＥＨデベロッパー登録票!CV14)=TRUE,1,0)</f>
        <v>0</v>
      </c>
      <c r="AK2" s="22">
        <f>IF(OR(ＺＥＨデベロッパー登録票!CX16,ＺＥＨデベロッパー登録票!CV14)=TRUE,1,0)</f>
        <v>0</v>
      </c>
      <c r="AL2" s="22">
        <f>IF(OR(ＺＥＨデベロッパー登録票!DA16,ＺＥＨデベロッパー登録票!CV14)=TRUE,1,0)</f>
        <v>0</v>
      </c>
      <c r="AM2" s="22">
        <f>IF(OR(ＺＥＨデベロッパー登録票!DD16,ＺＥＨデベロッパー登録票!CV14)=TRUE,1,0)</f>
        <v>0</v>
      </c>
      <c r="AN2" s="22">
        <f>IF(OR(ＺＥＨデベロッパー登録票!DG16,ＺＥＨデベロッパー登録票!CV14)=TRUE,1,0)</f>
        <v>0</v>
      </c>
      <c r="AO2" s="22">
        <f>IF(OR(ＺＥＨデベロッパー登録票!DJ16,ＺＥＨデベロッパー登録票!CV14)=TRUE,1,0)</f>
        <v>0</v>
      </c>
      <c r="AP2" s="22">
        <f>IF(OR(ＺＥＨデベロッパー登録票!DM16,ＺＥＨデベロッパー登録票!CV14)=TRUE,1,0)</f>
        <v>0</v>
      </c>
      <c r="AQ2" s="22">
        <f>IF(OR(ＺＥＨデベロッパー登録票!CX17,ＺＥＨデベロッパー登録票!CV14)=TRUE,1,0)</f>
        <v>0</v>
      </c>
      <c r="AR2" s="22">
        <f>IF(OR(ＺＥＨデベロッパー登録票!DA17,ＺＥＨデベロッパー登録票!CV14)=TRUE,1,0)</f>
        <v>0</v>
      </c>
      <c r="AS2" s="22">
        <f>IF(OR(ＺＥＨデベロッパー登録票!DD17,ＺＥＨデベロッパー登録票!CV14)=TRUE,1,0)</f>
        <v>0</v>
      </c>
      <c r="AT2" s="22">
        <f>IF(OR(ＺＥＨデベロッパー登録票!DG17,ＺＥＨデベロッパー登録票!CV14)=TRUE,1,0)</f>
        <v>0</v>
      </c>
      <c r="AU2" s="22">
        <f>IF(OR(ＺＥＨデベロッパー登録票!DJ17,ＺＥＨデベロッパー登録票!CV14)=TRUE,1,0)</f>
        <v>0</v>
      </c>
      <c r="AV2" s="22">
        <f>IF(OR(ＺＥＨデベロッパー登録票!DM17,ＺＥＨデベロッパー登録票!CV14)=TRUE,1,0)</f>
        <v>0</v>
      </c>
      <c r="AW2" s="22">
        <f>IF(OR(ＺＥＨデベロッパー登録票!DP17,ＺＥＨデベロッパー登録票!CV14)=TRUE,1,0)</f>
        <v>0</v>
      </c>
      <c r="AX2" s="22">
        <f>IF(OR(ＺＥＨデベロッパー登録票!CX18,ＺＥＨデベロッパー登録票!CV14)=TRUE,1,0)</f>
        <v>0</v>
      </c>
      <c r="AY2" s="22">
        <f>IF(OR(ＺＥＨデベロッパー登録票!DA18,ＺＥＨデベロッパー登録票!CV14)=TRUE,1,0)</f>
        <v>0</v>
      </c>
      <c r="AZ2" s="22">
        <f>IF(OR(ＺＥＨデベロッパー登録票!DD18,ＺＥＨデベロッパー登録票!CV14)=TRUE,1,0)</f>
        <v>0</v>
      </c>
      <c r="BA2" s="22">
        <f>IF(OR(ＺＥＨデベロッパー登録票!DG18,ＺＥＨデベロッパー登録票!CV14)=TRUE,1,0)</f>
        <v>0</v>
      </c>
      <c r="BB2" s="22">
        <f>IF(OR(ＺＥＨデベロッパー登録票!CX19,ＺＥＨデベロッパー登録票!CV14)=TRUE,1,0)</f>
        <v>0</v>
      </c>
      <c r="BC2" s="22">
        <f>IF(OR(ＺＥＨデベロッパー登録票!DA19,ＺＥＨデベロッパー登録票!CV14)=TRUE,1,0)</f>
        <v>0</v>
      </c>
      <c r="BD2" s="22">
        <f>IF(OR(ＺＥＨデベロッパー登録票!DD19,ＺＥＨデベロッパー登録票!CV14)=TRUE,1,0)</f>
        <v>0</v>
      </c>
      <c r="BE2" s="22">
        <f>IF(OR(ＺＥＨデベロッパー登録票!DG19,ＺＥＨデベロッパー登録票!CV14)=TRUE,1,0)</f>
        <v>0</v>
      </c>
      <c r="BF2" s="22">
        <f>IF(OR(ＺＥＨデベロッパー登録票!DJ19,ＺＥＨデベロッパー登録票!CV14)=TRUE,1,0)</f>
        <v>0</v>
      </c>
      <c r="BG2" s="22">
        <f>IF(OR(ＺＥＨデベロッパー登録票!CX20,ＺＥＨデベロッパー登録票!CV14)=TRUE,1,0)</f>
        <v>0</v>
      </c>
      <c r="BH2" s="22">
        <f>IF(OR(ＺＥＨデベロッパー登録票!DA20,ＺＥＨデベロッパー登録票!CV14)=TRUE,1,0)</f>
        <v>0</v>
      </c>
      <c r="BI2" s="22">
        <f>IF(OR(ＺＥＨデベロッパー登録票!DD20,ＺＥＨデベロッパー登録票!CV14)=TRUE,1,0)</f>
        <v>0</v>
      </c>
      <c r="BJ2" s="22">
        <f>IF(OR(ＺＥＨデベロッパー登録票!DG20,ＺＥＨデベロッパー登録票!CV14)=TRUE,1,0)</f>
        <v>0</v>
      </c>
      <c r="BK2" s="22">
        <f>IF(OR(ＺＥＨデベロッパー登録票!DJ20,ＺＥＨデベロッパー登録票!CV14)=TRUE,1,0)</f>
        <v>0</v>
      </c>
      <c r="BL2" s="22">
        <f>IF(OR(ＺＥＨデベロッパー登録票!DM20,ＺＥＨデベロッパー登録票!CV14)=TRUE,1,0)</f>
        <v>0</v>
      </c>
      <c r="BM2" s="22">
        <f>IF(OR(ＺＥＨデベロッパー登録票!DP20,ＺＥＨデベロッパー登録票!CV14)=TRUE,1,0)</f>
        <v>0</v>
      </c>
      <c r="BN2" s="22">
        <f>IF(OR(ＺＥＨデベロッパー登録票!CX21,ＺＥＨデベロッパー登録票!CV14)=TRUE,1,0)</f>
        <v>0</v>
      </c>
      <c r="BO2" s="22">
        <f>IF(OR(ＺＥＨデベロッパー登録票!DA21,ＺＥＨデベロッパー登録票!CV14)=TRUE,1,0)</f>
        <v>0</v>
      </c>
      <c r="BP2" s="22">
        <f>IF(OR(ＺＥＨデベロッパー登録票!DD21,ＺＥＨデベロッパー登録票!CV14)=TRUE,1,0)</f>
        <v>0</v>
      </c>
      <c r="BQ2" s="22">
        <f>IF(OR(ＺＥＨデベロッパー登録票!DG21,ＺＥＨデベロッパー登録票!CV14)=TRUE,1,0)</f>
        <v>0</v>
      </c>
      <c r="BR2" s="22">
        <f>IF(OR(ＺＥＨデベロッパー登録票!DJ21,ＺＥＨデベロッパー登録票!CV14)=TRUE,1,0)</f>
        <v>0</v>
      </c>
      <c r="BS2" s="22">
        <f>IF(OR(ＺＥＨデベロッパー登録票!CX22,ＺＥＨデベロッパー登録票!CV14)=TRUE,1,0)</f>
        <v>0</v>
      </c>
      <c r="BT2" s="22">
        <f>IF(OR(ＺＥＨデベロッパー登録票!DA22,ＺＥＨデベロッパー登録票!CV14)=TRUE,1,0)</f>
        <v>0</v>
      </c>
      <c r="BU2" s="22">
        <f>IF(OR(ＺＥＨデベロッパー登録票!DD22,ＺＥＨデベロッパー登録票!CV14)=TRUE,1,0)</f>
        <v>0</v>
      </c>
      <c r="BV2" s="22">
        <f>IF(OR(ＺＥＨデベロッパー登録票!DG22,ＺＥＨデベロッパー登録票!CV14)=TRUE,1,0)</f>
        <v>0</v>
      </c>
      <c r="BW2" s="22">
        <f>IF(OR(ＺＥＨデベロッパー登録票!CX23,ＺＥＨデベロッパー登録票!CV14)=TRUE,1,0)</f>
        <v>0</v>
      </c>
      <c r="BX2" s="22">
        <f>IF(OR(ＺＥＨデベロッパー登録票!DA23,ＺＥＨデベロッパー登録票!CV14)=TRUE,1,0)</f>
        <v>0</v>
      </c>
      <c r="BY2" s="22">
        <f>IF(OR(ＺＥＨデベロッパー登録票!DD23,ＺＥＨデベロッパー登録票!CV14)=TRUE,1,0)</f>
        <v>0</v>
      </c>
      <c r="BZ2" s="22">
        <f>IF(OR(ＺＥＨデベロッパー登録票!DG23,ＺＥＨデベロッパー登録票!CV14)=TRUE,1,0)</f>
        <v>0</v>
      </c>
      <c r="CA2" s="22">
        <f>IF(OR(ＺＥＨデベロッパー登録票!DJ23,ＺＥＨデベロッパー登録票!CV14)=TRUE,1,0)</f>
        <v>0</v>
      </c>
      <c r="CB2" s="22">
        <f>IF(OR(ＺＥＨデベロッパー登録票!DM23,ＺＥＨデベロッパー登録票!CV14)=TRUE,1,0)</f>
        <v>0</v>
      </c>
      <c r="CC2" s="22">
        <f>IF(OR(ＺＥＨデベロッパー登録票!DP23,ＺＥＨデベロッパー登録票!CV14)=TRUE,1,0)</f>
        <v>0</v>
      </c>
      <c r="CD2" s="22">
        <f>IF(OR(ＺＥＨデベロッパー登録票!CX24,ＺＥＨデベロッパー登録票!CV14)=TRUE,1,0)</f>
        <v>0</v>
      </c>
      <c r="CE2" s="22">
        <f>IF(ＺＥＨデベロッパー登録票!DS20=1,1,0)</f>
        <v>0</v>
      </c>
      <c r="CF2" s="22">
        <f>ＺＥＨデベロッパー公開情報!U40</f>
        <v>0</v>
      </c>
      <c r="CG2" s="22">
        <f>ＺＥＨデベロッパー公開情報!U41</f>
        <v>0</v>
      </c>
      <c r="CH2" s="22">
        <f>ＺＥＨデベロッパー公開情報!B24</f>
        <v>0</v>
      </c>
      <c r="CI2" s="29">
        <f>'ZEHデベロッパー導入実績 '!M21</f>
        <v>0</v>
      </c>
      <c r="CJ2" s="29">
        <f>ZEHデベロッパー導入計画!N8</f>
        <v>0</v>
      </c>
      <c r="CK2" s="327" t="s">
        <v>832</v>
      </c>
      <c r="CL2" s="29">
        <f>'ZEHデベロッパー導入実績 '!B27</f>
        <v>0</v>
      </c>
      <c r="CM2" s="29">
        <f>'ZEHデベロッパー導入実績 '!C27</f>
        <v>0</v>
      </c>
      <c r="CN2" s="29">
        <f>'ZEHデベロッパー導入実績 '!G27</f>
        <v>0</v>
      </c>
      <c r="CO2" s="29">
        <f>'ZEHデベロッパー導入実績 '!H27</f>
        <v>0</v>
      </c>
      <c r="CP2" s="331">
        <f>'ZEHデベロッパー導入実績 '!I27</f>
        <v>0</v>
      </c>
      <c r="CQ2" s="332" t="s">
        <v>832</v>
      </c>
      <c r="CR2" s="331">
        <f>'ZEHデベロッパー導入実績 '!J27</f>
        <v>0</v>
      </c>
      <c r="CS2" s="331">
        <f>'ZEHデベロッパー導入実績 '!K27</f>
        <v>0</v>
      </c>
      <c r="CT2" s="331">
        <f>'ZEHデベロッパー導入実績 '!L27</f>
        <v>0</v>
      </c>
      <c r="CU2" s="331" t="str">
        <f>'ZEHデベロッパー導入実績 '!M27</f>
        <v/>
      </c>
      <c r="CV2" s="328" t="s">
        <v>832</v>
      </c>
      <c r="CW2" s="328" t="s">
        <v>832</v>
      </c>
      <c r="CX2" s="29">
        <f>'ZEHデベロッパー導入実績 '!B28</f>
        <v>0</v>
      </c>
      <c r="CY2" s="29">
        <f>'ZEHデベロッパー導入実績 '!C28</f>
        <v>0</v>
      </c>
      <c r="CZ2" s="29">
        <f>'ZEHデベロッパー導入実績 '!G28</f>
        <v>0</v>
      </c>
      <c r="DA2" s="29">
        <f>'ZEHデベロッパー導入実績 '!H28</f>
        <v>0</v>
      </c>
      <c r="DB2" s="331">
        <f>'ZEHデベロッパー導入実績 '!I28</f>
        <v>0</v>
      </c>
      <c r="DC2" s="332" t="s">
        <v>832</v>
      </c>
      <c r="DD2" s="331">
        <f>'ZEHデベロッパー導入実績 '!J28</f>
        <v>0</v>
      </c>
      <c r="DE2" s="331">
        <f>'ZEHデベロッパー導入実績 '!K28</f>
        <v>0</v>
      </c>
      <c r="DF2" s="331">
        <f>'ZEHデベロッパー導入実績 '!L28</f>
        <v>0</v>
      </c>
      <c r="DG2" s="331" t="str">
        <f>'ZEHデベロッパー導入実績 '!M28</f>
        <v/>
      </c>
      <c r="DH2" s="328" t="s">
        <v>832</v>
      </c>
      <c r="DI2" s="328" t="s">
        <v>832</v>
      </c>
      <c r="DJ2" s="29">
        <f>'ZEHデベロッパー導入実績 '!B29</f>
        <v>0</v>
      </c>
      <c r="DK2" s="29">
        <f>'ZEHデベロッパー導入実績 '!C29</f>
        <v>0</v>
      </c>
      <c r="DL2" s="29">
        <f>'ZEHデベロッパー導入実績 '!G29</f>
        <v>0</v>
      </c>
      <c r="DM2" s="29">
        <f>'ZEHデベロッパー導入実績 '!H29</f>
        <v>0</v>
      </c>
      <c r="DN2" s="29">
        <f>'ZEHデベロッパー導入実績 '!I29</f>
        <v>0</v>
      </c>
      <c r="DO2" s="332" t="s">
        <v>832</v>
      </c>
      <c r="DP2" s="29">
        <f>'ZEHデベロッパー導入実績 '!J29</f>
        <v>0</v>
      </c>
      <c r="DQ2" s="29">
        <f>'ZEHデベロッパー導入実績 '!K29</f>
        <v>0</v>
      </c>
      <c r="DR2" s="29">
        <f>'ZEHデベロッパー導入実績 '!L29</f>
        <v>0</v>
      </c>
      <c r="DS2" s="29" t="str">
        <f>'ZEHデベロッパー導入実績 '!M29</f>
        <v/>
      </c>
      <c r="DT2" s="328" t="s">
        <v>832</v>
      </c>
      <c r="DU2" s="328" t="s">
        <v>832</v>
      </c>
      <c r="DV2" s="29">
        <f>'ZEHデベロッパー導入実績 '!B30</f>
        <v>0</v>
      </c>
      <c r="DW2" s="29">
        <f>'ZEHデベロッパー導入実績 '!C30</f>
        <v>0</v>
      </c>
      <c r="DX2" s="29">
        <f>'ZEHデベロッパー導入実績 '!G30</f>
        <v>0</v>
      </c>
      <c r="DY2" s="29">
        <f>'ZEHデベロッパー導入実績 '!H30</f>
        <v>0</v>
      </c>
      <c r="DZ2" s="29">
        <f>'ZEHデベロッパー導入実績 '!I30</f>
        <v>0</v>
      </c>
      <c r="EA2" s="332" t="s">
        <v>832</v>
      </c>
      <c r="EB2" s="29">
        <f>'ZEHデベロッパー導入実績 '!J30</f>
        <v>0</v>
      </c>
      <c r="EC2" s="29">
        <f>'ZEHデベロッパー導入実績 '!K30</f>
        <v>0</v>
      </c>
      <c r="ED2" s="29">
        <f>'ZEHデベロッパー導入実績 '!L30</f>
        <v>0</v>
      </c>
      <c r="EE2" s="29" t="str">
        <f>'ZEHデベロッパー導入実績 '!M30</f>
        <v/>
      </c>
      <c r="EF2" s="328" t="s">
        <v>832</v>
      </c>
      <c r="EG2" s="328" t="s">
        <v>832</v>
      </c>
      <c r="EH2" s="29">
        <f>'ZEHデベロッパー導入実績 '!B31</f>
        <v>0</v>
      </c>
      <c r="EI2" s="29">
        <f>'ZEHデベロッパー導入実績 '!C31</f>
        <v>0</v>
      </c>
      <c r="EJ2" s="29">
        <f>'ZEHデベロッパー導入実績 '!G31</f>
        <v>0</v>
      </c>
      <c r="EK2" s="29">
        <f>'ZEHデベロッパー導入実績 '!H31</f>
        <v>0</v>
      </c>
      <c r="EL2" s="29">
        <f>'ZEHデベロッパー導入実績 '!I31</f>
        <v>0</v>
      </c>
      <c r="EM2" s="332" t="s">
        <v>832</v>
      </c>
      <c r="EN2" s="29">
        <f>'ZEHデベロッパー導入実績 '!J31</f>
        <v>0</v>
      </c>
      <c r="EO2" s="29">
        <f>'ZEHデベロッパー導入実績 '!K31</f>
        <v>0</v>
      </c>
      <c r="EP2" s="29">
        <f>'ZEHデベロッパー導入実績 '!L31</f>
        <v>0</v>
      </c>
      <c r="EQ2" s="29" t="str">
        <f>'ZEHデベロッパー導入実績 '!M31</f>
        <v/>
      </c>
      <c r="ER2" s="328" t="s">
        <v>832</v>
      </c>
      <c r="ES2" s="328" t="s">
        <v>832</v>
      </c>
      <c r="ET2" s="29">
        <f>ZEHデベロッパー導入計画!C13</f>
        <v>0</v>
      </c>
      <c r="EU2" s="29">
        <f>ZEHデベロッパー導入計画!D13</f>
        <v>0</v>
      </c>
      <c r="EV2" s="29">
        <f>ZEHデベロッパー導入計画!H13</f>
        <v>0</v>
      </c>
      <c r="EW2" s="29">
        <f>ZEHデベロッパー導入計画!I13</f>
        <v>0</v>
      </c>
      <c r="EX2" s="29">
        <f>ZEHデベロッパー導入計画!J13</f>
        <v>0</v>
      </c>
      <c r="EY2" s="332" t="s">
        <v>832</v>
      </c>
      <c r="EZ2" s="29">
        <f>ZEHデベロッパー導入計画!K13</f>
        <v>0</v>
      </c>
      <c r="FA2" s="29">
        <f>ZEHデベロッパー導入計画!L13</f>
        <v>0</v>
      </c>
      <c r="FB2" s="29">
        <f>ZEHデベロッパー導入計画!M13</f>
        <v>0</v>
      </c>
      <c r="FC2" s="29" t="str">
        <f>ZEHデベロッパー導入計画!N13</f>
        <v/>
      </c>
      <c r="FD2" s="328" t="s">
        <v>832</v>
      </c>
      <c r="FE2" s="29">
        <f>ZEHデベロッパー導入計画!C14</f>
        <v>0</v>
      </c>
      <c r="FF2" s="29">
        <f>ZEHデベロッパー導入計画!D14</f>
        <v>0</v>
      </c>
      <c r="FG2" s="29">
        <f>ZEHデベロッパー導入計画!H14</f>
        <v>0</v>
      </c>
      <c r="FH2" s="29">
        <f>ZEHデベロッパー導入計画!I14</f>
        <v>0</v>
      </c>
      <c r="FI2" s="29">
        <f>ZEHデベロッパー導入計画!J14</f>
        <v>0</v>
      </c>
      <c r="FJ2" s="332" t="s">
        <v>832</v>
      </c>
      <c r="FK2" s="29">
        <f>ZEHデベロッパー導入計画!K14</f>
        <v>0</v>
      </c>
      <c r="FL2" s="29">
        <f>ZEHデベロッパー導入計画!L14</f>
        <v>0</v>
      </c>
      <c r="FM2" s="29">
        <f>ZEHデベロッパー導入計画!M14</f>
        <v>0</v>
      </c>
      <c r="FN2" s="29" t="str">
        <f>ZEHデベロッパー導入計画!N14</f>
        <v/>
      </c>
      <c r="FO2" s="328" t="s">
        <v>832</v>
      </c>
      <c r="FP2" s="29">
        <f>ZEHデベロッパー導入計画!C15</f>
        <v>0</v>
      </c>
      <c r="FQ2" s="29">
        <f>ZEHデベロッパー導入計画!D15</f>
        <v>0</v>
      </c>
      <c r="FR2" s="29">
        <f>ZEHデベロッパー導入計画!H15</f>
        <v>0</v>
      </c>
      <c r="FS2" s="29">
        <f>ZEHデベロッパー導入計画!I15</f>
        <v>0</v>
      </c>
      <c r="FT2" s="29">
        <f>ZEHデベロッパー導入計画!J15</f>
        <v>0</v>
      </c>
      <c r="FU2" s="332" t="s">
        <v>832</v>
      </c>
      <c r="FV2" s="29">
        <f>ZEHデベロッパー導入計画!K15</f>
        <v>0</v>
      </c>
      <c r="FW2" s="29">
        <f>ZEHデベロッパー導入計画!L15</f>
        <v>0</v>
      </c>
      <c r="FX2" s="29">
        <f>ZEHデベロッパー導入計画!M15</f>
        <v>0</v>
      </c>
      <c r="FY2" s="29" t="str">
        <f>ZEHデベロッパー導入計画!N15</f>
        <v/>
      </c>
      <c r="FZ2" s="328" t="s">
        <v>832</v>
      </c>
      <c r="GA2" s="29">
        <f>ZEHデベロッパー導入計画!C16</f>
        <v>0</v>
      </c>
      <c r="GB2" s="29">
        <f>ZEHデベロッパー導入計画!D16</f>
        <v>0</v>
      </c>
      <c r="GC2" s="29">
        <f>ZEHデベロッパー導入計画!H16</f>
        <v>0</v>
      </c>
      <c r="GD2" s="29">
        <f>ZEHデベロッパー導入計画!I16</f>
        <v>0</v>
      </c>
      <c r="GE2" s="29">
        <f>ZEHデベロッパー導入計画!J16</f>
        <v>0</v>
      </c>
      <c r="GF2" s="332" t="e">
        <f>IF(#REF!="","0",#REF!)</f>
        <v>#REF!</v>
      </c>
      <c r="GG2" s="29">
        <f>ZEHデベロッパー導入計画!K16</f>
        <v>0</v>
      </c>
      <c r="GH2" s="29">
        <f>ZEHデベロッパー導入計画!L16</f>
        <v>0</v>
      </c>
      <c r="GI2" s="29">
        <f>ZEHデベロッパー導入計画!M16</f>
        <v>0</v>
      </c>
      <c r="GJ2" s="29" t="str">
        <f>ZEHデベロッパー導入計画!N16</f>
        <v/>
      </c>
      <c r="GK2" s="328" t="s">
        <v>832</v>
      </c>
      <c r="GL2" s="29">
        <f>ZEHデベロッパー導入計画!C17</f>
        <v>0</v>
      </c>
      <c r="GM2" s="29">
        <f>ZEHデベロッパー導入計画!D17</f>
        <v>0</v>
      </c>
      <c r="GN2" s="29">
        <f>ZEHデベロッパー導入計画!H17</f>
        <v>0</v>
      </c>
      <c r="GO2" s="29">
        <f>ZEHデベロッパー導入計画!I17</f>
        <v>0</v>
      </c>
      <c r="GP2" s="29">
        <f>ZEHデベロッパー導入計画!J17</f>
        <v>0</v>
      </c>
      <c r="GQ2" s="332" t="s">
        <v>832</v>
      </c>
      <c r="GR2" s="29">
        <f>ZEHデベロッパー導入計画!K17</f>
        <v>0</v>
      </c>
      <c r="GS2" s="29">
        <f>ZEHデベロッパー導入計画!L17</f>
        <v>0</v>
      </c>
      <c r="GT2" s="29">
        <f>ZEHデベロッパー導入計画!M17</f>
        <v>0</v>
      </c>
      <c r="GU2" s="29" t="str">
        <f>ZEHデベロッパー導入計画!N17</f>
        <v/>
      </c>
      <c r="GV2" s="21">
        <f>ＺＥＨデベロッパー公開情報!N46</f>
        <v>0</v>
      </c>
      <c r="GW2" s="29" t="str">
        <f>ＺＥＨデベロッパー公開情報!N47&amp;"-"&amp;ＺＥＨデベロッパー公開情報!T47&amp;"-"&amp;ＺＥＨデベロッパー公開情報!Z47</f>
        <v>--</v>
      </c>
      <c r="GX2" s="21">
        <f>ＺＥＨデベロッパー公開情報!N48</f>
        <v>0</v>
      </c>
      <c r="GY2" s="328" t="s">
        <v>832</v>
      </c>
      <c r="GZ2" s="328" t="s">
        <v>832</v>
      </c>
      <c r="HA2" s="328" t="s">
        <v>832</v>
      </c>
      <c r="HB2" s="328" t="s">
        <v>832</v>
      </c>
      <c r="HC2" s="328" t="s">
        <v>832</v>
      </c>
      <c r="HD2" s="29">
        <f>'ZEHデベロッパー導入実績 '!C16</f>
        <v>0</v>
      </c>
      <c r="HE2" s="29">
        <f>'ZEHデベロッパー導入実績 '!D16</f>
        <v>0</v>
      </c>
      <c r="HF2" s="29">
        <f>'ZEHデベロッパー導入実績 '!E16</f>
        <v>0</v>
      </c>
      <c r="HG2" s="29">
        <f>'ZEHデベロッパー導入実績 '!F16</f>
        <v>0</v>
      </c>
      <c r="HH2" s="29">
        <f>'ZEHデベロッパー導入実績 '!G16</f>
        <v>0</v>
      </c>
      <c r="HI2" s="29">
        <f>'ZEHデベロッパー導入実績 '!C17</f>
        <v>0</v>
      </c>
      <c r="HJ2" s="29">
        <f>'ZEHデベロッパー導入実績 '!D17</f>
        <v>0</v>
      </c>
      <c r="HK2" s="29">
        <f>'ZEHデベロッパー導入実績 '!E17</f>
        <v>0</v>
      </c>
      <c r="HL2" s="29">
        <f>'ZEHデベロッパー導入実績 '!F17</f>
        <v>0</v>
      </c>
      <c r="HM2" s="29">
        <f>'ZEHデベロッパー導入実績 '!G17</f>
        <v>0</v>
      </c>
      <c r="HN2" s="29">
        <f>'ZEHデベロッパー導入実績 '!C18</f>
        <v>0</v>
      </c>
      <c r="HO2" s="29">
        <f>'ZEHデベロッパー導入実績 '!D18</f>
        <v>0</v>
      </c>
      <c r="HP2" s="29">
        <f>'ZEHデベロッパー導入実績 '!E18</f>
        <v>0</v>
      </c>
      <c r="HQ2" s="29">
        <f>'ZEHデベロッパー導入実績 '!F18</f>
        <v>0</v>
      </c>
      <c r="HR2" s="29">
        <f>'ZEHデベロッパー導入実績 '!G18</f>
        <v>0</v>
      </c>
      <c r="HS2" s="29">
        <f>'ZEHデベロッパー導入実績 '!C10</f>
        <v>0</v>
      </c>
      <c r="HT2" s="29">
        <f>'ZEHデベロッパー導入実績 '!D10</f>
        <v>0</v>
      </c>
      <c r="HU2" s="29">
        <f>'ZEHデベロッパー導入実績 '!E10</f>
        <v>0</v>
      </c>
      <c r="HV2" s="29">
        <f>'ZEHデベロッパー導入実績 '!F10</f>
        <v>0</v>
      </c>
      <c r="HW2" s="29">
        <f>'ZEHデベロッパー導入実績 '!G10</f>
        <v>0</v>
      </c>
      <c r="HX2" s="29">
        <f>'ZEHデベロッパー導入実績 '!H10</f>
        <v>0</v>
      </c>
      <c r="HY2" s="29">
        <f>'ZEHデベロッパー導入実績 '!C11</f>
        <v>0</v>
      </c>
      <c r="HZ2" s="29">
        <f>'ZEHデベロッパー導入実績 '!D11</f>
        <v>0</v>
      </c>
      <c r="IA2" s="29">
        <f>'ZEHデベロッパー導入実績 '!E11</f>
        <v>0</v>
      </c>
      <c r="IB2" s="29">
        <f>'ZEHデベロッパー導入実績 '!F11</f>
        <v>0</v>
      </c>
      <c r="IC2" s="29">
        <f>'ZEHデベロッパー導入実績 '!G11</f>
        <v>0</v>
      </c>
      <c r="ID2" s="29">
        <f>'ZEHデベロッパー導入実績 '!H11</f>
        <v>0</v>
      </c>
      <c r="IE2" s="29">
        <f>'ZEHデベロッパー導入実績 '!C12</f>
        <v>0</v>
      </c>
      <c r="IF2" s="29">
        <f>'ZEHデベロッパー導入実績 '!D12</f>
        <v>0</v>
      </c>
      <c r="IG2" s="29">
        <f>'ZEHデベロッパー導入実績 '!E12</f>
        <v>0</v>
      </c>
      <c r="IH2" s="29">
        <f>'ZEHデベロッパー導入実績 '!F12</f>
        <v>0</v>
      </c>
      <c r="II2" s="29">
        <f>'ZEHデベロッパー導入実績 '!G12</f>
        <v>0</v>
      </c>
      <c r="IJ2" s="29">
        <f>'ZEHデベロッパー導入実績 '!H12</f>
        <v>0</v>
      </c>
      <c r="IK2" s="29">
        <f>'ZEHデベロッパー導入実績 '!K16</f>
        <v>0</v>
      </c>
      <c r="IL2" s="29">
        <f>'ZEHデベロッパー導入実績 '!K17</f>
        <v>0</v>
      </c>
      <c r="IM2" s="29">
        <f>'ZEHデベロッパー導入実績 '!K18</f>
        <v>0</v>
      </c>
      <c r="IN2" s="289">
        <f>ＺＥＨデベロッパー公開情報!H16</f>
        <v>0</v>
      </c>
      <c r="IO2" s="289">
        <f>ＺＥＨデベロッパー公開情報!H17</f>
        <v>0</v>
      </c>
      <c r="IP2" s="289">
        <f>ＺＥＨデベロッパー公開情報!H18</f>
        <v>0</v>
      </c>
      <c r="IQ2" s="289">
        <f>ＺＥＨデベロッパー公開情報!H19</f>
        <v>0</v>
      </c>
      <c r="IR2" s="289">
        <f>ＺＥＨデベロッパー公開情報!T16</f>
        <v>0</v>
      </c>
      <c r="IS2" s="289">
        <f>ＺＥＨデベロッパー公開情報!T17</f>
        <v>0</v>
      </c>
      <c r="IT2" s="289" t="str">
        <f>ＺＥＨデベロッパー公開情報!T18</f>
        <v/>
      </c>
      <c r="IU2" s="289">
        <f>'ZEHデベロッパー導入実績 '!D27</f>
        <v>0</v>
      </c>
      <c r="IV2" s="289">
        <f>'ZEHデベロッパー導入実績 '!E27</f>
        <v>0</v>
      </c>
      <c r="IW2" s="289">
        <f>'ZEHデベロッパー導入実績 '!F27</f>
        <v>0</v>
      </c>
      <c r="IX2" s="289">
        <f>'ZEHデベロッパー導入実績 '!D28</f>
        <v>0</v>
      </c>
      <c r="IY2" s="289">
        <f>'ZEHデベロッパー導入実績 '!E28</f>
        <v>0</v>
      </c>
      <c r="IZ2" s="289">
        <f>'ZEHデベロッパー導入実績 '!F28</f>
        <v>0</v>
      </c>
      <c r="JA2" s="289">
        <f>'ZEHデベロッパー導入実績 '!D29</f>
        <v>0</v>
      </c>
      <c r="JB2" s="289">
        <f>'ZEHデベロッパー導入実績 '!E29</f>
        <v>0</v>
      </c>
      <c r="JC2" s="289">
        <f>'ZEHデベロッパー導入実績 '!F29</f>
        <v>0</v>
      </c>
      <c r="JD2" s="289">
        <f>'ZEHデベロッパー導入実績 '!D30</f>
        <v>0</v>
      </c>
      <c r="JE2" s="289">
        <f>'ZEHデベロッパー導入実績 '!E30</f>
        <v>0</v>
      </c>
      <c r="JF2" s="289">
        <f>'ZEHデベロッパー導入実績 '!F30</f>
        <v>0</v>
      </c>
      <c r="JG2" s="289">
        <f>'ZEHデベロッパー導入実績 '!D31</f>
        <v>0</v>
      </c>
      <c r="JH2" s="289">
        <f>'ZEHデベロッパー導入実績 '!E31</f>
        <v>0</v>
      </c>
      <c r="JI2" s="289">
        <f>'ZEHデベロッパー導入実績 '!F31</f>
        <v>0</v>
      </c>
      <c r="JJ2" s="289">
        <f>ZEHデベロッパー導入計画!E13</f>
        <v>0</v>
      </c>
      <c r="JK2" s="289">
        <f>ZEHデベロッパー導入計画!F13</f>
        <v>0</v>
      </c>
      <c r="JL2" s="289">
        <f>ZEHデベロッパー導入計画!G13</f>
        <v>0</v>
      </c>
      <c r="JM2" s="289">
        <f>ZEHデベロッパー導入計画!E14</f>
        <v>0</v>
      </c>
      <c r="JN2" s="289">
        <f>ZEHデベロッパー導入計画!F14</f>
        <v>0</v>
      </c>
      <c r="JO2" s="289">
        <f>ZEHデベロッパー導入計画!G14</f>
        <v>0</v>
      </c>
      <c r="JP2" s="289">
        <f>ZEHデベロッパー導入計画!E15</f>
        <v>0</v>
      </c>
      <c r="JQ2" s="289">
        <f>ZEHデベロッパー導入計画!F15</f>
        <v>0</v>
      </c>
      <c r="JR2" s="289">
        <f>ZEHデベロッパー導入計画!G15</f>
        <v>0</v>
      </c>
      <c r="JS2" s="289">
        <f>ZEHデベロッパー導入計画!E16</f>
        <v>0</v>
      </c>
      <c r="JT2" s="289">
        <f>ZEHデベロッパー導入計画!F16</f>
        <v>0</v>
      </c>
      <c r="JU2" s="289">
        <f>ZEHデベロッパー導入計画!G16</f>
        <v>0</v>
      </c>
      <c r="JV2" s="289">
        <f>ZEHデベロッパー導入計画!E17</f>
        <v>0</v>
      </c>
      <c r="JW2" s="289">
        <f>ZEHデベロッパー導入計画!F17</f>
        <v>0</v>
      </c>
      <c r="JX2" s="289">
        <f>ZEHデベロッパー導入計画!G17</f>
        <v>0</v>
      </c>
    </row>
    <row r="3" spans="1:284">
      <c r="IT3" t="s">
        <v>836</v>
      </c>
    </row>
    <row r="4" spans="1:284">
      <c r="IT4" t="s">
        <v>837</v>
      </c>
    </row>
  </sheetData>
  <sheetProtection algorithmName="SHA-512" hashValue="3igOe7pu7noq9Tk8wf/6loFHXQpuWgcCO99oleaMBb1vsRKTm+oqmAKT+rQMal4VKukWbszUnW0AqVEaicmRQg==" saltValue="VxV4d1nnmkfLRR2vJXXTmQ==" spinCount="100000" sheet="1" selectLockedCells="1" selectUnlockedCells="1"/>
  <phoneticPr fontId="1"/>
  <pageMargins left="0.70866141732283472" right="0.70866141732283472" top="0.74803149606299213" bottom="0.74803149606299213" header="0.31496062992125984" footer="0.31496062992125984"/>
  <pageSetup paperSize="8" scale="5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C77E-AB4B-4CEE-95F5-0812D0F6B0E1}">
  <sheetPr codeName="Sheet7"/>
  <dimension ref="A1:Q97"/>
  <sheetViews>
    <sheetView workbookViewId="0">
      <selection sqref="A1:A2"/>
    </sheetView>
  </sheetViews>
  <sheetFormatPr defaultColWidth="8.90625" defaultRowHeight="9.5"/>
  <cols>
    <col min="1" max="16384" width="8.90625" style="231"/>
  </cols>
  <sheetData>
    <row r="1" spans="1:17" ht="16.399999999999999" customHeight="1">
      <c r="A1" s="964" t="s">
        <v>125</v>
      </c>
      <c r="B1" s="964" t="s">
        <v>565</v>
      </c>
      <c r="C1" s="964" t="s">
        <v>30</v>
      </c>
      <c r="D1" s="967" t="s">
        <v>967</v>
      </c>
      <c r="E1" s="969" t="s">
        <v>968</v>
      </c>
      <c r="F1" s="967" t="s">
        <v>969</v>
      </c>
      <c r="G1" s="964" t="s">
        <v>19</v>
      </c>
      <c r="H1" s="964" t="s">
        <v>20</v>
      </c>
      <c r="I1" s="964" t="s">
        <v>331</v>
      </c>
      <c r="J1" s="966" t="s">
        <v>659</v>
      </c>
      <c r="K1" s="964" t="s">
        <v>21</v>
      </c>
      <c r="L1" s="964"/>
      <c r="M1" s="964" t="s">
        <v>580</v>
      </c>
      <c r="N1" s="965" t="s">
        <v>675</v>
      </c>
      <c r="O1" s="965" t="s">
        <v>676</v>
      </c>
      <c r="P1" s="965" t="s">
        <v>677</v>
      </c>
      <c r="Q1" s="965" t="s">
        <v>688</v>
      </c>
    </row>
    <row r="2" spans="1:17" ht="16.399999999999999" customHeight="1">
      <c r="A2" s="964"/>
      <c r="B2" s="964"/>
      <c r="C2" s="964"/>
      <c r="D2" s="968"/>
      <c r="E2" s="968"/>
      <c r="F2" s="968"/>
      <c r="G2" s="964"/>
      <c r="H2" s="964"/>
      <c r="I2" s="964"/>
      <c r="J2" s="964"/>
      <c r="K2" s="230" t="s">
        <v>22</v>
      </c>
      <c r="L2" s="230" t="s">
        <v>23</v>
      </c>
      <c r="M2" s="964"/>
      <c r="N2" s="965"/>
      <c r="O2" s="965"/>
      <c r="P2" s="965"/>
      <c r="Q2" s="965"/>
    </row>
    <row r="3" spans="1:17">
      <c r="A3" s="232">
        <v>1</v>
      </c>
      <c r="B3" s="233">
        <f>IF('ZEHデベロッパー導入実績 '!B27="--選択--","",'ZEHデベロッパー導入実績 '!B27)</f>
        <v>0</v>
      </c>
      <c r="C3" s="234">
        <f>IF('ZEHデベロッパー導入実績 '!C27="--選択--","",'ZEHデベロッパー導入実績 '!C27)</f>
        <v>0</v>
      </c>
      <c r="D3" s="440">
        <f>IF('ZEHデベロッパー導入実績 '!D27="--選択--","",'ZEHデベロッパー導入実績 '!D27)</f>
        <v>0</v>
      </c>
      <c r="E3" s="234">
        <f>IF('ZEHデベロッパー導入実績 '!E27="--選択--","",'ZEHデベロッパー導入実績 '!E27)</f>
        <v>0</v>
      </c>
      <c r="F3" s="234">
        <f>IF('ZEHデベロッパー導入実績 '!F27="--選択--","",'ZEHデベロッパー導入実績 '!F27)</f>
        <v>0</v>
      </c>
      <c r="G3" s="234">
        <f>IF('ZEHデベロッパー導入実績 '!G27="--選択--","",'ZEHデベロッパー導入実績 '!G27)</f>
        <v>0</v>
      </c>
      <c r="H3" s="234">
        <f>IF('ZEHデベロッパー導入実績 '!H27="--選択--","",'ZEHデベロッパー導入実績 '!H27)</f>
        <v>0</v>
      </c>
      <c r="I3" s="234">
        <f>IF('ZEHデベロッパー導入実績 '!I27="--選択--","",'ZEHデベロッパー導入実績 '!I27)</f>
        <v>0</v>
      </c>
      <c r="J3" s="442">
        <f>IF('ZEHデベロッパー導入実績 '!J27="--選択--","",'ZEHデベロッパー導入実績 '!J27)</f>
        <v>0</v>
      </c>
      <c r="K3" s="234">
        <f>IF('ZEHデベロッパー導入実績 '!K27="--選択--","",'ZEHデベロッパー導入実績 '!K27)</f>
        <v>0</v>
      </c>
      <c r="L3" s="234">
        <f>IF('ZEHデベロッパー導入実績 '!L27="--選択--","",'ZEHデベロッパー導入実績 '!L27)</f>
        <v>0</v>
      </c>
      <c r="M3" s="234" t="str">
        <f>IF('ZEHデベロッパー導入実績 '!M27="--選択--","",'ZEHデベロッパー導入実績 '!M27)</f>
        <v/>
      </c>
      <c r="N3" s="235" t="s">
        <v>678</v>
      </c>
      <c r="O3" s="236">
        <f>ＺＥＨデベロッパー実績報告書!$F$28</f>
        <v>0</v>
      </c>
      <c r="P3" s="236">
        <f>ＺＥＨデベロッパー実績報告書!$F$26</f>
        <v>0</v>
      </c>
      <c r="Q3" s="247" t="s">
        <v>679</v>
      </c>
    </row>
    <row r="4" spans="1:17">
      <c r="A4" s="232">
        <v>2</v>
      </c>
      <c r="B4" s="233">
        <f>IF('ZEHデベロッパー導入実績 '!B28="--選択--","",'ZEHデベロッパー導入実績 '!B28)</f>
        <v>0</v>
      </c>
      <c r="C4" s="234">
        <f>IF('ZEHデベロッパー導入実績 '!C28="--選択--","",'ZEHデベロッパー導入実績 '!C28)</f>
        <v>0</v>
      </c>
      <c r="D4" s="440">
        <f>IF('ZEHデベロッパー導入実績 '!D28="--選択--","",'ZEHデベロッパー導入実績 '!D28)</f>
        <v>0</v>
      </c>
      <c r="E4" s="234">
        <f>IF('ZEHデベロッパー導入実績 '!E28="--選択--","",'ZEHデベロッパー導入実績 '!E28)</f>
        <v>0</v>
      </c>
      <c r="F4" s="234">
        <f>IF('ZEHデベロッパー導入実績 '!F28="--選択--","",'ZEHデベロッパー導入実績 '!F28)</f>
        <v>0</v>
      </c>
      <c r="G4" s="234">
        <f>IF('ZEHデベロッパー導入実績 '!G28="--選択--","",'ZEHデベロッパー導入実績 '!G28)</f>
        <v>0</v>
      </c>
      <c r="H4" s="234">
        <f>IF('ZEHデベロッパー導入実績 '!H28="--選択--","",'ZEHデベロッパー導入実績 '!H28)</f>
        <v>0</v>
      </c>
      <c r="I4" s="234">
        <f>IF('ZEHデベロッパー導入実績 '!I28="--選択--","",'ZEHデベロッパー導入実績 '!I28)</f>
        <v>0</v>
      </c>
      <c r="J4" s="442">
        <f>IF('ZEHデベロッパー導入実績 '!J28="--選択--","",'ZEHデベロッパー導入実績 '!J28)</f>
        <v>0</v>
      </c>
      <c r="K4" s="234">
        <f>IF('ZEHデベロッパー導入実績 '!K28="--選択--","",'ZEHデベロッパー導入実績 '!K28)</f>
        <v>0</v>
      </c>
      <c r="L4" s="234">
        <f>IF('ZEHデベロッパー導入実績 '!L28="--選択--","",'ZEHデベロッパー導入実績 '!L28)</f>
        <v>0</v>
      </c>
      <c r="M4" s="234" t="str">
        <f>IF('ZEHデベロッパー導入実績 '!M28="--選択--","",'ZEHデベロッパー導入実績 '!M28)</f>
        <v/>
      </c>
      <c r="N4" s="235" t="s">
        <v>678</v>
      </c>
      <c r="O4" s="236">
        <f>ＺＥＨデベロッパー実績報告書!$F$28</f>
        <v>0</v>
      </c>
      <c r="P4" s="236">
        <f>ＺＥＨデベロッパー実績報告書!$F$26</f>
        <v>0</v>
      </c>
      <c r="Q4" s="247" t="s">
        <v>679</v>
      </c>
    </row>
    <row r="5" spans="1:17" ht="9" customHeight="1">
      <c r="A5" s="232">
        <v>3</v>
      </c>
      <c r="B5" s="233">
        <f>IF('ZEHデベロッパー導入実績 '!B29="--選択--","",'ZEHデベロッパー導入実績 '!B29)</f>
        <v>0</v>
      </c>
      <c r="C5" s="234">
        <f>IF('ZEHデベロッパー導入実績 '!C29="--選択--","",'ZEHデベロッパー導入実績 '!C29)</f>
        <v>0</v>
      </c>
      <c r="D5" s="440">
        <f>IF('ZEHデベロッパー導入実績 '!D29="--選択--","",'ZEHデベロッパー導入実績 '!D29)</f>
        <v>0</v>
      </c>
      <c r="E5" s="234">
        <f>IF('ZEHデベロッパー導入実績 '!E29="--選択--","",'ZEHデベロッパー導入実績 '!E29)</f>
        <v>0</v>
      </c>
      <c r="F5" s="234">
        <f>IF('ZEHデベロッパー導入実績 '!F29="--選択--","",'ZEHデベロッパー導入実績 '!F29)</f>
        <v>0</v>
      </c>
      <c r="G5" s="234">
        <f>IF('ZEHデベロッパー導入実績 '!G29="--選択--","",'ZEHデベロッパー導入実績 '!G29)</f>
        <v>0</v>
      </c>
      <c r="H5" s="234">
        <f>IF('ZEHデベロッパー導入実績 '!H29="--選択--","",'ZEHデベロッパー導入実績 '!H29)</f>
        <v>0</v>
      </c>
      <c r="I5" s="234">
        <f>IF('ZEHデベロッパー導入実績 '!I29="--選択--","",'ZEHデベロッパー導入実績 '!I29)</f>
        <v>0</v>
      </c>
      <c r="J5" s="442">
        <f>IF('ZEHデベロッパー導入実績 '!J29="--選択--","",'ZEHデベロッパー導入実績 '!J29)</f>
        <v>0</v>
      </c>
      <c r="K5" s="234">
        <f>IF('ZEHデベロッパー導入実績 '!K29="--選択--","",'ZEHデベロッパー導入実績 '!K29)</f>
        <v>0</v>
      </c>
      <c r="L5" s="234">
        <f>IF('ZEHデベロッパー導入実績 '!L29="--選択--","",'ZEHデベロッパー導入実績 '!L29)</f>
        <v>0</v>
      </c>
      <c r="M5" s="234" t="str">
        <f>IF('ZEHデベロッパー導入実績 '!M29="--選択--","",'ZEHデベロッパー導入実績 '!M29)</f>
        <v/>
      </c>
      <c r="N5" s="235" t="s">
        <v>678</v>
      </c>
      <c r="O5" s="236">
        <f>ＺＥＨデベロッパー実績報告書!$F$28</f>
        <v>0</v>
      </c>
      <c r="P5" s="236">
        <f>ＺＥＨデベロッパー実績報告書!$F$26</f>
        <v>0</v>
      </c>
      <c r="Q5" s="247" t="s">
        <v>679</v>
      </c>
    </row>
    <row r="6" spans="1:17" ht="8.5" customHeight="1">
      <c r="A6" s="232">
        <v>4</v>
      </c>
      <c r="B6" s="233">
        <f>IF('ZEHデベロッパー導入実績 '!B30="--選択--","",'ZEHデベロッパー導入実績 '!B30)</f>
        <v>0</v>
      </c>
      <c r="C6" s="234">
        <f>IF('ZEHデベロッパー導入実績 '!C30="--選択--","",'ZEHデベロッパー導入実績 '!C30)</f>
        <v>0</v>
      </c>
      <c r="D6" s="440">
        <f>IF('ZEHデベロッパー導入実績 '!D30="--選択--","",'ZEHデベロッパー導入実績 '!D30)</f>
        <v>0</v>
      </c>
      <c r="E6" s="234">
        <f>IF('ZEHデベロッパー導入実績 '!E30="--選択--","",'ZEHデベロッパー導入実績 '!E30)</f>
        <v>0</v>
      </c>
      <c r="F6" s="234">
        <f>IF('ZEHデベロッパー導入実績 '!F30="--選択--","",'ZEHデベロッパー導入実績 '!F30)</f>
        <v>0</v>
      </c>
      <c r="G6" s="234">
        <f>IF('ZEHデベロッパー導入実績 '!G30="--選択--","",'ZEHデベロッパー導入実績 '!G30)</f>
        <v>0</v>
      </c>
      <c r="H6" s="234">
        <f>IF('ZEHデベロッパー導入実績 '!H30="--選択--","",'ZEHデベロッパー導入実績 '!H30)</f>
        <v>0</v>
      </c>
      <c r="I6" s="234">
        <f>IF('ZEHデベロッパー導入実績 '!I30="--選択--","",'ZEHデベロッパー導入実績 '!I30)</f>
        <v>0</v>
      </c>
      <c r="J6" s="442">
        <f>IF('ZEHデベロッパー導入実績 '!J30="--選択--","",'ZEHデベロッパー導入実績 '!J30)</f>
        <v>0</v>
      </c>
      <c r="K6" s="234">
        <f>IF('ZEHデベロッパー導入実績 '!K30="--選択--","",'ZEHデベロッパー導入実績 '!K30)</f>
        <v>0</v>
      </c>
      <c r="L6" s="234">
        <f>IF('ZEHデベロッパー導入実績 '!L30="--選択--","",'ZEHデベロッパー導入実績 '!L30)</f>
        <v>0</v>
      </c>
      <c r="M6" s="234" t="str">
        <f>IF('ZEHデベロッパー導入実績 '!M30="--選択--","",'ZEHデベロッパー導入実績 '!M30)</f>
        <v/>
      </c>
      <c r="N6" s="235" t="s">
        <v>678</v>
      </c>
      <c r="O6" s="236">
        <f>ＺＥＨデベロッパー実績報告書!$F$28</f>
        <v>0</v>
      </c>
      <c r="P6" s="236">
        <f>ＺＥＨデベロッパー実績報告書!$F$26</f>
        <v>0</v>
      </c>
      <c r="Q6" s="247" t="s">
        <v>687</v>
      </c>
    </row>
    <row r="7" spans="1:17">
      <c r="A7" s="232">
        <v>5</v>
      </c>
      <c r="B7" s="233">
        <f>IF('ZEHデベロッパー導入実績 '!B31="--選択--","",'ZEHデベロッパー導入実績 '!B31)</f>
        <v>0</v>
      </c>
      <c r="C7" s="234">
        <f>IF('ZEHデベロッパー導入実績 '!C31="--選択--","",'ZEHデベロッパー導入実績 '!C31)</f>
        <v>0</v>
      </c>
      <c r="D7" s="440">
        <f>IF('ZEHデベロッパー導入実績 '!D31="--選択--","",'ZEHデベロッパー導入実績 '!D31)</f>
        <v>0</v>
      </c>
      <c r="E7" s="234">
        <f>IF('ZEHデベロッパー導入実績 '!E31="--選択--","",'ZEHデベロッパー導入実績 '!E31)</f>
        <v>0</v>
      </c>
      <c r="F7" s="234">
        <f>IF('ZEHデベロッパー導入実績 '!F31="--選択--","",'ZEHデベロッパー導入実績 '!F31)</f>
        <v>0</v>
      </c>
      <c r="G7" s="234">
        <f>IF('ZEHデベロッパー導入実績 '!G31="--選択--","",'ZEHデベロッパー導入実績 '!G31)</f>
        <v>0</v>
      </c>
      <c r="H7" s="234">
        <f>IF('ZEHデベロッパー導入実績 '!H31="--選択--","",'ZEHデベロッパー導入実績 '!H31)</f>
        <v>0</v>
      </c>
      <c r="I7" s="234">
        <f>IF('ZEHデベロッパー導入実績 '!I31="--選択--","",'ZEHデベロッパー導入実績 '!I31)</f>
        <v>0</v>
      </c>
      <c r="J7" s="442">
        <f>IF('ZEHデベロッパー導入実績 '!J31="--選択--","",'ZEHデベロッパー導入実績 '!J31)</f>
        <v>0</v>
      </c>
      <c r="K7" s="234">
        <f>IF('ZEHデベロッパー導入実績 '!K31="--選択--","",'ZEHデベロッパー導入実績 '!K31)</f>
        <v>0</v>
      </c>
      <c r="L7" s="234">
        <f>IF('ZEHデベロッパー導入実績 '!L31="--選択--","",'ZEHデベロッパー導入実績 '!L31)</f>
        <v>0</v>
      </c>
      <c r="M7" s="234" t="str">
        <f>IF('ZEHデベロッパー導入実績 '!M31="--選択--","",'ZEHデベロッパー導入実績 '!M31)</f>
        <v/>
      </c>
      <c r="N7" s="235" t="s">
        <v>678</v>
      </c>
      <c r="O7" s="236">
        <f>ＺＥＨデベロッパー実績報告書!$F$28</f>
        <v>0</v>
      </c>
      <c r="P7" s="236">
        <f>ＺＥＨデベロッパー実績報告書!$F$26</f>
        <v>0</v>
      </c>
      <c r="Q7" s="247" t="s">
        <v>687</v>
      </c>
    </row>
    <row r="8" spans="1:17">
      <c r="A8" s="232">
        <v>6</v>
      </c>
      <c r="B8" s="233">
        <f>IF('ZEHデベロッパー導入実績 '!B32="--選択--","",'ZEHデベロッパー導入実績 '!B32)</f>
        <v>0</v>
      </c>
      <c r="C8" s="234">
        <f>IF('ZEHデベロッパー導入実績 '!C32="--選択--","",'ZEHデベロッパー導入実績 '!C32)</f>
        <v>0</v>
      </c>
      <c r="D8" s="440">
        <f>IF('ZEHデベロッパー導入実績 '!D32="--選択--","",'ZEHデベロッパー導入実績 '!D32)</f>
        <v>0</v>
      </c>
      <c r="E8" s="234">
        <f>IF('ZEHデベロッパー導入実績 '!E32="--選択--","",'ZEHデベロッパー導入実績 '!E32)</f>
        <v>0</v>
      </c>
      <c r="F8" s="234">
        <f>IF('ZEHデベロッパー導入実績 '!F32="--選択--","",'ZEHデベロッパー導入実績 '!F32)</f>
        <v>0</v>
      </c>
      <c r="G8" s="234">
        <f>IF('ZEHデベロッパー導入実績 '!G32="--選択--","",'ZEHデベロッパー導入実績 '!G32)</f>
        <v>0</v>
      </c>
      <c r="H8" s="234">
        <f>IF('ZEHデベロッパー導入実績 '!H32="--選択--","",'ZEHデベロッパー導入実績 '!H32)</f>
        <v>0</v>
      </c>
      <c r="I8" s="234">
        <f>IF('ZEHデベロッパー導入実績 '!I32="--選択--","",'ZEHデベロッパー導入実績 '!I32)</f>
        <v>0</v>
      </c>
      <c r="J8" s="442">
        <f>IF('ZEHデベロッパー導入実績 '!J32="--選択--","",'ZEHデベロッパー導入実績 '!J32)</f>
        <v>0</v>
      </c>
      <c r="K8" s="234">
        <f>IF('ZEHデベロッパー導入実績 '!K32="--選択--","",'ZEHデベロッパー導入実績 '!K32)</f>
        <v>0</v>
      </c>
      <c r="L8" s="234">
        <f>IF('ZEHデベロッパー導入実績 '!L32="--選択--","",'ZEHデベロッパー導入実績 '!L32)</f>
        <v>0</v>
      </c>
      <c r="M8" s="234" t="str">
        <f>IF('ZEHデベロッパー導入実績 '!M32="--選択--","",'ZEHデベロッパー導入実績 '!M32)</f>
        <v/>
      </c>
      <c r="N8" s="235" t="s">
        <v>678</v>
      </c>
      <c r="O8" s="236">
        <f>ＺＥＨデベロッパー実績報告書!$F$28</f>
        <v>0</v>
      </c>
      <c r="P8" s="236">
        <f>ＺＥＨデベロッパー実績報告書!$F$26</f>
        <v>0</v>
      </c>
      <c r="Q8" s="247" t="s">
        <v>687</v>
      </c>
    </row>
    <row r="9" spans="1:17">
      <c r="A9" s="232">
        <v>7</v>
      </c>
      <c r="B9" s="233">
        <f>IF('ZEHデベロッパー導入実績 '!B33="--選択--","",'ZEHデベロッパー導入実績 '!B33)</f>
        <v>0</v>
      </c>
      <c r="C9" s="234">
        <f>IF('ZEHデベロッパー導入実績 '!C33="--選択--","",'ZEHデベロッパー導入実績 '!C33)</f>
        <v>0</v>
      </c>
      <c r="D9" s="440">
        <f>IF('ZEHデベロッパー導入実績 '!D33="--選択--","",'ZEHデベロッパー導入実績 '!D33)</f>
        <v>0</v>
      </c>
      <c r="E9" s="234">
        <f>IF('ZEHデベロッパー導入実績 '!E33="--選択--","",'ZEHデベロッパー導入実績 '!E33)</f>
        <v>0</v>
      </c>
      <c r="F9" s="234">
        <f>IF('ZEHデベロッパー導入実績 '!F33="--選択--","",'ZEHデベロッパー導入実績 '!F33)</f>
        <v>0</v>
      </c>
      <c r="G9" s="234">
        <f>IF('ZEHデベロッパー導入実績 '!G33="--選択--","",'ZEHデベロッパー導入実績 '!G33)</f>
        <v>0</v>
      </c>
      <c r="H9" s="234">
        <f>IF('ZEHデベロッパー導入実績 '!H33="--選択--","",'ZEHデベロッパー導入実績 '!H33)</f>
        <v>0</v>
      </c>
      <c r="I9" s="234">
        <f>IF('ZEHデベロッパー導入実績 '!I33="--選択--","",'ZEHデベロッパー導入実績 '!I33)</f>
        <v>0</v>
      </c>
      <c r="J9" s="442">
        <f>IF('ZEHデベロッパー導入実績 '!J33="--選択--","",'ZEHデベロッパー導入実績 '!J33)</f>
        <v>0</v>
      </c>
      <c r="K9" s="234">
        <f>IF('ZEHデベロッパー導入実績 '!K33="--選択--","",'ZEHデベロッパー導入実績 '!K33)</f>
        <v>0</v>
      </c>
      <c r="L9" s="234">
        <f>IF('ZEHデベロッパー導入実績 '!L33="--選択--","",'ZEHデベロッパー導入実績 '!L33)</f>
        <v>0</v>
      </c>
      <c r="M9" s="234" t="str">
        <f>IF('ZEHデベロッパー導入実績 '!M33="--選択--","",'ZEHデベロッパー導入実績 '!M33)</f>
        <v/>
      </c>
      <c r="N9" s="235" t="s">
        <v>678</v>
      </c>
      <c r="O9" s="236">
        <f>ＺＥＨデベロッパー実績報告書!$F$28</f>
        <v>0</v>
      </c>
      <c r="P9" s="236">
        <f>ＺＥＨデベロッパー実績報告書!$F$26</f>
        <v>0</v>
      </c>
      <c r="Q9" s="247" t="s">
        <v>687</v>
      </c>
    </row>
    <row r="10" spans="1:17">
      <c r="A10" s="232">
        <v>8</v>
      </c>
      <c r="B10" s="233">
        <f>IF('ZEHデベロッパー導入実績 '!B34="--選択--","",'ZEHデベロッパー導入実績 '!B34)</f>
        <v>0</v>
      </c>
      <c r="C10" s="234">
        <f>IF('ZEHデベロッパー導入実績 '!C34="--選択--","",'ZEHデベロッパー導入実績 '!C34)</f>
        <v>0</v>
      </c>
      <c r="D10" s="440">
        <f>IF('ZEHデベロッパー導入実績 '!D34="--選択--","",'ZEHデベロッパー導入実績 '!D34)</f>
        <v>0</v>
      </c>
      <c r="E10" s="234">
        <f>IF('ZEHデベロッパー導入実績 '!E34="--選択--","",'ZEHデベロッパー導入実績 '!E34)</f>
        <v>0</v>
      </c>
      <c r="F10" s="234">
        <f>IF('ZEHデベロッパー導入実績 '!F34="--選択--","",'ZEHデベロッパー導入実績 '!F34)</f>
        <v>0</v>
      </c>
      <c r="G10" s="234">
        <f>IF('ZEHデベロッパー導入実績 '!G34="--選択--","",'ZEHデベロッパー導入実績 '!G34)</f>
        <v>0</v>
      </c>
      <c r="H10" s="234">
        <f>IF('ZEHデベロッパー導入実績 '!H34="--選択--","",'ZEHデベロッパー導入実績 '!H34)</f>
        <v>0</v>
      </c>
      <c r="I10" s="234">
        <f>IF('ZEHデベロッパー導入実績 '!I34="--選択--","",'ZEHデベロッパー導入実績 '!I34)</f>
        <v>0</v>
      </c>
      <c r="J10" s="442">
        <f>IF('ZEHデベロッパー導入実績 '!J34="--選択--","",'ZEHデベロッパー導入実績 '!J34)</f>
        <v>0</v>
      </c>
      <c r="K10" s="234">
        <f>IF('ZEHデベロッパー導入実績 '!K34="--選択--","",'ZEHデベロッパー導入実績 '!K34)</f>
        <v>0</v>
      </c>
      <c r="L10" s="234">
        <f>IF('ZEHデベロッパー導入実績 '!L34="--選択--","",'ZEHデベロッパー導入実績 '!L34)</f>
        <v>0</v>
      </c>
      <c r="M10" s="234" t="str">
        <f>IF('ZEHデベロッパー導入実績 '!M34="--選択--","",'ZEHデベロッパー導入実績 '!M34)</f>
        <v/>
      </c>
      <c r="N10" s="235" t="s">
        <v>678</v>
      </c>
      <c r="O10" s="236">
        <f>ＺＥＨデベロッパー実績報告書!$F$28</f>
        <v>0</v>
      </c>
      <c r="P10" s="236">
        <f>ＺＥＨデベロッパー実績報告書!$F$26</f>
        <v>0</v>
      </c>
      <c r="Q10" s="247" t="s">
        <v>687</v>
      </c>
    </row>
    <row r="11" spans="1:17">
      <c r="A11" s="232">
        <v>9</v>
      </c>
      <c r="B11" s="233">
        <f>IF('ZEHデベロッパー導入実績 '!B35="--選択--","",'ZEHデベロッパー導入実績 '!B35)</f>
        <v>0</v>
      </c>
      <c r="C11" s="234">
        <f>IF('ZEHデベロッパー導入実績 '!C35="--選択--","",'ZEHデベロッパー導入実績 '!C35)</f>
        <v>0</v>
      </c>
      <c r="D11" s="440">
        <f>IF('ZEHデベロッパー導入実績 '!D35="--選択--","",'ZEHデベロッパー導入実績 '!D35)</f>
        <v>0</v>
      </c>
      <c r="E11" s="234">
        <f>IF('ZEHデベロッパー導入実績 '!E35="--選択--","",'ZEHデベロッパー導入実績 '!E35)</f>
        <v>0</v>
      </c>
      <c r="F11" s="234">
        <f>IF('ZEHデベロッパー導入実績 '!F35="--選択--","",'ZEHデベロッパー導入実績 '!F35)</f>
        <v>0</v>
      </c>
      <c r="G11" s="234">
        <f>IF('ZEHデベロッパー導入実績 '!G35="--選択--","",'ZEHデベロッパー導入実績 '!G35)</f>
        <v>0</v>
      </c>
      <c r="H11" s="234">
        <f>IF('ZEHデベロッパー導入実績 '!H35="--選択--","",'ZEHデベロッパー導入実績 '!H35)</f>
        <v>0</v>
      </c>
      <c r="I11" s="234">
        <f>IF('ZEHデベロッパー導入実績 '!I35="--選択--","",'ZEHデベロッパー導入実績 '!I35)</f>
        <v>0</v>
      </c>
      <c r="J11" s="442">
        <f>IF('ZEHデベロッパー導入実績 '!J35="--選択--","",'ZEHデベロッパー導入実績 '!J35)</f>
        <v>0</v>
      </c>
      <c r="K11" s="234">
        <f>IF('ZEHデベロッパー導入実績 '!K35="--選択--","",'ZEHデベロッパー導入実績 '!K35)</f>
        <v>0</v>
      </c>
      <c r="L11" s="234">
        <f>IF('ZEHデベロッパー導入実績 '!L35="--選択--","",'ZEHデベロッパー導入実績 '!L35)</f>
        <v>0</v>
      </c>
      <c r="M11" s="234" t="str">
        <f>IF('ZEHデベロッパー導入実績 '!M35="--選択--","",'ZEHデベロッパー導入実績 '!M35)</f>
        <v/>
      </c>
      <c r="N11" s="235" t="s">
        <v>678</v>
      </c>
      <c r="O11" s="236">
        <f>ＺＥＨデベロッパー実績報告書!$F$28</f>
        <v>0</v>
      </c>
      <c r="P11" s="236">
        <f>ＺＥＨデベロッパー実績報告書!$F$26</f>
        <v>0</v>
      </c>
      <c r="Q11" s="247" t="s">
        <v>687</v>
      </c>
    </row>
    <row r="12" spans="1:17">
      <c r="A12" s="232">
        <v>10</v>
      </c>
      <c r="B12" s="233">
        <f>IF('ZEHデベロッパー導入実績 '!B36="--選択--","",'ZEHデベロッパー導入実績 '!B36)</f>
        <v>0</v>
      </c>
      <c r="C12" s="234">
        <f>IF('ZEHデベロッパー導入実績 '!C36="--選択--","",'ZEHデベロッパー導入実績 '!C36)</f>
        <v>0</v>
      </c>
      <c r="D12" s="440">
        <f>IF('ZEHデベロッパー導入実績 '!D36="--選択--","",'ZEHデベロッパー導入実績 '!D36)</f>
        <v>0</v>
      </c>
      <c r="E12" s="234">
        <f>IF('ZEHデベロッパー導入実績 '!E36="--選択--","",'ZEHデベロッパー導入実績 '!E36)</f>
        <v>0</v>
      </c>
      <c r="F12" s="234">
        <f>IF('ZEHデベロッパー導入実績 '!F36="--選択--","",'ZEHデベロッパー導入実績 '!F36)</f>
        <v>0</v>
      </c>
      <c r="G12" s="234">
        <f>IF('ZEHデベロッパー導入実績 '!G36="--選択--","",'ZEHデベロッパー導入実績 '!G36)</f>
        <v>0</v>
      </c>
      <c r="H12" s="234">
        <f>IF('ZEHデベロッパー導入実績 '!H36="--選択--","",'ZEHデベロッパー導入実績 '!H36)</f>
        <v>0</v>
      </c>
      <c r="I12" s="234">
        <f>IF('ZEHデベロッパー導入実績 '!I36="--選択--","",'ZEHデベロッパー導入実績 '!I36)</f>
        <v>0</v>
      </c>
      <c r="J12" s="442">
        <f>IF('ZEHデベロッパー導入実績 '!J36="--選択--","",'ZEHデベロッパー導入実績 '!J36)</f>
        <v>0</v>
      </c>
      <c r="K12" s="234">
        <f>IF('ZEHデベロッパー導入実績 '!K36="--選択--","",'ZEHデベロッパー導入実績 '!K36)</f>
        <v>0</v>
      </c>
      <c r="L12" s="234">
        <f>IF('ZEHデベロッパー導入実績 '!L36="--選択--","",'ZEHデベロッパー導入実績 '!L36)</f>
        <v>0</v>
      </c>
      <c r="M12" s="234" t="str">
        <f>IF('ZEHデベロッパー導入実績 '!M36="--選択--","",'ZEHデベロッパー導入実績 '!M36)</f>
        <v/>
      </c>
      <c r="N12" s="235" t="s">
        <v>678</v>
      </c>
      <c r="O12" s="236">
        <f>ＺＥＨデベロッパー実績報告書!$F$28</f>
        <v>0</v>
      </c>
      <c r="P12" s="236">
        <f>ＺＥＨデベロッパー実績報告書!$F$26</f>
        <v>0</v>
      </c>
      <c r="Q12" s="247" t="s">
        <v>687</v>
      </c>
    </row>
    <row r="13" spans="1:17">
      <c r="A13" s="232">
        <v>11</v>
      </c>
      <c r="B13" s="233">
        <f>IF('ZEHデベロッパー導入実績 '!B37="--選択--","",'ZEHデベロッパー導入実績 '!B37)</f>
        <v>0</v>
      </c>
      <c r="C13" s="234">
        <f>IF('ZEHデベロッパー導入実績 '!C37="--選択--","",'ZEHデベロッパー導入実績 '!C37)</f>
        <v>0</v>
      </c>
      <c r="D13" s="440">
        <f>IF('ZEHデベロッパー導入実績 '!D37="--選択--","",'ZEHデベロッパー導入実績 '!D37)</f>
        <v>0</v>
      </c>
      <c r="E13" s="234">
        <f>IF('ZEHデベロッパー導入実績 '!E37="--選択--","",'ZEHデベロッパー導入実績 '!E37)</f>
        <v>0</v>
      </c>
      <c r="F13" s="234">
        <f>IF('ZEHデベロッパー導入実績 '!F37="--選択--","",'ZEHデベロッパー導入実績 '!F37)</f>
        <v>0</v>
      </c>
      <c r="G13" s="234">
        <f>IF('ZEHデベロッパー導入実績 '!G37="--選択--","",'ZEHデベロッパー導入実績 '!G37)</f>
        <v>0</v>
      </c>
      <c r="H13" s="234">
        <f>IF('ZEHデベロッパー導入実績 '!H37="--選択--","",'ZEHデベロッパー導入実績 '!H37)</f>
        <v>0</v>
      </c>
      <c r="I13" s="234">
        <f>IF('ZEHデベロッパー導入実績 '!I37="--選択--","",'ZEHデベロッパー導入実績 '!I37)</f>
        <v>0</v>
      </c>
      <c r="J13" s="442">
        <f>IF('ZEHデベロッパー導入実績 '!J37="--選択--","",'ZEHデベロッパー導入実績 '!J37)</f>
        <v>0</v>
      </c>
      <c r="K13" s="234">
        <f>IF('ZEHデベロッパー導入実績 '!K37="--選択--","",'ZEHデベロッパー導入実績 '!K37)</f>
        <v>0</v>
      </c>
      <c r="L13" s="234">
        <f>IF('ZEHデベロッパー導入実績 '!L37="--選択--","",'ZEHデベロッパー導入実績 '!L37)</f>
        <v>0</v>
      </c>
      <c r="M13" s="234" t="str">
        <f>IF('ZEHデベロッパー導入実績 '!M37="--選択--","",'ZEHデベロッパー導入実績 '!M37)</f>
        <v/>
      </c>
      <c r="N13" s="235" t="s">
        <v>678</v>
      </c>
      <c r="O13" s="236">
        <f>ＺＥＨデベロッパー実績報告書!$F$28</f>
        <v>0</v>
      </c>
      <c r="P13" s="236">
        <f>ＺＥＨデベロッパー実績報告書!$F$26</f>
        <v>0</v>
      </c>
      <c r="Q13" s="247" t="s">
        <v>687</v>
      </c>
    </row>
    <row r="14" spans="1:17">
      <c r="A14" s="232">
        <v>12</v>
      </c>
      <c r="B14" s="233">
        <f>IF('ZEHデベロッパー導入実績 '!B38="--選択--","",'ZEHデベロッパー導入実績 '!B38)</f>
        <v>0</v>
      </c>
      <c r="C14" s="234">
        <f>IF('ZEHデベロッパー導入実績 '!C38="--選択--","",'ZEHデベロッパー導入実績 '!C38)</f>
        <v>0</v>
      </c>
      <c r="D14" s="440">
        <f>IF('ZEHデベロッパー導入実績 '!D38="--選択--","",'ZEHデベロッパー導入実績 '!D38)</f>
        <v>0</v>
      </c>
      <c r="E14" s="234">
        <f>IF('ZEHデベロッパー導入実績 '!E38="--選択--","",'ZEHデベロッパー導入実績 '!E38)</f>
        <v>0</v>
      </c>
      <c r="F14" s="234">
        <f>IF('ZEHデベロッパー導入実績 '!F38="--選択--","",'ZEHデベロッパー導入実績 '!F38)</f>
        <v>0</v>
      </c>
      <c r="G14" s="234">
        <f>IF('ZEHデベロッパー導入実績 '!G38="--選択--","",'ZEHデベロッパー導入実績 '!G38)</f>
        <v>0</v>
      </c>
      <c r="H14" s="234">
        <f>IF('ZEHデベロッパー導入実績 '!H38="--選択--","",'ZEHデベロッパー導入実績 '!H38)</f>
        <v>0</v>
      </c>
      <c r="I14" s="234">
        <f>IF('ZEHデベロッパー導入実績 '!I38="--選択--","",'ZEHデベロッパー導入実績 '!I38)</f>
        <v>0</v>
      </c>
      <c r="J14" s="442">
        <f>IF('ZEHデベロッパー導入実績 '!J38="--選択--","",'ZEHデベロッパー導入実績 '!J38)</f>
        <v>0</v>
      </c>
      <c r="K14" s="234">
        <f>IF('ZEHデベロッパー導入実績 '!K38="--選択--","",'ZEHデベロッパー導入実績 '!K38)</f>
        <v>0</v>
      </c>
      <c r="L14" s="234">
        <f>IF('ZEHデベロッパー導入実績 '!L38="--選択--","",'ZEHデベロッパー導入実績 '!L38)</f>
        <v>0</v>
      </c>
      <c r="M14" s="234" t="str">
        <f>IF('ZEHデベロッパー導入実績 '!M38="--選択--","",'ZEHデベロッパー導入実績 '!M38)</f>
        <v/>
      </c>
      <c r="N14" s="235" t="s">
        <v>678</v>
      </c>
      <c r="O14" s="236">
        <f>ＺＥＨデベロッパー実績報告書!$F$28</f>
        <v>0</v>
      </c>
      <c r="P14" s="236">
        <f>ＺＥＨデベロッパー実績報告書!$F$26</f>
        <v>0</v>
      </c>
      <c r="Q14" s="247" t="s">
        <v>687</v>
      </c>
    </row>
    <row r="15" spans="1:17" ht="9" customHeight="1">
      <c r="A15" s="232">
        <v>13</v>
      </c>
      <c r="B15" s="233">
        <f>IF('ZEHデベロッパー導入実績 '!B39="--選択--","",'ZEHデベロッパー導入実績 '!B39)</f>
        <v>0</v>
      </c>
      <c r="C15" s="234">
        <f>IF('ZEHデベロッパー導入実績 '!C39="--選択--","",'ZEHデベロッパー導入実績 '!C39)</f>
        <v>0</v>
      </c>
      <c r="D15" s="440">
        <f>IF('ZEHデベロッパー導入実績 '!D39="--選択--","",'ZEHデベロッパー導入実績 '!D39)</f>
        <v>0</v>
      </c>
      <c r="E15" s="234">
        <f>IF('ZEHデベロッパー導入実績 '!E39="--選択--","",'ZEHデベロッパー導入実績 '!E39)</f>
        <v>0</v>
      </c>
      <c r="F15" s="234">
        <f>IF('ZEHデベロッパー導入実績 '!F39="--選択--","",'ZEHデベロッパー導入実績 '!F39)</f>
        <v>0</v>
      </c>
      <c r="G15" s="234">
        <f>IF('ZEHデベロッパー導入実績 '!G39="--選択--","",'ZEHデベロッパー導入実績 '!G39)</f>
        <v>0</v>
      </c>
      <c r="H15" s="234">
        <f>IF('ZEHデベロッパー導入実績 '!H39="--選択--","",'ZEHデベロッパー導入実績 '!H39)</f>
        <v>0</v>
      </c>
      <c r="I15" s="234">
        <f>IF('ZEHデベロッパー導入実績 '!I39="--選択--","",'ZEHデベロッパー導入実績 '!I39)</f>
        <v>0</v>
      </c>
      <c r="J15" s="442">
        <f>IF('ZEHデベロッパー導入実績 '!J39="--選択--","",'ZEHデベロッパー導入実績 '!J39)</f>
        <v>0</v>
      </c>
      <c r="K15" s="234">
        <f>IF('ZEHデベロッパー導入実績 '!K39="--選択--","",'ZEHデベロッパー導入実績 '!K39)</f>
        <v>0</v>
      </c>
      <c r="L15" s="234">
        <f>IF('ZEHデベロッパー導入実績 '!L39="--選択--","",'ZEHデベロッパー導入実績 '!L39)</f>
        <v>0</v>
      </c>
      <c r="M15" s="234" t="str">
        <f>IF('ZEHデベロッパー導入実績 '!M39="--選択--","",'ZEHデベロッパー導入実績 '!M39)</f>
        <v/>
      </c>
      <c r="N15" s="235" t="s">
        <v>678</v>
      </c>
      <c r="O15" s="236">
        <f>ＺＥＨデベロッパー実績報告書!$F$28</f>
        <v>0</v>
      </c>
      <c r="P15" s="236">
        <f>ＺＥＨデベロッパー実績報告書!$F$26</f>
        <v>0</v>
      </c>
      <c r="Q15" s="247" t="s">
        <v>687</v>
      </c>
    </row>
    <row r="16" spans="1:17" ht="9" customHeight="1">
      <c r="A16" s="232">
        <v>14</v>
      </c>
      <c r="B16" s="233">
        <f>IF('ZEHデベロッパー導入実績 '!B40="--選択--","",'ZEHデベロッパー導入実績 '!B40)</f>
        <v>0</v>
      </c>
      <c r="C16" s="234">
        <f>IF('ZEHデベロッパー導入実績 '!C40="--選択--","",'ZEHデベロッパー導入実績 '!C40)</f>
        <v>0</v>
      </c>
      <c r="D16" s="440">
        <f>IF('ZEHデベロッパー導入実績 '!D40="--選択--","",'ZEHデベロッパー導入実績 '!D40)</f>
        <v>0</v>
      </c>
      <c r="E16" s="234">
        <f>IF('ZEHデベロッパー導入実績 '!E40="--選択--","",'ZEHデベロッパー導入実績 '!E40)</f>
        <v>0</v>
      </c>
      <c r="F16" s="234">
        <f>IF('ZEHデベロッパー導入実績 '!F40="--選択--","",'ZEHデベロッパー導入実績 '!F40)</f>
        <v>0</v>
      </c>
      <c r="G16" s="234">
        <f>IF('ZEHデベロッパー導入実績 '!G40="--選択--","",'ZEHデベロッパー導入実績 '!G40)</f>
        <v>0</v>
      </c>
      <c r="H16" s="234">
        <f>IF('ZEHデベロッパー導入実績 '!H40="--選択--","",'ZEHデベロッパー導入実績 '!H40)</f>
        <v>0</v>
      </c>
      <c r="I16" s="234">
        <f>IF('ZEHデベロッパー導入実績 '!I40="--選択--","",'ZEHデベロッパー導入実績 '!I40)</f>
        <v>0</v>
      </c>
      <c r="J16" s="442">
        <f>IF('ZEHデベロッパー導入実績 '!J40="--選択--","",'ZEHデベロッパー導入実績 '!J40)</f>
        <v>0</v>
      </c>
      <c r="K16" s="234">
        <f>IF('ZEHデベロッパー導入実績 '!K40="--選択--","",'ZEHデベロッパー導入実績 '!K40)</f>
        <v>0</v>
      </c>
      <c r="L16" s="234">
        <f>IF('ZEHデベロッパー導入実績 '!L40="--選択--","",'ZEHデベロッパー導入実績 '!L40)</f>
        <v>0</v>
      </c>
      <c r="M16" s="234" t="str">
        <f>IF('ZEHデベロッパー導入実績 '!M40="--選択--","",'ZEHデベロッパー導入実績 '!M40)</f>
        <v/>
      </c>
      <c r="N16" s="235" t="s">
        <v>678</v>
      </c>
      <c r="O16" s="236">
        <f>ＺＥＨデベロッパー実績報告書!$F$28</f>
        <v>0</v>
      </c>
      <c r="P16" s="236">
        <f>ＺＥＨデベロッパー実績報告書!$F$26</f>
        <v>0</v>
      </c>
      <c r="Q16" s="247" t="s">
        <v>687</v>
      </c>
    </row>
    <row r="17" spans="1:17">
      <c r="A17" s="232">
        <v>15</v>
      </c>
      <c r="B17" s="233">
        <f>IF('ZEHデベロッパー導入実績 '!B41="--選択--","",'ZEHデベロッパー導入実績 '!B41)</f>
        <v>0</v>
      </c>
      <c r="C17" s="234">
        <f>IF('ZEHデベロッパー導入実績 '!C41="--選択--","",'ZEHデベロッパー導入実績 '!C41)</f>
        <v>0</v>
      </c>
      <c r="D17" s="440">
        <f>IF('ZEHデベロッパー導入実績 '!D41="--選択--","",'ZEHデベロッパー導入実績 '!D41)</f>
        <v>0</v>
      </c>
      <c r="E17" s="234">
        <f>IF('ZEHデベロッパー導入実績 '!E41="--選択--","",'ZEHデベロッパー導入実績 '!E41)</f>
        <v>0</v>
      </c>
      <c r="F17" s="234">
        <f>IF('ZEHデベロッパー導入実績 '!F41="--選択--","",'ZEHデベロッパー導入実績 '!F41)</f>
        <v>0</v>
      </c>
      <c r="G17" s="234">
        <f>IF('ZEHデベロッパー導入実績 '!G41="--選択--","",'ZEHデベロッパー導入実績 '!G41)</f>
        <v>0</v>
      </c>
      <c r="H17" s="234">
        <f>IF('ZEHデベロッパー導入実績 '!H41="--選択--","",'ZEHデベロッパー導入実績 '!H41)</f>
        <v>0</v>
      </c>
      <c r="I17" s="234">
        <f>IF('ZEHデベロッパー導入実績 '!I41="--選択--","",'ZEHデベロッパー導入実績 '!I41)</f>
        <v>0</v>
      </c>
      <c r="J17" s="442">
        <f>IF('ZEHデベロッパー導入実績 '!J41="--選択--","",'ZEHデベロッパー導入実績 '!J41)</f>
        <v>0</v>
      </c>
      <c r="K17" s="234">
        <f>IF('ZEHデベロッパー導入実績 '!K41="--選択--","",'ZEHデベロッパー導入実績 '!K41)</f>
        <v>0</v>
      </c>
      <c r="L17" s="234">
        <f>IF('ZEHデベロッパー導入実績 '!L41="--選択--","",'ZEHデベロッパー導入実績 '!L41)</f>
        <v>0</v>
      </c>
      <c r="M17" s="234" t="str">
        <f>IF('ZEHデベロッパー導入実績 '!M41="--選択--","",'ZEHデベロッパー導入実績 '!M41)</f>
        <v/>
      </c>
      <c r="N17" s="235" t="s">
        <v>678</v>
      </c>
      <c r="O17" s="236">
        <f>ＺＥＨデベロッパー実績報告書!$F$28</f>
        <v>0</v>
      </c>
      <c r="P17" s="236">
        <f>ＺＥＨデベロッパー実績報告書!$F$26</f>
        <v>0</v>
      </c>
      <c r="Q17" s="247" t="s">
        <v>687</v>
      </c>
    </row>
    <row r="18" spans="1:17">
      <c r="A18" s="232">
        <v>16</v>
      </c>
      <c r="B18" s="233">
        <f>IF('ZEHデベロッパー導入実績 '!B42="--選択--","",'ZEHデベロッパー導入実績 '!B42)</f>
        <v>0</v>
      </c>
      <c r="C18" s="234">
        <f>IF('ZEHデベロッパー導入実績 '!C42="--選択--","",'ZEHデベロッパー導入実績 '!C42)</f>
        <v>0</v>
      </c>
      <c r="D18" s="440">
        <f>IF('ZEHデベロッパー導入実績 '!D42="--選択--","",'ZEHデベロッパー導入実績 '!D42)</f>
        <v>0</v>
      </c>
      <c r="E18" s="234">
        <f>IF('ZEHデベロッパー導入実績 '!E42="--選択--","",'ZEHデベロッパー導入実績 '!E42)</f>
        <v>0</v>
      </c>
      <c r="F18" s="234">
        <f>IF('ZEHデベロッパー導入実績 '!F42="--選択--","",'ZEHデベロッパー導入実績 '!F42)</f>
        <v>0</v>
      </c>
      <c r="G18" s="234">
        <f>IF('ZEHデベロッパー導入実績 '!G42="--選択--","",'ZEHデベロッパー導入実績 '!G42)</f>
        <v>0</v>
      </c>
      <c r="H18" s="234">
        <f>IF('ZEHデベロッパー導入実績 '!H42="--選択--","",'ZEHデベロッパー導入実績 '!H42)</f>
        <v>0</v>
      </c>
      <c r="I18" s="234">
        <f>IF('ZEHデベロッパー導入実績 '!I42="--選択--","",'ZEHデベロッパー導入実績 '!I42)</f>
        <v>0</v>
      </c>
      <c r="J18" s="442">
        <f>IF('ZEHデベロッパー導入実績 '!J42="--選択--","",'ZEHデベロッパー導入実績 '!J42)</f>
        <v>0</v>
      </c>
      <c r="K18" s="234">
        <f>IF('ZEHデベロッパー導入実績 '!K42="--選択--","",'ZEHデベロッパー導入実績 '!K42)</f>
        <v>0</v>
      </c>
      <c r="L18" s="234">
        <f>IF('ZEHデベロッパー導入実績 '!L42="--選択--","",'ZEHデベロッパー導入実績 '!L42)</f>
        <v>0</v>
      </c>
      <c r="M18" s="234" t="str">
        <f>IF('ZEHデベロッパー導入実績 '!M42="--選択--","",'ZEHデベロッパー導入実績 '!M42)</f>
        <v/>
      </c>
      <c r="N18" s="235" t="s">
        <v>678</v>
      </c>
      <c r="O18" s="236">
        <f>ＺＥＨデベロッパー実績報告書!$F$28</f>
        <v>0</v>
      </c>
      <c r="P18" s="236">
        <f>ＺＥＨデベロッパー実績報告書!$F$26</f>
        <v>0</v>
      </c>
      <c r="Q18" s="247" t="s">
        <v>687</v>
      </c>
    </row>
    <row r="19" spans="1:17">
      <c r="A19" s="232">
        <v>17</v>
      </c>
      <c r="B19" s="233">
        <f>IF('ZEHデベロッパー導入実績 '!B43="--選択--","",'ZEHデベロッパー導入実績 '!B43)</f>
        <v>0</v>
      </c>
      <c r="C19" s="234">
        <f>IF('ZEHデベロッパー導入実績 '!C43="--選択--","",'ZEHデベロッパー導入実績 '!C43)</f>
        <v>0</v>
      </c>
      <c r="D19" s="440">
        <f>IF('ZEHデベロッパー導入実績 '!D43="--選択--","",'ZEHデベロッパー導入実績 '!D43)</f>
        <v>0</v>
      </c>
      <c r="E19" s="234">
        <f>IF('ZEHデベロッパー導入実績 '!E43="--選択--","",'ZEHデベロッパー導入実績 '!E43)</f>
        <v>0</v>
      </c>
      <c r="F19" s="234">
        <f>IF('ZEHデベロッパー導入実績 '!F43="--選択--","",'ZEHデベロッパー導入実績 '!F43)</f>
        <v>0</v>
      </c>
      <c r="G19" s="234">
        <f>IF('ZEHデベロッパー導入実績 '!G43="--選択--","",'ZEHデベロッパー導入実績 '!G43)</f>
        <v>0</v>
      </c>
      <c r="H19" s="234">
        <f>IF('ZEHデベロッパー導入実績 '!H43="--選択--","",'ZEHデベロッパー導入実績 '!H43)</f>
        <v>0</v>
      </c>
      <c r="I19" s="234">
        <f>IF('ZEHデベロッパー導入実績 '!I43="--選択--","",'ZEHデベロッパー導入実績 '!I43)</f>
        <v>0</v>
      </c>
      <c r="J19" s="442">
        <f>IF('ZEHデベロッパー導入実績 '!J43="--選択--","",'ZEHデベロッパー導入実績 '!J43)</f>
        <v>0</v>
      </c>
      <c r="K19" s="234">
        <f>IF('ZEHデベロッパー導入実績 '!K43="--選択--","",'ZEHデベロッパー導入実績 '!K43)</f>
        <v>0</v>
      </c>
      <c r="L19" s="234">
        <f>IF('ZEHデベロッパー導入実績 '!L43="--選択--","",'ZEHデベロッパー導入実績 '!L43)</f>
        <v>0</v>
      </c>
      <c r="M19" s="234" t="str">
        <f>IF('ZEHデベロッパー導入実績 '!M43="--選択--","",'ZEHデベロッパー導入実績 '!M43)</f>
        <v/>
      </c>
      <c r="N19" s="235" t="s">
        <v>678</v>
      </c>
      <c r="O19" s="236">
        <f>ＺＥＨデベロッパー実績報告書!$F$28</f>
        <v>0</v>
      </c>
      <c r="P19" s="236">
        <f>ＺＥＨデベロッパー実績報告書!$F$26</f>
        <v>0</v>
      </c>
      <c r="Q19" s="247" t="s">
        <v>687</v>
      </c>
    </row>
    <row r="20" spans="1:17">
      <c r="A20" s="232">
        <v>18</v>
      </c>
      <c r="B20" s="233">
        <f>IF('ZEHデベロッパー導入実績 '!B44="--選択--","",'ZEHデベロッパー導入実績 '!B44)</f>
        <v>0</v>
      </c>
      <c r="C20" s="234">
        <f>IF('ZEHデベロッパー導入実績 '!C44="--選択--","",'ZEHデベロッパー導入実績 '!C44)</f>
        <v>0</v>
      </c>
      <c r="D20" s="440">
        <f>IF('ZEHデベロッパー導入実績 '!D44="--選択--","",'ZEHデベロッパー導入実績 '!D44)</f>
        <v>0</v>
      </c>
      <c r="E20" s="234">
        <f>IF('ZEHデベロッパー導入実績 '!E44="--選択--","",'ZEHデベロッパー導入実績 '!E44)</f>
        <v>0</v>
      </c>
      <c r="F20" s="234">
        <f>IF('ZEHデベロッパー導入実績 '!F44="--選択--","",'ZEHデベロッパー導入実績 '!F44)</f>
        <v>0</v>
      </c>
      <c r="G20" s="234">
        <f>IF('ZEHデベロッパー導入実績 '!G44="--選択--","",'ZEHデベロッパー導入実績 '!G44)</f>
        <v>0</v>
      </c>
      <c r="H20" s="234">
        <f>IF('ZEHデベロッパー導入実績 '!H44="--選択--","",'ZEHデベロッパー導入実績 '!H44)</f>
        <v>0</v>
      </c>
      <c r="I20" s="234">
        <f>IF('ZEHデベロッパー導入実績 '!I44="--選択--","",'ZEHデベロッパー導入実績 '!I44)</f>
        <v>0</v>
      </c>
      <c r="J20" s="442">
        <f>IF('ZEHデベロッパー導入実績 '!J44="--選択--","",'ZEHデベロッパー導入実績 '!J44)</f>
        <v>0</v>
      </c>
      <c r="K20" s="234">
        <f>IF('ZEHデベロッパー導入実績 '!K44="--選択--","",'ZEHデベロッパー導入実績 '!K44)</f>
        <v>0</v>
      </c>
      <c r="L20" s="234">
        <f>IF('ZEHデベロッパー導入実績 '!L44="--選択--","",'ZEHデベロッパー導入実績 '!L44)</f>
        <v>0</v>
      </c>
      <c r="M20" s="234" t="str">
        <f>IF('ZEHデベロッパー導入実績 '!M44="--選択--","",'ZEHデベロッパー導入実績 '!M44)</f>
        <v/>
      </c>
      <c r="N20" s="235" t="s">
        <v>678</v>
      </c>
      <c r="O20" s="236">
        <f>ＺＥＨデベロッパー実績報告書!$F$28</f>
        <v>0</v>
      </c>
      <c r="P20" s="236">
        <f>ＺＥＨデベロッパー実績報告書!$F$26</f>
        <v>0</v>
      </c>
      <c r="Q20" s="247" t="s">
        <v>687</v>
      </c>
    </row>
    <row r="21" spans="1:17">
      <c r="A21" s="232">
        <v>19</v>
      </c>
      <c r="B21" s="233">
        <f>IF('ZEHデベロッパー導入実績 '!B45="--選択--","",'ZEHデベロッパー導入実績 '!B45)</f>
        <v>0</v>
      </c>
      <c r="C21" s="234">
        <f>IF('ZEHデベロッパー導入実績 '!C45="--選択--","",'ZEHデベロッパー導入実績 '!C45)</f>
        <v>0</v>
      </c>
      <c r="D21" s="440">
        <f>IF('ZEHデベロッパー導入実績 '!D45="--選択--","",'ZEHデベロッパー導入実績 '!D45)</f>
        <v>0</v>
      </c>
      <c r="E21" s="234">
        <f>IF('ZEHデベロッパー導入実績 '!E45="--選択--","",'ZEHデベロッパー導入実績 '!E45)</f>
        <v>0</v>
      </c>
      <c r="F21" s="234">
        <f>IF('ZEHデベロッパー導入実績 '!F45="--選択--","",'ZEHデベロッパー導入実績 '!F45)</f>
        <v>0</v>
      </c>
      <c r="G21" s="234">
        <f>IF('ZEHデベロッパー導入実績 '!G45="--選択--","",'ZEHデベロッパー導入実績 '!G45)</f>
        <v>0</v>
      </c>
      <c r="H21" s="234">
        <f>IF('ZEHデベロッパー導入実績 '!H45="--選択--","",'ZEHデベロッパー導入実績 '!H45)</f>
        <v>0</v>
      </c>
      <c r="I21" s="234">
        <f>IF('ZEHデベロッパー導入実績 '!I45="--選択--","",'ZEHデベロッパー導入実績 '!I45)</f>
        <v>0</v>
      </c>
      <c r="J21" s="442">
        <f>IF('ZEHデベロッパー導入実績 '!J45="--選択--","",'ZEHデベロッパー導入実績 '!J45)</f>
        <v>0</v>
      </c>
      <c r="K21" s="234">
        <f>IF('ZEHデベロッパー導入実績 '!K45="--選択--","",'ZEHデベロッパー導入実績 '!K45)</f>
        <v>0</v>
      </c>
      <c r="L21" s="234">
        <f>IF('ZEHデベロッパー導入実績 '!L45="--選択--","",'ZEHデベロッパー導入実績 '!L45)</f>
        <v>0</v>
      </c>
      <c r="M21" s="234" t="str">
        <f>IF('ZEHデベロッパー導入実績 '!M45="--選択--","",'ZEHデベロッパー導入実績 '!M45)</f>
        <v/>
      </c>
      <c r="N21" s="235" t="s">
        <v>678</v>
      </c>
      <c r="O21" s="236">
        <f>ＺＥＨデベロッパー実績報告書!$F$28</f>
        <v>0</v>
      </c>
      <c r="P21" s="236">
        <f>ＺＥＨデベロッパー実績報告書!$F$26</f>
        <v>0</v>
      </c>
      <c r="Q21" s="247" t="s">
        <v>687</v>
      </c>
    </row>
    <row r="22" spans="1:17">
      <c r="A22" s="232">
        <v>20</v>
      </c>
      <c r="B22" s="233">
        <f>IF('ZEHデベロッパー導入実績 '!B46="--選択--","",'ZEHデベロッパー導入実績 '!B46)</f>
        <v>0</v>
      </c>
      <c r="C22" s="234">
        <f>IF('ZEHデベロッパー導入実績 '!C46="--選択--","",'ZEHデベロッパー導入実績 '!C46)</f>
        <v>0</v>
      </c>
      <c r="D22" s="440">
        <f>IF('ZEHデベロッパー導入実績 '!D46="--選択--","",'ZEHデベロッパー導入実績 '!D46)</f>
        <v>0</v>
      </c>
      <c r="E22" s="234">
        <f>IF('ZEHデベロッパー導入実績 '!E46="--選択--","",'ZEHデベロッパー導入実績 '!E46)</f>
        <v>0</v>
      </c>
      <c r="F22" s="234">
        <f>IF('ZEHデベロッパー導入実績 '!F46="--選択--","",'ZEHデベロッパー導入実績 '!F46)</f>
        <v>0</v>
      </c>
      <c r="G22" s="234">
        <f>IF('ZEHデベロッパー導入実績 '!G46="--選択--","",'ZEHデベロッパー導入実績 '!G46)</f>
        <v>0</v>
      </c>
      <c r="H22" s="234">
        <f>IF('ZEHデベロッパー導入実績 '!H46="--選択--","",'ZEHデベロッパー導入実績 '!H46)</f>
        <v>0</v>
      </c>
      <c r="I22" s="234">
        <f>IF('ZEHデベロッパー導入実績 '!I46="--選択--","",'ZEHデベロッパー導入実績 '!I46)</f>
        <v>0</v>
      </c>
      <c r="J22" s="442">
        <f>IF('ZEHデベロッパー導入実績 '!J46="--選択--","",'ZEHデベロッパー導入実績 '!J46)</f>
        <v>0</v>
      </c>
      <c r="K22" s="234">
        <f>IF('ZEHデベロッパー導入実績 '!K46="--選択--","",'ZEHデベロッパー導入実績 '!K46)</f>
        <v>0</v>
      </c>
      <c r="L22" s="234">
        <f>IF('ZEHデベロッパー導入実績 '!L46="--選択--","",'ZEHデベロッパー導入実績 '!L46)</f>
        <v>0</v>
      </c>
      <c r="M22" s="234" t="str">
        <f>IF('ZEHデベロッパー導入実績 '!M46="--選択--","",'ZEHデベロッパー導入実績 '!M46)</f>
        <v/>
      </c>
      <c r="N22" s="235" t="s">
        <v>678</v>
      </c>
      <c r="O22" s="236">
        <f>ＺＥＨデベロッパー実績報告書!$F$28</f>
        <v>0</v>
      </c>
      <c r="P22" s="236">
        <f>ＺＥＨデベロッパー実績報告書!$F$26</f>
        <v>0</v>
      </c>
      <c r="Q22" s="247" t="s">
        <v>687</v>
      </c>
    </row>
    <row r="23" spans="1:17">
      <c r="A23" s="232">
        <v>21</v>
      </c>
      <c r="B23" s="233">
        <f>IF('ZEHデベロッパー導入実績 '!B47="--選択--","",'ZEHデベロッパー導入実績 '!B47)</f>
        <v>0</v>
      </c>
      <c r="C23" s="234">
        <f>IF('ZEHデベロッパー導入実績 '!C47="--選択--","",'ZEHデベロッパー導入実績 '!C47)</f>
        <v>0</v>
      </c>
      <c r="D23" s="440">
        <f>IF('ZEHデベロッパー導入実績 '!D47="--選択--","",'ZEHデベロッパー導入実績 '!D47)</f>
        <v>0</v>
      </c>
      <c r="E23" s="234">
        <f>IF('ZEHデベロッパー導入実績 '!E47="--選択--","",'ZEHデベロッパー導入実績 '!E47)</f>
        <v>0</v>
      </c>
      <c r="F23" s="234">
        <f>IF('ZEHデベロッパー導入実績 '!F47="--選択--","",'ZEHデベロッパー導入実績 '!F47)</f>
        <v>0</v>
      </c>
      <c r="G23" s="234">
        <f>IF('ZEHデベロッパー導入実績 '!G47="--選択--","",'ZEHデベロッパー導入実績 '!G47)</f>
        <v>0</v>
      </c>
      <c r="H23" s="234">
        <f>IF('ZEHデベロッパー導入実績 '!H47="--選択--","",'ZEHデベロッパー導入実績 '!H47)</f>
        <v>0</v>
      </c>
      <c r="I23" s="234">
        <f>IF('ZEHデベロッパー導入実績 '!I47="--選択--","",'ZEHデベロッパー導入実績 '!I47)</f>
        <v>0</v>
      </c>
      <c r="J23" s="442">
        <f>IF('ZEHデベロッパー導入実績 '!J47="--選択--","",'ZEHデベロッパー導入実績 '!J47)</f>
        <v>0</v>
      </c>
      <c r="K23" s="234">
        <f>IF('ZEHデベロッパー導入実績 '!K47="--選択--","",'ZEHデベロッパー導入実績 '!K47)</f>
        <v>0</v>
      </c>
      <c r="L23" s="234">
        <f>IF('ZEHデベロッパー導入実績 '!L47="--選択--","",'ZEHデベロッパー導入実績 '!L47)</f>
        <v>0</v>
      </c>
      <c r="M23" s="234" t="str">
        <f>IF('ZEHデベロッパー導入実績 '!M47="--選択--","",'ZEHデベロッパー導入実績 '!M47)</f>
        <v/>
      </c>
      <c r="N23" s="235" t="s">
        <v>678</v>
      </c>
      <c r="O23" s="236">
        <f>ＺＥＨデベロッパー実績報告書!$F$28</f>
        <v>0</v>
      </c>
      <c r="P23" s="236">
        <f>ＺＥＨデベロッパー実績報告書!$F$26</f>
        <v>0</v>
      </c>
      <c r="Q23" s="247" t="s">
        <v>687</v>
      </c>
    </row>
    <row r="24" spans="1:17">
      <c r="A24" s="232">
        <v>22</v>
      </c>
      <c r="B24" s="233">
        <f>IF('ZEHデベロッパー導入実績 '!B48="--選択--","",'ZEHデベロッパー導入実績 '!B48)</f>
        <v>0</v>
      </c>
      <c r="C24" s="234">
        <f>IF('ZEHデベロッパー導入実績 '!C48="--選択--","",'ZEHデベロッパー導入実績 '!C48)</f>
        <v>0</v>
      </c>
      <c r="D24" s="440">
        <f>IF('ZEHデベロッパー導入実績 '!D48="--選択--","",'ZEHデベロッパー導入実績 '!D48)</f>
        <v>0</v>
      </c>
      <c r="E24" s="234">
        <f>IF('ZEHデベロッパー導入実績 '!E48="--選択--","",'ZEHデベロッパー導入実績 '!E48)</f>
        <v>0</v>
      </c>
      <c r="F24" s="234">
        <f>IF('ZEHデベロッパー導入実績 '!F48="--選択--","",'ZEHデベロッパー導入実績 '!F48)</f>
        <v>0</v>
      </c>
      <c r="G24" s="234">
        <f>IF('ZEHデベロッパー導入実績 '!G48="--選択--","",'ZEHデベロッパー導入実績 '!G48)</f>
        <v>0</v>
      </c>
      <c r="H24" s="234">
        <f>IF('ZEHデベロッパー導入実績 '!H48="--選択--","",'ZEHデベロッパー導入実績 '!H48)</f>
        <v>0</v>
      </c>
      <c r="I24" s="234">
        <f>IF('ZEHデベロッパー導入実績 '!I48="--選択--","",'ZEHデベロッパー導入実績 '!I48)</f>
        <v>0</v>
      </c>
      <c r="J24" s="442">
        <f>IF('ZEHデベロッパー導入実績 '!J48="--選択--","",'ZEHデベロッパー導入実績 '!J48)</f>
        <v>0</v>
      </c>
      <c r="K24" s="234">
        <f>IF('ZEHデベロッパー導入実績 '!K48="--選択--","",'ZEHデベロッパー導入実績 '!K48)</f>
        <v>0</v>
      </c>
      <c r="L24" s="234">
        <f>IF('ZEHデベロッパー導入実績 '!L48="--選択--","",'ZEHデベロッパー導入実績 '!L48)</f>
        <v>0</v>
      </c>
      <c r="M24" s="234" t="str">
        <f>IF('ZEHデベロッパー導入実績 '!M48="--選択--","",'ZEHデベロッパー導入実績 '!M48)</f>
        <v/>
      </c>
      <c r="N24" s="235" t="s">
        <v>678</v>
      </c>
      <c r="O24" s="236">
        <f>ＺＥＨデベロッパー実績報告書!$F$28</f>
        <v>0</v>
      </c>
      <c r="P24" s="236">
        <f>ＺＥＨデベロッパー実績報告書!$F$26</f>
        <v>0</v>
      </c>
      <c r="Q24" s="247" t="s">
        <v>687</v>
      </c>
    </row>
    <row r="25" spans="1:17">
      <c r="A25" s="232">
        <v>23</v>
      </c>
      <c r="B25" s="233">
        <f>IF('ZEHデベロッパー導入実績 '!B49="--選択--","",'ZEHデベロッパー導入実績 '!B49)</f>
        <v>0</v>
      </c>
      <c r="C25" s="234">
        <f>IF('ZEHデベロッパー導入実績 '!C49="--選択--","",'ZEHデベロッパー導入実績 '!C49)</f>
        <v>0</v>
      </c>
      <c r="D25" s="440">
        <f>IF('ZEHデベロッパー導入実績 '!D49="--選択--","",'ZEHデベロッパー導入実績 '!D49)</f>
        <v>0</v>
      </c>
      <c r="E25" s="234">
        <f>IF('ZEHデベロッパー導入実績 '!E49="--選択--","",'ZEHデベロッパー導入実績 '!E49)</f>
        <v>0</v>
      </c>
      <c r="F25" s="234">
        <f>IF('ZEHデベロッパー導入実績 '!F49="--選択--","",'ZEHデベロッパー導入実績 '!F49)</f>
        <v>0</v>
      </c>
      <c r="G25" s="234">
        <f>IF('ZEHデベロッパー導入実績 '!G49="--選択--","",'ZEHデベロッパー導入実績 '!G49)</f>
        <v>0</v>
      </c>
      <c r="H25" s="234">
        <f>IF('ZEHデベロッパー導入実績 '!H49="--選択--","",'ZEHデベロッパー導入実績 '!H49)</f>
        <v>0</v>
      </c>
      <c r="I25" s="234">
        <f>IF('ZEHデベロッパー導入実績 '!I49="--選択--","",'ZEHデベロッパー導入実績 '!I49)</f>
        <v>0</v>
      </c>
      <c r="J25" s="442">
        <f>IF('ZEHデベロッパー導入実績 '!J49="--選択--","",'ZEHデベロッパー導入実績 '!J49)</f>
        <v>0</v>
      </c>
      <c r="K25" s="234">
        <f>IF('ZEHデベロッパー導入実績 '!K49="--選択--","",'ZEHデベロッパー導入実績 '!K49)</f>
        <v>0</v>
      </c>
      <c r="L25" s="234">
        <f>IF('ZEHデベロッパー導入実績 '!L49="--選択--","",'ZEHデベロッパー導入実績 '!L49)</f>
        <v>0</v>
      </c>
      <c r="M25" s="234" t="str">
        <f>IF('ZEHデベロッパー導入実績 '!M49="--選択--","",'ZEHデベロッパー導入実績 '!M49)</f>
        <v/>
      </c>
      <c r="N25" s="235" t="s">
        <v>678</v>
      </c>
      <c r="O25" s="236">
        <f>ＺＥＨデベロッパー実績報告書!$F$28</f>
        <v>0</v>
      </c>
      <c r="P25" s="236">
        <f>ＺＥＨデベロッパー実績報告書!$F$26</f>
        <v>0</v>
      </c>
      <c r="Q25" s="247" t="s">
        <v>687</v>
      </c>
    </row>
    <row r="26" spans="1:17">
      <c r="A26" s="232">
        <v>24</v>
      </c>
      <c r="B26" s="233">
        <f>IF('ZEHデベロッパー導入実績 '!B50="--選択--","",'ZEHデベロッパー導入実績 '!B50)</f>
        <v>0</v>
      </c>
      <c r="C26" s="234">
        <f>IF('ZEHデベロッパー導入実績 '!C50="--選択--","",'ZEHデベロッパー導入実績 '!C50)</f>
        <v>0</v>
      </c>
      <c r="D26" s="440">
        <f>IF('ZEHデベロッパー導入実績 '!D50="--選択--","",'ZEHデベロッパー導入実績 '!D50)</f>
        <v>0</v>
      </c>
      <c r="E26" s="234">
        <f>IF('ZEHデベロッパー導入実績 '!E50="--選択--","",'ZEHデベロッパー導入実績 '!E50)</f>
        <v>0</v>
      </c>
      <c r="F26" s="234">
        <f>IF('ZEHデベロッパー導入実績 '!F50="--選択--","",'ZEHデベロッパー導入実績 '!F50)</f>
        <v>0</v>
      </c>
      <c r="G26" s="234">
        <f>IF('ZEHデベロッパー導入実績 '!G50="--選択--","",'ZEHデベロッパー導入実績 '!G50)</f>
        <v>0</v>
      </c>
      <c r="H26" s="234">
        <f>IF('ZEHデベロッパー導入実績 '!H50="--選択--","",'ZEHデベロッパー導入実績 '!H50)</f>
        <v>0</v>
      </c>
      <c r="I26" s="234">
        <f>IF('ZEHデベロッパー導入実績 '!I50="--選択--","",'ZEHデベロッパー導入実績 '!I50)</f>
        <v>0</v>
      </c>
      <c r="J26" s="442">
        <f>IF('ZEHデベロッパー導入実績 '!J50="--選択--","",'ZEHデベロッパー導入実績 '!J50)</f>
        <v>0</v>
      </c>
      <c r="K26" s="234">
        <f>IF('ZEHデベロッパー導入実績 '!K50="--選択--","",'ZEHデベロッパー導入実績 '!K50)</f>
        <v>0</v>
      </c>
      <c r="L26" s="234">
        <f>IF('ZEHデベロッパー導入実績 '!L50="--選択--","",'ZEHデベロッパー導入実績 '!L50)</f>
        <v>0</v>
      </c>
      <c r="M26" s="234" t="str">
        <f>IF('ZEHデベロッパー導入実績 '!M50="--選択--","",'ZEHデベロッパー導入実績 '!M50)</f>
        <v/>
      </c>
      <c r="N26" s="235" t="s">
        <v>678</v>
      </c>
      <c r="O26" s="236">
        <f>ＺＥＨデベロッパー実績報告書!$F$28</f>
        <v>0</v>
      </c>
      <c r="P26" s="236">
        <f>ＺＥＨデベロッパー実績報告書!$F$26</f>
        <v>0</v>
      </c>
      <c r="Q26" s="247" t="s">
        <v>687</v>
      </c>
    </row>
    <row r="27" spans="1:17">
      <c r="A27" s="232">
        <v>25</v>
      </c>
      <c r="B27" s="233">
        <f>IF('ZEHデベロッパー導入実績 '!B51="--選択--","",'ZEHデベロッパー導入実績 '!B51)</f>
        <v>0</v>
      </c>
      <c r="C27" s="234">
        <f>IF('ZEHデベロッパー導入実績 '!C51="--選択--","",'ZEHデベロッパー導入実績 '!C51)</f>
        <v>0</v>
      </c>
      <c r="D27" s="440">
        <f>IF('ZEHデベロッパー導入実績 '!D51="--選択--","",'ZEHデベロッパー導入実績 '!D51)</f>
        <v>0</v>
      </c>
      <c r="E27" s="234">
        <f>IF('ZEHデベロッパー導入実績 '!E51="--選択--","",'ZEHデベロッパー導入実績 '!E51)</f>
        <v>0</v>
      </c>
      <c r="F27" s="234">
        <f>IF('ZEHデベロッパー導入実績 '!F51="--選択--","",'ZEHデベロッパー導入実績 '!F51)</f>
        <v>0</v>
      </c>
      <c r="G27" s="234">
        <f>IF('ZEHデベロッパー導入実績 '!G51="--選択--","",'ZEHデベロッパー導入実績 '!G51)</f>
        <v>0</v>
      </c>
      <c r="H27" s="234">
        <f>IF('ZEHデベロッパー導入実績 '!H51="--選択--","",'ZEHデベロッパー導入実績 '!H51)</f>
        <v>0</v>
      </c>
      <c r="I27" s="234">
        <f>IF('ZEHデベロッパー導入実績 '!I51="--選択--","",'ZEHデベロッパー導入実績 '!I51)</f>
        <v>0</v>
      </c>
      <c r="J27" s="442">
        <f>IF('ZEHデベロッパー導入実績 '!J51="--選択--","",'ZEHデベロッパー導入実績 '!J51)</f>
        <v>0</v>
      </c>
      <c r="K27" s="234">
        <f>IF('ZEHデベロッパー導入実績 '!K51="--選択--","",'ZEHデベロッパー導入実績 '!K51)</f>
        <v>0</v>
      </c>
      <c r="L27" s="234">
        <f>IF('ZEHデベロッパー導入実績 '!L51="--選択--","",'ZEHデベロッパー導入実績 '!L51)</f>
        <v>0</v>
      </c>
      <c r="M27" s="234" t="str">
        <f>IF('ZEHデベロッパー導入実績 '!M51="--選択--","",'ZEHデベロッパー導入実績 '!M51)</f>
        <v/>
      </c>
      <c r="N27" s="235" t="s">
        <v>678</v>
      </c>
      <c r="O27" s="236">
        <f>ＺＥＨデベロッパー実績報告書!$F$28</f>
        <v>0</v>
      </c>
      <c r="P27" s="236">
        <f>ＺＥＨデベロッパー実績報告書!$F$26</f>
        <v>0</v>
      </c>
      <c r="Q27" s="247" t="s">
        <v>687</v>
      </c>
    </row>
    <row r="28" spans="1:17">
      <c r="A28" s="232">
        <v>26</v>
      </c>
      <c r="B28" s="233">
        <f>IF('ZEHデベロッパー導入実績 '!B52="--選択--","",'ZEHデベロッパー導入実績 '!B52)</f>
        <v>0</v>
      </c>
      <c r="C28" s="234">
        <f>IF('ZEHデベロッパー導入実績 '!C52="--選択--","",'ZEHデベロッパー導入実績 '!C52)</f>
        <v>0</v>
      </c>
      <c r="D28" s="440">
        <f>IF('ZEHデベロッパー導入実績 '!D52="--選択--","",'ZEHデベロッパー導入実績 '!D52)</f>
        <v>0</v>
      </c>
      <c r="E28" s="234">
        <f>IF('ZEHデベロッパー導入実績 '!E52="--選択--","",'ZEHデベロッパー導入実績 '!E52)</f>
        <v>0</v>
      </c>
      <c r="F28" s="234">
        <f>IF('ZEHデベロッパー導入実績 '!F52="--選択--","",'ZEHデベロッパー導入実績 '!F52)</f>
        <v>0</v>
      </c>
      <c r="G28" s="234">
        <f>IF('ZEHデベロッパー導入実績 '!G52="--選択--","",'ZEHデベロッパー導入実績 '!G52)</f>
        <v>0</v>
      </c>
      <c r="H28" s="234">
        <f>IF('ZEHデベロッパー導入実績 '!H52="--選択--","",'ZEHデベロッパー導入実績 '!H52)</f>
        <v>0</v>
      </c>
      <c r="I28" s="234">
        <f>IF('ZEHデベロッパー導入実績 '!I52="--選択--","",'ZEHデベロッパー導入実績 '!I52)</f>
        <v>0</v>
      </c>
      <c r="J28" s="442">
        <f>IF('ZEHデベロッパー導入実績 '!J52="--選択--","",'ZEHデベロッパー導入実績 '!J52)</f>
        <v>0</v>
      </c>
      <c r="K28" s="234">
        <f>IF('ZEHデベロッパー導入実績 '!K52="--選択--","",'ZEHデベロッパー導入実績 '!K52)</f>
        <v>0</v>
      </c>
      <c r="L28" s="234">
        <f>IF('ZEHデベロッパー導入実績 '!L52="--選択--","",'ZEHデベロッパー導入実績 '!L52)</f>
        <v>0</v>
      </c>
      <c r="M28" s="234" t="str">
        <f>IF('ZEHデベロッパー導入実績 '!M52="--選択--","",'ZEHデベロッパー導入実績 '!M52)</f>
        <v/>
      </c>
      <c r="N28" s="235" t="s">
        <v>678</v>
      </c>
      <c r="O28" s="236">
        <f>ＺＥＨデベロッパー実績報告書!$F$28</f>
        <v>0</v>
      </c>
      <c r="P28" s="236">
        <f>ＺＥＨデベロッパー実績報告書!$F$26</f>
        <v>0</v>
      </c>
      <c r="Q28" s="247" t="s">
        <v>687</v>
      </c>
    </row>
    <row r="29" spans="1:17">
      <c r="A29" s="232">
        <v>27</v>
      </c>
      <c r="B29" s="233">
        <f>IF('ZEHデベロッパー導入実績 '!B53="--選択--","",'ZEHデベロッパー導入実績 '!B53)</f>
        <v>0</v>
      </c>
      <c r="C29" s="234">
        <f>IF('ZEHデベロッパー導入実績 '!C53="--選択--","",'ZEHデベロッパー導入実績 '!C53)</f>
        <v>0</v>
      </c>
      <c r="D29" s="440">
        <f>IF('ZEHデベロッパー導入実績 '!D53="--選択--","",'ZEHデベロッパー導入実績 '!D53)</f>
        <v>0</v>
      </c>
      <c r="E29" s="234">
        <f>IF('ZEHデベロッパー導入実績 '!E53="--選択--","",'ZEHデベロッパー導入実績 '!E53)</f>
        <v>0</v>
      </c>
      <c r="F29" s="234">
        <f>IF('ZEHデベロッパー導入実績 '!F53="--選択--","",'ZEHデベロッパー導入実績 '!F53)</f>
        <v>0</v>
      </c>
      <c r="G29" s="234">
        <f>IF('ZEHデベロッパー導入実績 '!G53="--選択--","",'ZEHデベロッパー導入実績 '!G53)</f>
        <v>0</v>
      </c>
      <c r="H29" s="234">
        <f>IF('ZEHデベロッパー導入実績 '!H53="--選択--","",'ZEHデベロッパー導入実績 '!H53)</f>
        <v>0</v>
      </c>
      <c r="I29" s="234">
        <f>IF('ZEHデベロッパー導入実績 '!I53="--選択--","",'ZEHデベロッパー導入実績 '!I53)</f>
        <v>0</v>
      </c>
      <c r="J29" s="442">
        <f>IF('ZEHデベロッパー導入実績 '!J53="--選択--","",'ZEHデベロッパー導入実績 '!J53)</f>
        <v>0</v>
      </c>
      <c r="K29" s="234">
        <f>IF('ZEHデベロッパー導入実績 '!K53="--選択--","",'ZEHデベロッパー導入実績 '!K53)</f>
        <v>0</v>
      </c>
      <c r="L29" s="234">
        <f>IF('ZEHデベロッパー導入実績 '!L53="--選択--","",'ZEHデベロッパー導入実績 '!L53)</f>
        <v>0</v>
      </c>
      <c r="M29" s="234" t="str">
        <f>IF('ZEHデベロッパー導入実績 '!M53="--選択--","",'ZEHデベロッパー導入実績 '!M53)</f>
        <v/>
      </c>
      <c r="N29" s="235" t="s">
        <v>678</v>
      </c>
      <c r="O29" s="236">
        <f>ＺＥＨデベロッパー実績報告書!$F$28</f>
        <v>0</v>
      </c>
      <c r="P29" s="236">
        <f>ＺＥＨデベロッパー実績報告書!$F$26</f>
        <v>0</v>
      </c>
      <c r="Q29" s="247" t="s">
        <v>687</v>
      </c>
    </row>
    <row r="30" spans="1:17">
      <c r="A30" s="232">
        <v>28</v>
      </c>
      <c r="B30" s="233">
        <f>IF('ZEHデベロッパー導入実績 '!B54="--選択--","",'ZEHデベロッパー導入実績 '!B54)</f>
        <v>0</v>
      </c>
      <c r="C30" s="234">
        <f>IF('ZEHデベロッパー導入実績 '!C54="--選択--","",'ZEHデベロッパー導入実績 '!C54)</f>
        <v>0</v>
      </c>
      <c r="D30" s="440">
        <f>IF('ZEHデベロッパー導入実績 '!D54="--選択--","",'ZEHデベロッパー導入実績 '!D54)</f>
        <v>0</v>
      </c>
      <c r="E30" s="234">
        <f>IF('ZEHデベロッパー導入実績 '!E54="--選択--","",'ZEHデベロッパー導入実績 '!E54)</f>
        <v>0</v>
      </c>
      <c r="F30" s="234">
        <f>IF('ZEHデベロッパー導入実績 '!F54="--選択--","",'ZEHデベロッパー導入実績 '!F54)</f>
        <v>0</v>
      </c>
      <c r="G30" s="234">
        <f>IF('ZEHデベロッパー導入実績 '!G54="--選択--","",'ZEHデベロッパー導入実績 '!G54)</f>
        <v>0</v>
      </c>
      <c r="H30" s="234">
        <f>IF('ZEHデベロッパー導入実績 '!H54="--選択--","",'ZEHデベロッパー導入実績 '!H54)</f>
        <v>0</v>
      </c>
      <c r="I30" s="234">
        <f>IF('ZEHデベロッパー導入実績 '!I54="--選択--","",'ZEHデベロッパー導入実績 '!I54)</f>
        <v>0</v>
      </c>
      <c r="J30" s="442">
        <f>IF('ZEHデベロッパー導入実績 '!J54="--選択--","",'ZEHデベロッパー導入実績 '!J54)</f>
        <v>0</v>
      </c>
      <c r="K30" s="234">
        <f>IF('ZEHデベロッパー導入実績 '!K54="--選択--","",'ZEHデベロッパー導入実績 '!K54)</f>
        <v>0</v>
      </c>
      <c r="L30" s="234">
        <f>IF('ZEHデベロッパー導入実績 '!L54="--選択--","",'ZEHデベロッパー導入実績 '!L54)</f>
        <v>0</v>
      </c>
      <c r="M30" s="234" t="str">
        <f>IF('ZEHデベロッパー導入実績 '!M54="--選択--","",'ZEHデベロッパー導入実績 '!M54)</f>
        <v/>
      </c>
      <c r="N30" s="235" t="s">
        <v>678</v>
      </c>
      <c r="O30" s="236">
        <f>ＺＥＨデベロッパー実績報告書!$F$28</f>
        <v>0</v>
      </c>
      <c r="P30" s="236">
        <f>ＺＥＨデベロッパー実績報告書!$F$26</f>
        <v>0</v>
      </c>
      <c r="Q30" s="247" t="s">
        <v>687</v>
      </c>
    </row>
    <row r="31" spans="1:17">
      <c r="A31" s="232">
        <v>29</v>
      </c>
      <c r="B31" s="233">
        <f>IF('ZEHデベロッパー導入実績 '!B55="--選択--","",'ZEHデベロッパー導入実績 '!B55)</f>
        <v>0</v>
      </c>
      <c r="C31" s="234">
        <f>IF('ZEHデベロッパー導入実績 '!C55="--選択--","",'ZEHデベロッパー導入実績 '!C55)</f>
        <v>0</v>
      </c>
      <c r="D31" s="440">
        <f>IF('ZEHデベロッパー導入実績 '!D55="--選択--","",'ZEHデベロッパー導入実績 '!D55)</f>
        <v>0</v>
      </c>
      <c r="E31" s="234">
        <f>IF('ZEHデベロッパー導入実績 '!E55="--選択--","",'ZEHデベロッパー導入実績 '!E55)</f>
        <v>0</v>
      </c>
      <c r="F31" s="234">
        <f>IF('ZEHデベロッパー導入実績 '!F55="--選択--","",'ZEHデベロッパー導入実績 '!F55)</f>
        <v>0</v>
      </c>
      <c r="G31" s="234">
        <f>IF('ZEHデベロッパー導入実績 '!G55="--選択--","",'ZEHデベロッパー導入実績 '!G55)</f>
        <v>0</v>
      </c>
      <c r="H31" s="234">
        <f>IF('ZEHデベロッパー導入実績 '!H55="--選択--","",'ZEHデベロッパー導入実績 '!H55)</f>
        <v>0</v>
      </c>
      <c r="I31" s="234">
        <f>IF('ZEHデベロッパー導入実績 '!I55="--選択--","",'ZEHデベロッパー導入実績 '!I55)</f>
        <v>0</v>
      </c>
      <c r="J31" s="442">
        <f>IF('ZEHデベロッパー導入実績 '!J55="--選択--","",'ZEHデベロッパー導入実績 '!J55)</f>
        <v>0</v>
      </c>
      <c r="K31" s="234">
        <f>IF('ZEHデベロッパー導入実績 '!K55="--選択--","",'ZEHデベロッパー導入実績 '!K55)</f>
        <v>0</v>
      </c>
      <c r="L31" s="234">
        <f>IF('ZEHデベロッパー導入実績 '!L55="--選択--","",'ZEHデベロッパー導入実績 '!L55)</f>
        <v>0</v>
      </c>
      <c r="M31" s="234" t="str">
        <f>IF('ZEHデベロッパー導入実績 '!M55="--選択--","",'ZEHデベロッパー導入実績 '!M55)</f>
        <v/>
      </c>
      <c r="N31" s="235" t="s">
        <v>678</v>
      </c>
      <c r="O31" s="236">
        <f>ＺＥＨデベロッパー実績報告書!$F$28</f>
        <v>0</v>
      </c>
      <c r="P31" s="236">
        <f>ＺＥＨデベロッパー実績報告書!$F$26</f>
        <v>0</v>
      </c>
      <c r="Q31" s="247" t="s">
        <v>687</v>
      </c>
    </row>
    <row r="32" spans="1:17">
      <c r="A32" s="232">
        <v>30</v>
      </c>
      <c r="B32" s="233">
        <f>IF('ZEHデベロッパー導入実績 '!B56="--選択--","",'ZEHデベロッパー導入実績 '!B56)</f>
        <v>0</v>
      </c>
      <c r="C32" s="234">
        <f>IF('ZEHデベロッパー導入実績 '!C56="--選択--","",'ZEHデベロッパー導入実績 '!C56)</f>
        <v>0</v>
      </c>
      <c r="D32" s="440">
        <f>IF('ZEHデベロッパー導入実績 '!D56="--選択--","",'ZEHデベロッパー導入実績 '!D56)</f>
        <v>0</v>
      </c>
      <c r="E32" s="234">
        <f>IF('ZEHデベロッパー導入実績 '!E56="--選択--","",'ZEHデベロッパー導入実績 '!E56)</f>
        <v>0</v>
      </c>
      <c r="F32" s="234">
        <f>IF('ZEHデベロッパー導入実績 '!F56="--選択--","",'ZEHデベロッパー導入実績 '!F56)</f>
        <v>0</v>
      </c>
      <c r="G32" s="234">
        <f>IF('ZEHデベロッパー導入実績 '!G56="--選択--","",'ZEHデベロッパー導入実績 '!G56)</f>
        <v>0</v>
      </c>
      <c r="H32" s="234">
        <f>IF('ZEHデベロッパー導入実績 '!H56="--選択--","",'ZEHデベロッパー導入実績 '!H56)</f>
        <v>0</v>
      </c>
      <c r="I32" s="234">
        <f>IF('ZEHデベロッパー導入実績 '!I56="--選択--","",'ZEHデベロッパー導入実績 '!I56)</f>
        <v>0</v>
      </c>
      <c r="J32" s="442">
        <f>IF('ZEHデベロッパー導入実績 '!J56="--選択--","",'ZEHデベロッパー導入実績 '!J56)</f>
        <v>0</v>
      </c>
      <c r="K32" s="234">
        <f>IF('ZEHデベロッパー導入実績 '!K56="--選択--","",'ZEHデベロッパー導入実績 '!K56)</f>
        <v>0</v>
      </c>
      <c r="L32" s="234">
        <f>IF('ZEHデベロッパー導入実績 '!L56="--選択--","",'ZEHデベロッパー導入実績 '!L56)</f>
        <v>0</v>
      </c>
      <c r="M32" s="234" t="str">
        <f>IF('ZEHデベロッパー導入実績 '!M56="--選択--","",'ZEHデベロッパー導入実績 '!M56)</f>
        <v/>
      </c>
      <c r="N32" s="235" t="s">
        <v>678</v>
      </c>
      <c r="O32" s="236">
        <f>ＺＥＨデベロッパー実績報告書!$F$28</f>
        <v>0</v>
      </c>
      <c r="P32" s="236">
        <f>ＺＥＨデベロッパー実績報告書!$F$26</f>
        <v>0</v>
      </c>
      <c r="Q32" s="247" t="s">
        <v>687</v>
      </c>
    </row>
    <row r="33" spans="1:17" ht="10.75" customHeight="1">
      <c r="A33" s="232">
        <v>31</v>
      </c>
      <c r="B33" s="233">
        <f>IF('ZEHデベロッパー導入実績 '!B57="--選択--","",'ZEHデベロッパー導入実績 '!B57)</f>
        <v>0</v>
      </c>
      <c r="C33" s="234">
        <f>IF('ZEHデベロッパー導入実績 '!C57="--選択--","",'ZEHデベロッパー導入実績 '!C57)</f>
        <v>0</v>
      </c>
      <c r="D33" s="440">
        <f>IF('ZEHデベロッパー導入実績 '!D57="--選択--","",'ZEHデベロッパー導入実績 '!D57)</f>
        <v>0</v>
      </c>
      <c r="E33" s="234">
        <f>IF('ZEHデベロッパー導入実績 '!E57="--選択--","",'ZEHデベロッパー導入実績 '!E57)</f>
        <v>0</v>
      </c>
      <c r="F33" s="234">
        <f>IF('ZEHデベロッパー導入実績 '!F57="--選択--","",'ZEHデベロッパー導入実績 '!F57)</f>
        <v>0</v>
      </c>
      <c r="G33" s="234">
        <f>IF('ZEHデベロッパー導入実績 '!G57="--選択--","",'ZEHデベロッパー導入実績 '!G57)</f>
        <v>0</v>
      </c>
      <c r="H33" s="234">
        <f>IF('ZEHデベロッパー導入実績 '!H57="--選択--","",'ZEHデベロッパー導入実績 '!H57)</f>
        <v>0</v>
      </c>
      <c r="I33" s="234">
        <f>IF('ZEHデベロッパー導入実績 '!I57="--選択--","",'ZEHデベロッパー導入実績 '!I57)</f>
        <v>0</v>
      </c>
      <c r="J33" s="442">
        <f>IF('ZEHデベロッパー導入実績 '!J57="--選択--","",'ZEHデベロッパー導入実績 '!J57)</f>
        <v>0</v>
      </c>
      <c r="K33" s="234">
        <f>IF('ZEHデベロッパー導入実績 '!K57="--選択--","",'ZEHデベロッパー導入実績 '!K57)</f>
        <v>0</v>
      </c>
      <c r="L33" s="234">
        <f>IF('ZEHデベロッパー導入実績 '!L57="--選択--","",'ZEHデベロッパー導入実績 '!L57)</f>
        <v>0</v>
      </c>
      <c r="M33" s="234" t="str">
        <f>IF('ZEHデベロッパー導入実績 '!M57="--選択--","",'ZEHデベロッパー導入実績 '!M57)</f>
        <v/>
      </c>
      <c r="N33" s="235" t="s">
        <v>678</v>
      </c>
      <c r="O33" s="236">
        <f>ＺＥＨデベロッパー実績報告書!$F$28</f>
        <v>0</v>
      </c>
      <c r="P33" s="236">
        <f>ＺＥＨデベロッパー実績報告書!$F$26</f>
        <v>0</v>
      </c>
      <c r="Q33" s="247" t="s">
        <v>687</v>
      </c>
    </row>
    <row r="34" spans="1:17">
      <c r="A34" s="232">
        <v>32</v>
      </c>
      <c r="B34" s="233">
        <f>IF('ZEHデベロッパー導入実績 '!B58="--選択--","",'ZEHデベロッパー導入実績 '!B58)</f>
        <v>0</v>
      </c>
      <c r="C34" s="234">
        <f>IF('ZEHデベロッパー導入実績 '!C58="--選択--","",'ZEHデベロッパー導入実績 '!C58)</f>
        <v>0</v>
      </c>
      <c r="D34" s="440">
        <f>IF('ZEHデベロッパー導入実績 '!D58="--選択--","",'ZEHデベロッパー導入実績 '!D58)</f>
        <v>0</v>
      </c>
      <c r="E34" s="234">
        <f>IF('ZEHデベロッパー導入実績 '!E58="--選択--","",'ZEHデベロッパー導入実績 '!E58)</f>
        <v>0</v>
      </c>
      <c r="F34" s="234">
        <f>IF('ZEHデベロッパー導入実績 '!F58="--選択--","",'ZEHデベロッパー導入実績 '!F58)</f>
        <v>0</v>
      </c>
      <c r="G34" s="234">
        <f>IF('ZEHデベロッパー導入実績 '!G58="--選択--","",'ZEHデベロッパー導入実績 '!G58)</f>
        <v>0</v>
      </c>
      <c r="H34" s="234">
        <f>IF('ZEHデベロッパー導入実績 '!H58="--選択--","",'ZEHデベロッパー導入実績 '!H58)</f>
        <v>0</v>
      </c>
      <c r="I34" s="234">
        <f>IF('ZEHデベロッパー導入実績 '!I58="--選択--","",'ZEHデベロッパー導入実績 '!I58)</f>
        <v>0</v>
      </c>
      <c r="J34" s="442">
        <f>IF('ZEHデベロッパー導入実績 '!J58="--選択--","",'ZEHデベロッパー導入実績 '!J58)</f>
        <v>0</v>
      </c>
      <c r="K34" s="234">
        <f>IF('ZEHデベロッパー導入実績 '!K58="--選択--","",'ZEHデベロッパー導入実績 '!K58)</f>
        <v>0</v>
      </c>
      <c r="L34" s="234">
        <f>IF('ZEHデベロッパー導入実績 '!L58="--選択--","",'ZEHデベロッパー導入実績 '!L58)</f>
        <v>0</v>
      </c>
      <c r="M34" s="234" t="str">
        <f>IF('ZEHデベロッパー導入実績 '!M58="--選択--","",'ZEHデベロッパー導入実績 '!M58)</f>
        <v/>
      </c>
      <c r="N34" s="235" t="s">
        <v>678</v>
      </c>
      <c r="O34" s="236">
        <f>ＺＥＨデベロッパー実績報告書!$F$28</f>
        <v>0</v>
      </c>
      <c r="P34" s="236">
        <f>ＺＥＨデベロッパー実績報告書!$F$26</f>
        <v>0</v>
      </c>
      <c r="Q34" s="247" t="s">
        <v>687</v>
      </c>
    </row>
    <row r="35" spans="1:17">
      <c r="A35" s="232">
        <v>33</v>
      </c>
      <c r="B35" s="233">
        <f>IF('ZEHデベロッパー導入実績 '!B59="--選択--","",'ZEHデベロッパー導入実績 '!B59)</f>
        <v>0</v>
      </c>
      <c r="C35" s="234">
        <f>IF('ZEHデベロッパー導入実績 '!C59="--選択--","",'ZEHデベロッパー導入実績 '!C59)</f>
        <v>0</v>
      </c>
      <c r="D35" s="440">
        <f>IF('ZEHデベロッパー導入実績 '!D59="--選択--","",'ZEHデベロッパー導入実績 '!D59)</f>
        <v>0</v>
      </c>
      <c r="E35" s="234">
        <f>IF('ZEHデベロッパー導入実績 '!E59="--選択--","",'ZEHデベロッパー導入実績 '!E59)</f>
        <v>0</v>
      </c>
      <c r="F35" s="234">
        <f>IF('ZEHデベロッパー導入実績 '!F59="--選択--","",'ZEHデベロッパー導入実績 '!F59)</f>
        <v>0</v>
      </c>
      <c r="G35" s="234">
        <f>IF('ZEHデベロッパー導入実績 '!G59="--選択--","",'ZEHデベロッパー導入実績 '!G59)</f>
        <v>0</v>
      </c>
      <c r="H35" s="234">
        <f>IF('ZEHデベロッパー導入実績 '!H59="--選択--","",'ZEHデベロッパー導入実績 '!H59)</f>
        <v>0</v>
      </c>
      <c r="I35" s="234">
        <f>IF('ZEHデベロッパー導入実績 '!I59="--選択--","",'ZEHデベロッパー導入実績 '!I59)</f>
        <v>0</v>
      </c>
      <c r="J35" s="442">
        <f>IF('ZEHデベロッパー導入実績 '!J59="--選択--","",'ZEHデベロッパー導入実績 '!J59)</f>
        <v>0</v>
      </c>
      <c r="K35" s="234">
        <f>IF('ZEHデベロッパー導入実績 '!K59="--選択--","",'ZEHデベロッパー導入実績 '!K59)</f>
        <v>0</v>
      </c>
      <c r="L35" s="234">
        <f>IF('ZEHデベロッパー導入実績 '!L59="--選択--","",'ZEHデベロッパー導入実績 '!L59)</f>
        <v>0</v>
      </c>
      <c r="M35" s="234" t="str">
        <f>IF('ZEHデベロッパー導入実績 '!M59="--選択--","",'ZEHデベロッパー導入実績 '!M59)</f>
        <v/>
      </c>
      <c r="N35" s="235" t="s">
        <v>678</v>
      </c>
      <c r="O35" s="236">
        <f>ＺＥＨデベロッパー実績報告書!$F$28</f>
        <v>0</v>
      </c>
      <c r="P35" s="236">
        <f>ＺＥＨデベロッパー実績報告書!$F$26</f>
        <v>0</v>
      </c>
      <c r="Q35" s="247" t="s">
        <v>687</v>
      </c>
    </row>
    <row r="36" spans="1:17">
      <c r="A36" s="232">
        <v>34</v>
      </c>
      <c r="B36" s="233">
        <f>IF('ZEHデベロッパー導入実績 '!B60="--選択--","",'ZEHデベロッパー導入実績 '!B60)</f>
        <v>0</v>
      </c>
      <c r="C36" s="234">
        <f>IF('ZEHデベロッパー導入実績 '!C60="--選択--","",'ZEHデベロッパー導入実績 '!C60)</f>
        <v>0</v>
      </c>
      <c r="D36" s="440">
        <f>IF('ZEHデベロッパー導入実績 '!D60="--選択--","",'ZEHデベロッパー導入実績 '!D60)</f>
        <v>0</v>
      </c>
      <c r="E36" s="234">
        <f>IF('ZEHデベロッパー導入実績 '!E60="--選択--","",'ZEHデベロッパー導入実績 '!E60)</f>
        <v>0</v>
      </c>
      <c r="F36" s="234">
        <f>IF('ZEHデベロッパー導入実績 '!F60="--選択--","",'ZEHデベロッパー導入実績 '!F60)</f>
        <v>0</v>
      </c>
      <c r="G36" s="234">
        <f>IF('ZEHデベロッパー導入実績 '!G60="--選択--","",'ZEHデベロッパー導入実績 '!G60)</f>
        <v>0</v>
      </c>
      <c r="H36" s="234">
        <f>IF('ZEHデベロッパー導入実績 '!H60="--選択--","",'ZEHデベロッパー導入実績 '!H60)</f>
        <v>0</v>
      </c>
      <c r="I36" s="234">
        <f>IF('ZEHデベロッパー導入実績 '!I60="--選択--","",'ZEHデベロッパー導入実績 '!I60)</f>
        <v>0</v>
      </c>
      <c r="J36" s="442">
        <f>IF('ZEHデベロッパー導入実績 '!J60="--選択--","",'ZEHデベロッパー導入実績 '!J60)</f>
        <v>0</v>
      </c>
      <c r="K36" s="234">
        <f>IF('ZEHデベロッパー導入実績 '!K60="--選択--","",'ZEHデベロッパー導入実績 '!K60)</f>
        <v>0</v>
      </c>
      <c r="L36" s="234">
        <f>IF('ZEHデベロッパー導入実績 '!L60="--選択--","",'ZEHデベロッパー導入実績 '!L60)</f>
        <v>0</v>
      </c>
      <c r="M36" s="234" t="str">
        <f>IF('ZEHデベロッパー導入実績 '!M60="--選択--","",'ZEHデベロッパー導入実績 '!M60)</f>
        <v/>
      </c>
      <c r="N36" s="235" t="s">
        <v>678</v>
      </c>
      <c r="O36" s="236">
        <f>ＺＥＨデベロッパー実績報告書!$F$28</f>
        <v>0</v>
      </c>
      <c r="P36" s="236">
        <f>ＺＥＨデベロッパー実績報告書!$F$26</f>
        <v>0</v>
      </c>
      <c r="Q36" s="247" t="s">
        <v>687</v>
      </c>
    </row>
    <row r="37" spans="1:17" ht="9" customHeight="1">
      <c r="A37" s="232">
        <v>35</v>
      </c>
      <c r="B37" s="233">
        <f>IF('ZEHデベロッパー導入実績 '!B61="--選択--","",'ZEHデベロッパー導入実績 '!B61)</f>
        <v>0</v>
      </c>
      <c r="C37" s="234">
        <f>IF('ZEHデベロッパー導入実績 '!C61="--選択--","",'ZEHデベロッパー導入実績 '!C61)</f>
        <v>0</v>
      </c>
      <c r="D37" s="440">
        <f>IF('ZEHデベロッパー導入実績 '!D61="--選択--","",'ZEHデベロッパー導入実績 '!D61)</f>
        <v>0</v>
      </c>
      <c r="E37" s="234">
        <f>IF('ZEHデベロッパー導入実績 '!E61="--選択--","",'ZEHデベロッパー導入実績 '!E61)</f>
        <v>0</v>
      </c>
      <c r="F37" s="234">
        <f>IF('ZEHデベロッパー導入実績 '!F61="--選択--","",'ZEHデベロッパー導入実績 '!F61)</f>
        <v>0</v>
      </c>
      <c r="G37" s="234">
        <f>IF('ZEHデベロッパー導入実績 '!G61="--選択--","",'ZEHデベロッパー導入実績 '!G61)</f>
        <v>0</v>
      </c>
      <c r="H37" s="234">
        <f>IF('ZEHデベロッパー導入実績 '!H61="--選択--","",'ZEHデベロッパー導入実績 '!H61)</f>
        <v>0</v>
      </c>
      <c r="I37" s="234">
        <f>IF('ZEHデベロッパー導入実績 '!I61="--選択--","",'ZEHデベロッパー導入実績 '!I61)</f>
        <v>0</v>
      </c>
      <c r="J37" s="442">
        <f>IF('ZEHデベロッパー導入実績 '!J61="--選択--","",'ZEHデベロッパー導入実績 '!J61)</f>
        <v>0</v>
      </c>
      <c r="K37" s="234">
        <f>IF('ZEHデベロッパー導入実績 '!K61="--選択--","",'ZEHデベロッパー導入実績 '!K61)</f>
        <v>0</v>
      </c>
      <c r="L37" s="234">
        <f>IF('ZEHデベロッパー導入実績 '!L61="--選択--","",'ZEHデベロッパー導入実績 '!L61)</f>
        <v>0</v>
      </c>
      <c r="M37" s="234" t="str">
        <f>IF('ZEHデベロッパー導入実績 '!M61="--選択--","",'ZEHデベロッパー導入実績 '!M61)</f>
        <v/>
      </c>
      <c r="N37" s="235" t="s">
        <v>678</v>
      </c>
      <c r="O37" s="236">
        <f>ＺＥＨデベロッパー実績報告書!$F$28</f>
        <v>0</v>
      </c>
      <c r="P37" s="236">
        <f>ＺＥＨデベロッパー実績報告書!$F$26</f>
        <v>0</v>
      </c>
      <c r="Q37" s="247" t="s">
        <v>687</v>
      </c>
    </row>
    <row r="38" spans="1:17">
      <c r="A38" s="232">
        <v>36</v>
      </c>
      <c r="B38" s="233">
        <f>IF('ZEHデベロッパー導入実績 '!B62="--選択--","",'ZEHデベロッパー導入実績 '!B62)</f>
        <v>0</v>
      </c>
      <c r="C38" s="234">
        <f>IF('ZEHデベロッパー導入実績 '!C62="--選択--","",'ZEHデベロッパー導入実績 '!C62)</f>
        <v>0</v>
      </c>
      <c r="D38" s="440">
        <f>IF('ZEHデベロッパー導入実績 '!D62="--選択--","",'ZEHデベロッパー導入実績 '!D62)</f>
        <v>0</v>
      </c>
      <c r="E38" s="234">
        <f>IF('ZEHデベロッパー導入実績 '!E62="--選択--","",'ZEHデベロッパー導入実績 '!E62)</f>
        <v>0</v>
      </c>
      <c r="F38" s="234">
        <f>IF('ZEHデベロッパー導入実績 '!F62="--選択--","",'ZEHデベロッパー導入実績 '!F62)</f>
        <v>0</v>
      </c>
      <c r="G38" s="234">
        <f>IF('ZEHデベロッパー導入実績 '!G62="--選択--","",'ZEHデベロッパー導入実績 '!G62)</f>
        <v>0</v>
      </c>
      <c r="H38" s="234">
        <f>IF('ZEHデベロッパー導入実績 '!H62="--選択--","",'ZEHデベロッパー導入実績 '!H62)</f>
        <v>0</v>
      </c>
      <c r="I38" s="234">
        <f>IF('ZEHデベロッパー導入実績 '!I62="--選択--","",'ZEHデベロッパー導入実績 '!I62)</f>
        <v>0</v>
      </c>
      <c r="J38" s="442">
        <f>IF('ZEHデベロッパー導入実績 '!J62="--選択--","",'ZEHデベロッパー導入実績 '!J62)</f>
        <v>0</v>
      </c>
      <c r="K38" s="234">
        <f>IF('ZEHデベロッパー導入実績 '!K62="--選択--","",'ZEHデベロッパー導入実績 '!K62)</f>
        <v>0</v>
      </c>
      <c r="L38" s="234">
        <f>IF('ZEHデベロッパー導入実績 '!L62="--選択--","",'ZEHデベロッパー導入実績 '!L62)</f>
        <v>0</v>
      </c>
      <c r="M38" s="234" t="str">
        <f>IF('ZEHデベロッパー導入実績 '!M62="--選択--","",'ZEHデベロッパー導入実績 '!M62)</f>
        <v/>
      </c>
      <c r="N38" s="235" t="s">
        <v>678</v>
      </c>
      <c r="O38" s="236">
        <f>ＺＥＨデベロッパー実績報告書!$F$28</f>
        <v>0</v>
      </c>
      <c r="P38" s="236">
        <f>ＺＥＨデベロッパー実績報告書!$F$26</f>
        <v>0</v>
      </c>
      <c r="Q38" s="247" t="s">
        <v>687</v>
      </c>
    </row>
    <row r="39" spans="1:17">
      <c r="A39" s="232">
        <v>37</v>
      </c>
      <c r="B39" s="233">
        <f>IF('ZEHデベロッパー導入実績 '!B63="--選択--","",'ZEHデベロッパー導入実績 '!B63)</f>
        <v>0</v>
      </c>
      <c r="C39" s="234">
        <f>IF('ZEHデベロッパー導入実績 '!C63="--選択--","",'ZEHデベロッパー導入実績 '!C63)</f>
        <v>0</v>
      </c>
      <c r="D39" s="440">
        <f>IF('ZEHデベロッパー導入実績 '!D63="--選択--","",'ZEHデベロッパー導入実績 '!D63)</f>
        <v>0</v>
      </c>
      <c r="E39" s="234">
        <f>IF('ZEHデベロッパー導入実績 '!E63="--選択--","",'ZEHデベロッパー導入実績 '!E63)</f>
        <v>0</v>
      </c>
      <c r="F39" s="234">
        <f>IF('ZEHデベロッパー導入実績 '!F63="--選択--","",'ZEHデベロッパー導入実績 '!F63)</f>
        <v>0</v>
      </c>
      <c r="G39" s="234">
        <f>IF('ZEHデベロッパー導入実績 '!G63="--選択--","",'ZEHデベロッパー導入実績 '!G63)</f>
        <v>0</v>
      </c>
      <c r="H39" s="234">
        <f>IF('ZEHデベロッパー導入実績 '!H63="--選択--","",'ZEHデベロッパー導入実績 '!H63)</f>
        <v>0</v>
      </c>
      <c r="I39" s="234">
        <f>IF('ZEHデベロッパー導入実績 '!I63="--選択--","",'ZEHデベロッパー導入実績 '!I63)</f>
        <v>0</v>
      </c>
      <c r="J39" s="442">
        <f>IF('ZEHデベロッパー導入実績 '!J63="--選択--","",'ZEHデベロッパー導入実績 '!J63)</f>
        <v>0</v>
      </c>
      <c r="K39" s="234">
        <f>IF('ZEHデベロッパー導入実績 '!K63="--選択--","",'ZEHデベロッパー導入実績 '!K63)</f>
        <v>0</v>
      </c>
      <c r="L39" s="234">
        <f>IF('ZEHデベロッパー導入実績 '!L63="--選択--","",'ZEHデベロッパー導入実績 '!L63)</f>
        <v>0</v>
      </c>
      <c r="M39" s="234" t="str">
        <f>IF('ZEHデベロッパー導入実績 '!M63="--選択--","",'ZEHデベロッパー導入実績 '!M63)</f>
        <v/>
      </c>
      <c r="N39" s="235" t="s">
        <v>678</v>
      </c>
      <c r="O39" s="236">
        <f>ＺＥＨデベロッパー実績報告書!$F$28</f>
        <v>0</v>
      </c>
      <c r="P39" s="236">
        <f>ＺＥＨデベロッパー実績報告書!$F$26</f>
        <v>0</v>
      </c>
      <c r="Q39" s="247" t="s">
        <v>687</v>
      </c>
    </row>
    <row r="40" spans="1:17" ht="10.4" customHeight="1">
      <c r="A40" s="232">
        <v>38</v>
      </c>
      <c r="B40" s="233">
        <f>IF('ZEHデベロッパー導入実績 '!B64="--選択--","",'ZEHデベロッパー導入実績 '!B64)</f>
        <v>0</v>
      </c>
      <c r="C40" s="234">
        <f>IF('ZEHデベロッパー導入実績 '!C64="--選択--","",'ZEHデベロッパー導入実績 '!C64)</f>
        <v>0</v>
      </c>
      <c r="D40" s="440">
        <f>IF('ZEHデベロッパー導入実績 '!D64="--選択--","",'ZEHデベロッパー導入実績 '!D64)</f>
        <v>0</v>
      </c>
      <c r="E40" s="234">
        <f>IF('ZEHデベロッパー導入実績 '!E64="--選択--","",'ZEHデベロッパー導入実績 '!E64)</f>
        <v>0</v>
      </c>
      <c r="F40" s="234">
        <f>IF('ZEHデベロッパー導入実績 '!F64="--選択--","",'ZEHデベロッパー導入実績 '!F64)</f>
        <v>0</v>
      </c>
      <c r="G40" s="234">
        <f>IF('ZEHデベロッパー導入実績 '!G64="--選択--","",'ZEHデベロッパー導入実績 '!G64)</f>
        <v>0</v>
      </c>
      <c r="H40" s="234">
        <f>IF('ZEHデベロッパー導入実績 '!H64="--選択--","",'ZEHデベロッパー導入実績 '!H64)</f>
        <v>0</v>
      </c>
      <c r="I40" s="234">
        <f>IF('ZEHデベロッパー導入実績 '!I64="--選択--","",'ZEHデベロッパー導入実績 '!I64)</f>
        <v>0</v>
      </c>
      <c r="J40" s="442">
        <f>IF('ZEHデベロッパー導入実績 '!J64="--選択--","",'ZEHデベロッパー導入実績 '!J64)</f>
        <v>0</v>
      </c>
      <c r="K40" s="234">
        <f>IF('ZEHデベロッパー導入実績 '!K64="--選択--","",'ZEHデベロッパー導入実績 '!K64)</f>
        <v>0</v>
      </c>
      <c r="L40" s="234">
        <f>IF('ZEHデベロッパー導入実績 '!L64="--選択--","",'ZEHデベロッパー導入実績 '!L64)</f>
        <v>0</v>
      </c>
      <c r="M40" s="234" t="str">
        <f>IF('ZEHデベロッパー導入実績 '!M64="--選択--","",'ZEHデベロッパー導入実績 '!M64)</f>
        <v/>
      </c>
      <c r="N40" s="235" t="s">
        <v>678</v>
      </c>
      <c r="O40" s="236">
        <f>ＺＥＨデベロッパー実績報告書!$F$28</f>
        <v>0</v>
      </c>
      <c r="P40" s="236">
        <f>ＺＥＨデベロッパー実績報告書!$F$26</f>
        <v>0</v>
      </c>
      <c r="Q40" s="247" t="s">
        <v>687</v>
      </c>
    </row>
    <row r="41" spans="1:17">
      <c r="A41" s="232">
        <v>39</v>
      </c>
      <c r="B41" s="233">
        <f>IF('ZEHデベロッパー導入実績 '!B65="--選択--","",'ZEHデベロッパー導入実績 '!B65)</f>
        <v>0</v>
      </c>
      <c r="C41" s="234">
        <f>IF('ZEHデベロッパー導入実績 '!C65="--選択--","",'ZEHデベロッパー導入実績 '!C65)</f>
        <v>0</v>
      </c>
      <c r="D41" s="440">
        <f>IF('ZEHデベロッパー導入実績 '!D65="--選択--","",'ZEHデベロッパー導入実績 '!D65)</f>
        <v>0</v>
      </c>
      <c r="E41" s="234">
        <f>IF('ZEHデベロッパー導入実績 '!E65="--選択--","",'ZEHデベロッパー導入実績 '!E65)</f>
        <v>0</v>
      </c>
      <c r="F41" s="234">
        <f>IF('ZEHデベロッパー導入実績 '!F65="--選択--","",'ZEHデベロッパー導入実績 '!F65)</f>
        <v>0</v>
      </c>
      <c r="G41" s="234">
        <f>IF('ZEHデベロッパー導入実績 '!G65="--選択--","",'ZEHデベロッパー導入実績 '!G65)</f>
        <v>0</v>
      </c>
      <c r="H41" s="234">
        <f>IF('ZEHデベロッパー導入実績 '!H65="--選択--","",'ZEHデベロッパー導入実績 '!H65)</f>
        <v>0</v>
      </c>
      <c r="I41" s="234">
        <f>IF('ZEHデベロッパー導入実績 '!I65="--選択--","",'ZEHデベロッパー導入実績 '!I65)</f>
        <v>0</v>
      </c>
      <c r="J41" s="442">
        <f>IF('ZEHデベロッパー導入実績 '!J65="--選択--","",'ZEHデベロッパー導入実績 '!J65)</f>
        <v>0</v>
      </c>
      <c r="K41" s="234">
        <f>IF('ZEHデベロッパー導入実績 '!K65="--選択--","",'ZEHデベロッパー導入実績 '!K65)</f>
        <v>0</v>
      </c>
      <c r="L41" s="234">
        <f>IF('ZEHデベロッパー導入実績 '!L65="--選択--","",'ZEHデベロッパー導入実績 '!L65)</f>
        <v>0</v>
      </c>
      <c r="M41" s="234" t="str">
        <f>IF('ZEHデベロッパー導入実績 '!M65="--選択--","",'ZEHデベロッパー導入実績 '!M65)</f>
        <v/>
      </c>
      <c r="N41" s="235" t="s">
        <v>678</v>
      </c>
      <c r="O41" s="236">
        <f>ＺＥＨデベロッパー実績報告書!$F$28</f>
        <v>0</v>
      </c>
      <c r="P41" s="236">
        <f>ＺＥＨデベロッパー実績報告書!$F$26</f>
        <v>0</v>
      </c>
      <c r="Q41" s="247" t="s">
        <v>687</v>
      </c>
    </row>
    <row r="42" spans="1:17">
      <c r="A42" s="232">
        <v>40</v>
      </c>
      <c r="B42" s="233">
        <f>IF('ZEHデベロッパー導入実績 '!B66="--選択--","",'ZEHデベロッパー導入実績 '!B66)</f>
        <v>0</v>
      </c>
      <c r="C42" s="234">
        <f>IF('ZEHデベロッパー導入実績 '!C66="--選択--","",'ZEHデベロッパー導入実績 '!C66)</f>
        <v>0</v>
      </c>
      <c r="D42" s="440">
        <f>IF('ZEHデベロッパー導入実績 '!D66="--選択--","",'ZEHデベロッパー導入実績 '!D66)</f>
        <v>0</v>
      </c>
      <c r="E42" s="234">
        <f>IF('ZEHデベロッパー導入実績 '!E66="--選択--","",'ZEHデベロッパー導入実績 '!E66)</f>
        <v>0</v>
      </c>
      <c r="F42" s="234">
        <f>IF('ZEHデベロッパー導入実績 '!F66="--選択--","",'ZEHデベロッパー導入実績 '!F66)</f>
        <v>0</v>
      </c>
      <c r="G42" s="234">
        <f>IF('ZEHデベロッパー導入実績 '!G66="--選択--","",'ZEHデベロッパー導入実績 '!G66)</f>
        <v>0</v>
      </c>
      <c r="H42" s="234">
        <f>IF('ZEHデベロッパー導入実績 '!H66="--選択--","",'ZEHデベロッパー導入実績 '!H66)</f>
        <v>0</v>
      </c>
      <c r="I42" s="234">
        <f>IF('ZEHデベロッパー導入実績 '!I66="--選択--","",'ZEHデベロッパー導入実績 '!I66)</f>
        <v>0</v>
      </c>
      <c r="J42" s="442">
        <f>IF('ZEHデベロッパー導入実績 '!J66="--選択--","",'ZEHデベロッパー導入実績 '!J66)</f>
        <v>0</v>
      </c>
      <c r="K42" s="234">
        <f>IF('ZEHデベロッパー導入実績 '!K66="--選択--","",'ZEHデベロッパー導入実績 '!K66)</f>
        <v>0</v>
      </c>
      <c r="L42" s="234">
        <f>IF('ZEHデベロッパー導入実績 '!L66="--選択--","",'ZEHデベロッパー導入実績 '!L66)</f>
        <v>0</v>
      </c>
      <c r="M42" s="234" t="str">
        <f>IF('ZEHデベロッパー導入実績 '!M66="--選択--","",'ZEHデベロッパー導入実績 '!M66)</f>
        <v/>
      </c>
      <c r="N42" s="235" t="s">
        <v>678</v>
      </c>
      <c r="O42" s="236">
        <f>ＺＥＨデベロッパー実績報告書!$F$28</f>
        <v>0</v>
      </c>
      <c r="P42" s="236">
        <f>ＺＥＨデベロッパー実績報告書!$F$26</f>
        <v>0</v>
      </c>
      <c r="Q42" s="247" t="s">
        <v>687</v>
      </c>
    </row>
    <row r="43" spans="1:17">
      <c r="A43" s="237">
        <v>1</v>
      </c>
      <c r="B43" s="238">
        <f>IF(ZEHデベロッパー導入計画!C13="--選択--","",ZEHデベロッパー導入計画!C13)</f>
        <v>0</v>
      </c>
      <c r="C43" s="238">
        <f>IF(ZEHデベロッパー導入計画!D13="--選択--","",ZEHデベロッパー導入計画!D13)</f>
        <v>0</v>
      </c>
      <c r="D43" s="441">
        <f>IF(ZEHデベロッパー導入計画!E13="--選択--","",ZEHデベロッパー導入計画!E13)</f>
        <v>0</v>
      </c>
      <c r="E43" s="238">
        <f>IF(ZEHデベロッパー導入計画!F13="--選択--","",ZEHデベロッパー導入計画!F13)</f>
        <v>0</v>
      </c>
      <c r="F43" s="238">
        <f>IF(ZEHデベロッパー導入計画!G13="--選択--","",ZEHデベロッパー導入計画!G13)</f>
        <v>0</v>
      </c>
      <c r="G43" s="238">
        <f>IF(ZEHデベロッパー導入計画!H13="--選択--","",ZEHデベロッパー導入計画!H13)</f>
        <v>0</v>
      </c>
      <c r="H43" s="238">
        <f>IF(ZEHデベロッパー導入計画!I13="--選択--","",ZEHデベロッパー導入計画!I13)</f>
        <v>0</v>
      </c>
      <c r="I43" s="238">
        <f>IF(ZEHデベロッパー導入計画!J13="--選択--","",ZEHデベロッパー導入計画!J13)</f>
        <v>0</v>
      </c>
      <c r="J43" s="443">
        <f>IF(ZEHデベロッパー導入計画!K13="--選択--","",ZEHデベロッパー導入計画!K13)</f>
        <v>0</v>
      </c>
      <c r="K43" s="238">
        <f>IF(ZEHデベロッパー導入計画!L13="--選択--","",ZEHデベロッパー導入計画!L13)</f>
        <v>0</v>
      </c>
      <c r="L43" s="238">
        <f>IF(ZEHデベロッパー導入計画!M13="--選択--","",ZEHデベロッパー導入計画!M13)</f>
        <v>0</v>
      </c>
      <c r="M43" s="238" t="str">
        <f>IF(ZEHデベロッパー導入計画!N13="--選択--","",ZEHデベロッパー導入計画!N13)</f>
        <v/>
      </c>
      <c r="N43" s="239" t="s">
        <v>680</v>
      </c>
      <c r="O43" s="240">
        <f>ＺＥＨデベロッパー実績報告書!$F$28</f>
        <v>0</v>
      </c>
      <c r="P43" s="240">
        <f>ＺＥＨデベロッパー実績報告書!$F$26</f>
        <v>0</v>
      </c>
      <c r="Q43" s="247" t="s">
        <v>687</v>
      </c>
    </row>
    <row r="44" spans="1:17">
      <c r="A44" s="237">
        <v>2</v>
      </c>
      <c r="B44" s="238">
        <f>IF(ZEHデベロッパー導入計画!C14="--選択--","",ZEHデベロッパー導入計画!C14)</f>
        <v>0</v>
      </c>
      <c r="C44" s="238">
        <f>IF(ZEHデベロッパー導入計画!D14="--選択--","",ZEHデベロッパー導入計画!D14)</f>
        <v>0</v>
      </c>
      <c r="D44" s="441">
        <f>IF(ZEHデベロッパー導入計画!E14="--選択--","",ZEHデベロッパー導入計画!E14)</f>
        <v>0</v>
      </c>
      <c r="E44" s="238">
        <f>IF(ZEHデベロッパー導入計画!F14="--選択--","",ZEHデベロッパー導入計画!F14)</f>
        <v>0</v>
      </c>
      <c r="F44" s="238">
        <f>IF(ZEHデベロッパー導入計画!G14="--選択--","",ZEHデベロッパー導入計画!G14)</f>
        <v>0</v>
      </c>
      <c r="G44" s="238">
        <f>IF(ZEHデベロッパー導入計画!H14="--選択--","",ZEHデベロッパー導入計画!H14)</f>
        <v>0</v>
      </c>
      <c r="H44" s="238">
        <f>IF(ZEHデベロッパー導入計画!I14="--選択--","",ZEHデベロッパー導入計画!I14)</f>
        <v>0</v>
      </c>
      <c r="I44" s="238">
        <f>IF(ZEHデベロッパー導入計画!J14="--選択--","",ZEHデベロッパー導入計画!J14)</f>
        <v>0</v>
      </c>
      <c r="J44" s="443">
        <f>IF(ZEHデベロッパー導入計画!K14="--選択--","",ZEHデベロッパー導入計画!K14)</f>
        <v>0</v>
      </c>
      <c r="K44" s="238">
        <f>IF(ZEHデベロッパー導入計画!L14="--選択--","",ZEHデベロッパー導入計画!L14)</f>
        <v>0</v>
      </c>
      <c r="L44" s="238">
        <f>IF(ZEHデベロッパー導入計画!M14="--選択--","",ZEHデベロッパー導入計画!M14)</f>
        <v>0</v>
      </c>
      <c r="M44" s="238" t="str">
        <f>IF(ZEHデベロッパー導入計画!N14="--選択--","",ZEHデベロッパー導入計画!N14)</f>
        <v/>
      </c>
      <c r="N44" s="239" t="s">
        <v>680</v>
      </c>
      <c r="O44" s="240">
        <f>ＺＥＨデベロッパー実績報告書!$F$28</f>
        <v>0</v>
      </c>
      <c r="P44" s="240">
        <f>ＺＥＨデベロッパー実績報告書!$F$26</f>
        <v>0</v>
      </c>
      <c r="Q44" s="247" t="s">
        <v>687</v>
      </c>
    </row>
    <row r="45" spans="1:17">
      <c r="A45" s="237">
        <v>3</v>
      </c>
      <c r="B45" s="238">
        <f>IF(ZEHデベロッパー導入計画!C15="--選択--","",ZEHデベロッパー導入計画!C15)</f>
        <v>0</v>
      </c>
      <c r="C45" s="238">
        <f>IF(ZEHデベロッパー導入計画!D15="--選択--","",ZEHデベロッパー導入計画!D15)</f>
        <v>0</v>
      </c>
      <c r="D45" s="441">
        <f>IF(ZEHデベロッパー導入計画!E15="--選択--","",ZEHデベロッパー導入計画!E15)</f>
        <v>0</v>
      </c>
      <c r="E45" s="238">
        <f>IF(ZEHデベロッパー導入計画!F15="--選択--","",ZEHデベロッパー導入計画!F15)</f>
        <v>0</v>
      </c>
      <c r="F45" s="238">
        <f>IF(ZEHデベロッパー導入計画!G15="--選択--","",ZEHデベロッパー導入計画!G15)</f>
        <v>0</v>
      </c>
      <c r="G45" s="238">
        <f>IF(ZEHデベロッパー導入計画!H15="--選択--","",ZEHデベロッパー導入計画!H15)</f>
        <v>0</v>
      </c>
      <c r="H45" s="238">
        <f>IF(ZEHデベロッパー導入計画!I15="--選択--","",ZEHデベロッパー導入計画!I15)</f>
        <v>0</v>
      </c>
      <c r="I45" s="238">
        <f>IF(ZEHデベロッパー導入計画!J15="--選択--","",ZEHデベロッパー導入計画!J15)</f>
        <v>0</v>
      </c>
      <c r="J45" s="443">
        <f>IF(ZEHデベロッパー導入計画!K15="--選択--","",ZEHデベロッパー導入計画!K15)</f>
        <v>0</v>
      </c>
      <c r="K45" s="238">
        <f>IF(ZEHデベロッパー導入計画!L15="--選択--","",ZEHデベロッパー導入計画!L15)</f>
        <v>0</v>
      </c>
      <c r="L45" s="238">
        <f>IF(ZEHデベロッパー導入計画!M15="--選択--","",ZEHデベロッパー導入計画!M15)</f>
        <v>0</v>
      </c>
      <c r="M45" s="238" t="str">
        <f>IF(ZEHデベロッパー導入計画!N15="--選択--","",ZEHデベロッパー導入計画!N15)</f>
        <v/>
      </c>
      <c r="N45" s="239" t="s">
        <v>680</v>
      </c>
      <c r="O45" s="240">
        <f>ＺＥＨデベロッパー実績報告書!$F$28</f>
        <v>0</v>
      </c>
      <c r="P45" s="240">
        <f>ＺＥＨデベロッパー実績報告書!$F$26</f>
        <v>0</v>
      </c>
      <c r="Q45" s="247" t="s">
        <v>687</v>
      </c>
    </row>
    <row r="46" spans="1:17">
      <c r="A46" s="237">
        <v>4</v>
      </c>
      <c r="B46" s="238">
        <f>IF(ZEHデベロッパー導入計画!C16="--選択--","",ZEHデベロッパー導入計画!C16)</f>
        <v>0</v>
      </c>
      <c r="C46" s="238">
        <f>IF(ZEHデベロッパー導入計画!D16="--選択--","",ZEHデベロッパー導入計画!D16)</f>
        <v>0</v>
      </c>
      <c r="D46" s="441">
        <f>IF(ZEHデベロッパー導入計画!E16="--選択--","",ZEHデベロッパー導入計画!E16)</f>
        <v>0</v>
      </c>
      <c r="E46" s="238">
        <f>IF(ZEHデベロッパー導入計画!F16="--選択--","",ZEHデベロッパー導入計画!F16)</f>
        <v>0</v>
      </c>
      <c r="F46" s="238">
        <f>IF(ZEHデベロッパー導入計画!G16="--選択--","",ZEHデベロッパー導入計画!G16)</f>
        <v>0</v>
      </c>
      <c r="G46" s="238">
        <f>IF(ZEHデベロッパー導入計画!H16="--選択--","",ZEHデベロッパー導入計画!H16)</f>
        <v>0</v>
      </c>
      <c r="H46" s="238">
        <f>IF(ZEHデベロッパー導入計画!I16="--選択--","",ZEHデベロッパー導入計画!I16)</f>
        <v>0</v>
      </c>
      <c r="I46" s="238">
        <f>IF(ZEHデベロッパー導入計画!J16="--選択--","",ZEHデベロッパー導入計画!J16)</f>
        <v>0</v>
      </c>
      <c r="J46" s="443">
        <f>IF(ZEHデベロッパー導入計画!K16="--選択--","",ZEHデベロッパー導入計画!K16)</f>
        <v>0</v>
      </c>
      <c r="K46" s="238">
        <f>IF(ZEHデベロッパー導入計画!L16="--選択--","",ZEHデベロッパー導入計画!L16)</f>
        <v>0</v>
      </c>
      <c r="L46" s="238">
        <f>IF(ZEHデベロッパー導入計画!M16="--選択--","",ZEHデベロッパー導入計画!M16)</f>
        <v>0</v>
      </c>
      <c r="M46" s="238" t="str">
        <f>IF(ZEHデベロッパー導入計画!N16="--選択--","",ZEHデベロッパー導入計画!N16)</f>
        <v/>
      </c>
      <c r="N46" s="239" t="s">
        <v>680</v>
      </c>
      <c r="O46" s="240">
        <f>ＺＥＨデベロッパー実績報告書!$F$28</f>
        <v>0</v>
      </c>
      <c r="P46" s="240">
        <f>ＺＥＨデベロッパー実績報告書!$F$26</f>
        <v>0</v>
      </c>
      <c r="Q46" s="247" t="s">
        <v>687</v>
      </c>
    </row>
    <row r="47" spans="1:17">
      <c r="A47" s="237">
        <v>5</v>
      </c>
      <c r="B47" s="238">
        <f>IF(ZEHデベロッパー導入計画!C17="--選択--","",ZEHデベロッパー導入計画!C17)</f>
        <v>0</v>
      </c>
      <c r="C47" s="238">
        <f>IF(ZEHデベロッパー導入計画!D17="--選択--","",ZEHデベロッパー導入計画!D17)</f>
        <v>0</v>
      </c>
      <c r="D47" s="441">
        <f>IF(ZEHデベロッパー導入計画!E17="--選択--","",ZEHデベロッパー導入計画!E17)</f>
        <v>0</v>
      </c>
      <c r="E47" s="238">
        <f>IF(ZEHデベロッパー導入計画!F17="--選択--","",ZEHデベロッパー導入計画!F17)</f>
        <v>0</v>
      </c>
      <c r="F47" s="238">
        <f>IF(ZEHデベロッパー導入計画!G17="--選択--","",ZEHデベロッパー導入計画!G17)</f>
        <v>0</v>
      </c>
      <c r="G47" s="238">
        <f>IF(ZEHデベロッパー導入計画!H17="--選択--","",ZEHデベロッパー導入計画!H17)</f>
        <v>0</v>
      </c>
      <c r="H47" s="238">
        <f>IF(ZEHデベロッパー導入計画!I17="--選択--","",ZEHデベロッパー導入計画!I17)</f>
        <v>0</v>
      </c>
      <c r="I47" s="238">
        <f>IF(ZEHデベロッパー導入計画!J17="--選択--","",ZEHデベロッパー導入計画!J17)</f>
        <v>0</v>
      </c>
      <c r="J47" s="443">
        <f>IF(ZEHデベロッパー導入計画!K17="--選択--","",ZEHデベロッパー導入計画!K17)</f>
        <v>0</v>
      </c>
      <c r="K47" s="238">
        <f>IF(ZEHデベロッパー導入計画!L17="--選択--","",ZEHデベロッパー導入計画!L17)</f>
        <v>0</v>
      </c>
      <c r="L47" s="238">
        <f>IF(ZEHデベロッパー導入計画!M17="--選択--","",ZEHデベロッパー導入計画!M17)</f>
        <v>0</v>
      </c>
      <c r="M47" s="238" t="str">
        <f>IF(ZEHデベロッパー導入計画!N17="--選択--","",ZEHデベロッパー導入計画!N17)</f>
        <v/>
      </c>
      <c r="N47" s="239" t="s">
        <v>680</v>
      </c>
      <c r="O47" s="240">
        <f>ＺＥＨデベロッパー実績報告書!$F$28</f>
        <v>0</v>
      </c>
      <c r="P47" s="240">
        <f>ＺＥＨデベロッパー実績報告書!$F$26</f>
        <v>0</v>
      </c>
      <c r="Q47" s="247" t="s">
        <v>687</v>
      </c>
    </row>
    <row r="48" spans="1:17">
      <c r="A48" s="237">
        <v>6</v>
      </c>
      <c r="B48" s="238">
        <f>IF(ZEHデベロッパー導入計画!C18="--選択--","",ZEHデベロッパー導入計画!C18)</f>
        <v>0</v>
      </c>
      <c r="C48" s="238">
        <f>IF(ZEHデベロッパー導入計画!D18="--選択--","",ZEHデベロッパー導入計画!D18)</f>
        <v>0</v>
      </c>
      <c r="D48" s="441">
        <f>IF(ZEHデベロッパー導入計画!E18="--選択--","",ZEHデベロッパー導入計画!E18)</f>
        <v>0</v>
      </c>
      <c r="E48" s="238">
        <f>IF(ZEHデベロッパー導入計画!F18="--選択--","",ZEHデベロッパー導入計画!F18)</f>
        <v>0</v>
      </c>
      <c r="F48" s="238">
        <f>IF(ZEHデベロッパー導入計画!G18="--選択--","",ZEHデベロッパー導入計画!G18)</f>
        <v>0</v>
      </c>
      <c r="G48" s="238">
        <f>IF(ZEHデベロッパー導入計画!H18="--選択--","",ZEHデベロッパー導入計画!H18)</f>
        <v>0</v>
      </c>
      <c r="H48" s="238">
        <f>IF(ZEHデベロッパー導入計画!I18="--選択--","",ZEHデベロッパー導入計画!I18)</f>
        <v>0</v>
      </c>
      <c r="I48" s="238">
        <f>IF(ZEHデベロッパー導入計画!J18="--選択--","",ZEHデベロッパー導入計画!J18)</f>
        <v>0</v>
      </c>
      <c r="J48" s="443">
        <f>IF(ZEHデベロッパー導入計画!K18="--選択--","",ZEHデベロッパー導入計画!K18)</f>
        <v>0</v>
      </c>
      <c r="K48" s="238">
        <f>IF(ZEHデベロッパー導入計画!L18="--選択--","",ZEHデベロッパー導入計画!L18)</f>
        <v>0</v>
      </c>
      <c r="L48" s="238">
        <f>IF(ZEHデベロッパー導入計画!M18="--選択--","",ZEHデベロッパー導入計画!M18)</f>
        <v>0</v>
      </c>
      <c r="M48" s="238" t="str">
        <f>IF(ZEHデベロッパー導入計画!N18="--選択--","",ZEHデベロッパー導入計画!N18)</f>
        <v/>
      </c>
      <c r="N48" s="239" t="s">
        <v>680</v>
      </c>
      <c r="O48" s="240">
        <f>ＺＥＨデベロッパー実績報告書!$F$28</f>
        <v>0</v>
      </c>
      <c r="P48" s="240">
        <f>ＺＥＨデベロッパー実績報告書!$F$26</f>
        <v>0</v>
      </c>
      <c r="Q48" s="247" t="s">
        <v>687</v>
      </c>
    </row>
    <row r="49" spans="1:17">
      <c r="A49" s="237">
        <v>7</v>
      </c>
      <c r="B49" s="238">
        <f>IF(ZEHデベロッパー導入計画!C19="--選択--","",ZEHデベロッパー導入計画!C19)</f>
        <v>0</v>
      </c>
      <c r="C49" s="238">
        <f>IF(ZEHデベロッパー導入計画!D19="--選択--","",ZEHデベロッパー導入計画!D19)</f>
        <v>0</v>
      </c>
      <c r="D49" s="441">
        <f>IF(ZEHデベロッパー導入計画!E19="--選択--","",ZEHデベロッパー導入計画!E19)</f>
        <v>0</v>
      </c>
      <c r="E49" s="238">
        <f>IF(ZEHデベロッパー導入計画!F19="--選択--","",ZEHデベロッパー導入計画!F19)</f>
        <v>0</v>
      </c>
      <c r="F49" s="238">
        <f>IF(ZEHデベロッパー導入計画!G19="--選択--","",ZEHデベロッパー導入計画!G19)</f>
        <v>0</v>
      </c>
      <c r="G49" s="238">
        <f>IF(ZEHデベロッパー導入計画!H19="--選択--","",ZEHデベロッパー導入計画!H19)</f>
        <v>0</v>
      </c>
      <c r="H49" s="238">
        <f>IF(ZEHデベロッパー導入計画!I19="--選択--","",ZEHデベロッパー導入計画!I19)</f>
        <v>0</v>
      </c>
      <c r="I49" s="238">
        <f>IF(ZEHデベロッパー導入計画!J19="--選択--","",ZEHデベロッパー導入計画!J19)</f>
        <v>0</v>
      </c>
      <c r="J49" s="443">
        <f>IF(ZEHデベロッパー導入計画!K19="--選択--","",ZEHデベロッパー導入計画!K19)</f>
        <v>0</v>
      </c>
      <c r="K49" s="238">
        <f>IF(ZEHデベロッパー導入計画!L19="--選択--","",ZEHデベロッパー導入計画!L19)</f>
        <v>0</v>
      </c>
      <c r="L49" s="238">
        <f>IF(ZEHデベロッパー導入計画!M19="--選択--","",ZEHデベロッパー導入計画!M19)</f>
        <v>0</v>
      </c>
      <c r="M49" s="238" t="str">
        <f>IF(ZEHデベロッパー導入計画!N19="--選択--","",ZEHデベロッパー導入計画!N19)</f>
        <v/>
      </c>
      <c r="N49" s="239" t="s">
        <v>680</v>
      </c>
      <c r="O49" s="240">
        <f>ＺＥＨデベロッパー実績報告書!$F$28</f>
        <v>0</v>
      </c>
      <c r="P49" s="240">
        <f>ＺＥＨデベロッパー実績報告書!$F$26</f>
        <v>0</v>
      </c>
      <c r="Q49" s="247" t="s">
        <v>687</v>
      </c>
    </row>
    <row r="50" spans="1:17">
      <c r="A50" s="237">
        <v>8</v>
      </c>
      <c r="B50" s="238">
        <f>IF(ZEHデベロッパー導入計画!C20="--選択--","",ZEHデベロッパー導入計画!C20)</f>
        <v>0</v>
      </c>
      <c r="C50" s="238">
        <f>IF(ZEHデベロッパー導入計画!D20="--選択--","",ZEHデベロッパー導入計画!D20)</f>
        <v>0</v>
      </c>
      <c r="D50" s="441">
        <f>IF(ZEHデベロッパー導入計画!E20="--選択--","",ZEHデベロッパー導入計画!E20)</f>
        <v>0</v>
      </c>
      <c r="E50" s="238">
        <f>IF(ZEHデベロッパー導入計画!F20="--選択--","",ZEHデベロッパー導入計画!F20)</f>
        <v>0</v>
      </c>
      <c r="F50" s="238">
        <f>IF(ZEHデベロッパー導入計画!G20="--選択--","",ZEHデベロッパー導入計画!G20)</f>
        <v>0</v>
      </c>
      <c r="G50" s="238">
        <f>IF(ZEHデベロッパー導入計画!H20="--選択--","",ZEHデベロッパー導入計画!H20)</f>
        <v>0</v>
      </c>
      <c r="H50" s="238">
        <f>IF(ZEHデベロッパー導入計画!I20="--選択--","",ZEHデベロッパー導入計画!I20)</f>
        <v>0</v>
      </c>
      <c r="I50" s="238">
        <f>IF(ZEHデベロッパー導入計画!J20="--選択--","",ZEHデベロッパー導入計画!J20)</f>
        <v>0</v>
      </c>
      <c r="J50" s="443">
        <f>IF(ZEHデベロッパー導入計画!K20="--選択--","",ZEHデベロッパー導入計画!K20)</f>
        <v>0</v>
      </c>
      <c r="K50" s="238">
        <f>IF(ZEHデベロッパー導入計画!L20="--選択--","",ZEHデベロッパー導入計画!L20)</f>
        <v>0</v>
      </c>
      <c r="L50" s="238">
        <f>IF(ZEHデベロッパー導入計画!M20="--選択--","",ZEHデベロッパー導入計画!M20)</f>
        <v>0</v>
      </c>
      <c r="M50" s="238" t="str">
        <f>IF(ZEHデベロッパー導入計画!N20="--選択--","",ZEHデベロッパー導入計画!N20)</f>
        <v/>
      </c>
      <c r="N50" s="239" t="s">
        <v>680</v>
      </c>
      <c r="O50" s="240">
        <f>ＺＥＨデベロッパー実績報告書!$F$28</f>
        <v>0</v>
      </c>
      <c r="P50" s="240">
        <f>ＺＥＨデベロッパー実績報告書!$F$26</f>
        <v>0</v>
      </c>
      <c r="Q50" s="247" t="s">
        <v>687</v>
      </c>
    </row>
    <row r="51" spans="1:17">
      <c r="A51" s="237">
        <v>9</v>
      </c>
      <c r="B51" s="238">
        <f>IF(ZEHデベロッパー導入計画!C21="--選択--","",ZEHデベロッパー導入計画!C21)</f>
        <v>0</v>
      </c>
      <c r="C51" s="238">
        <f>IF(ZEHデベロッパー導入計画!D21="--選択--","",ZEHデベロッパー導入計画!D21)</f>
        <v>0</v>
      </c>
      <c r="D51" s="441">
        <f>IF(ZEHデベロッパー導入計画!E21="--選択--","",ZEHデベロッパー導入計画!E21)</f>
        <v>0</v>
      </c>
      <c r="E51" s="238">
        <f>IF(ZEHデベロッパー導入計画!F21="--選択--","",ZEHデベロッパー導入計画!F21)</f>
        <v>0</v>
      </c>
      <c r="F51" s="238">
        <f>IF(ZEHデベロッパー導入計画!G21="--選択--","",ZEHデベロッパー導入計画!G21)</f>
        <v>0</v>
      </c>
      <c r="G51" s="238">
        <f>IF(ZEHデベロッパー導入計画!H21="--選択--","",ZEHデベロッパー導入計画!H21)</f>
        <v>0</v>
      </c>
      <c r="H51" s="238">
        <f>IF(ZEHデベロッパー導入計画!I21="--選択--","",ZEHデベロッパー導入計画!I21)</f>
        <v>0</v>
      </c>
      <c r="I51" s="238">
        <f>IF(ZEHデベロッパー導入計画!J21="--選択--","",ZEHデベロッパー導入計画!J21)</f>
        <v>0</v>
      </c>
      <c r="J51" s="443">
        <f>IF(ZEHデベロッパー導入計画!K21="--選択--","",ZEHデベロッパー導入計画!K21)</f>
        <v>0</v>
      </c>
      <c r="K51" s="238">
        <f>IF(ZEHデベロッパー導入計画!L21="--選択--","",ZEHデベロッパー導入計画!L21)</f>
        <v>0</v>
      </c>
      <c r="L51" s="238">
        <f>IF(ZEHデベロッパー導入計画!M21="--選択--","",ZEHデベロッパー導入計画!M21)</f>
        <v>0</v>
      </c>
      <c r="M51" s="238" t="str">
        <f>IF(ZEHデベロッパー導入計画!N21="--選択--","",ZEHデベロッパー導入計画!N21)</f>
        <v/>
      </c>
      <c r="N51" s="239" t="s">
        <v>680</v>
      </c>
      <c r="O51" s="240">
        <f>ＺＥＨデベロッパー実績報告書!$F$28</f>
        <v>0</v>
      </c>
      <c r="P51" s="240">
        <f>ＺＥＨデベロッパー実績報告書!$F$26</f>
        <v>0</v>
      </c>
      <c r="Q51" s="247" t="s">
        <v>687</v>
      </c>
    </row>
    <row r="52" spans="1:17">
      <c r="A52" s="237">
        <v>10</v>
      </c>
      <c r="B52" s="238">
        <f>IF(ZEHデベロッパー導入計画!C22="--選択--","",ZEHデベロッパー導入計画!C22)</f>
        <v>0</v>
      </c>
      <c r="C52" s="238">
        <f>IF(ZEHデベロッパー導入計画!D22="--選択--","",ZEHデベロッパー導入計画!D22)</f>
        <v>0</v>
      </c>
      <c r="D52" s="441">
        <f>IF(ZEHデベロッパー導入計画!E22="--選択--","",ZEHデベロッパー導入計画!E22)</f>
        <v>0</v>
      </c>
      <c r="E52" s="238">
        <f>IF(ZEHデベロッパー導入計画!F22="--選択--","",ZEHデベロッパー導入計画!F22)</f>
        <v>0</v>
      </c>
      <c r="F52" s="238">
        <f>IF(ZEHデベロッパー導入計画!G22="--選択--","",ZEHデベロッパー導入計画!G22)</f>
        <v>0</v>
      </c>
      <c r="G52" s="238">
        <f>IF(ZEHデベロッパー導入計画!H22="--選択--","",ZEHデベロッパー導入計画!H22)</f>
        <v>0</v>
      </c>
      <c r="H52" s="238">
        <f>IF(ZEHデベロッパー導入計画!I22="--選択--","",ZEHデベロッパー導入計画!I22)</f>
        <v>0</v>
      </c>
      <c r="I52" s="238">
        <f>IF(ZEHデベロッパー導入計画!J22="--選択--","",ZEHデベロッパー導入計画!J22)</f>
        <v>0</v>
      </c>
      <c r="J52" s="443">
        <f>IF(ZEHデベロッパー導入計画!K22="--選択--","",ZEHデベロッパー導入計画!K22)</f>
        <v>0</v>
      </c>
      <c r="K52" s="238">
        <f>IF(ZEHデベロッパー導入計画!L22="--選択--","",ZEHデベロッパー導入計画!L22)</f>
        <v>0</v>
      </c>
      <c r="L52" s="238">
        <f>IF(ZEHデベロッパー導入計画!M22="--選択--","",ZEHデベロッパー導入計画!M22)</f>
        <v>0</v>
      </c>
      <c r="M52" s="238" t="str">
        <f>IF(ZEHデベロッパー導入計画!N22="--選択--","",ZEHデベロッパー導入計画!N22)</f>
        <v/>
      </c>
      <c r="N52" s="239" t="s">
        <v>680</v>
      </c>
      <c r="O52" s="240">
        <f>ＺＥＨデベロッパー実績報告書!$F$28</f>
        <v>0</v>
      </c>
      <c r="P52" s="240">
        <f>ＺＥＨデベロッパー実績報告書!$F$26</f>
        <v>0</v>
      </c>
      <c r="Q52" s="247" t="s">
        <v>687</v>
      </c>
    </row>
    <row r="53" spans="1:17">
      <c r="A53" s="237">
        <v>11</v>
      </c>
      <c r="B53" s="238">
        <f>IF(ZEHデベロッパー導入計画!C23="--選択--","",ZEHデベロッパー導入計画!C23)</f>
        <v>0</v>
      </c>
      <c r="C53" s="238">
        <f>IF(ZEHデベロッパー導入計画!D23="--選択--","",ZEHデベロッパー導入計画!D23)</f>
        <v>0</v>
      </c>
      <c r="D53" s="441">
        <f>IF(ZEHデベロッパー導入計画!E23="--選択--","",ZEHデベロッパー導入計画!E23)</f>
        <v>0</v>
      </c>
      <c r="E53" s="238">
        <f>IF(ZEHデベロッパー導入計画!F23="--選択--","",ZEHデベロッパー導入計画!F23)</f>
        <v>0</v>
      </c>
      <c r="F53" s="238">
        <f>IF(ZEHデベロッパー導入計画!G23="--選択--","",ZEHデベロッパー導入計画!G23)</f>
        <v>0</v>
      </c>
      <c r="G53" s="238">
        <f>IF(ZEHデベロッパー導入計画!H23="--選択--","",ZEHデベロッパー導入計画!H23)</f>
        <v>0</v>
      </c>
      <c r="H53" s="238">
        <f>IF(ZEHデベロッパー導入計画!I23="--選択--","",ZEHデベロッパー導入計画!I23)</f>
        <v>0</v>
      </c>
      <c r="I53" s="238">
        <f>IF(ZEHデベロッパー導入計画!J23="--選択--","",ZEHデベロッパー導入計画!J23)</f>
        <v>0</v>
      </c>
      <c r="J53" s="443">
        <f>IF(ZEHデベロッパー導入計画!K23="--選択--","",ZEHデベロッパー導入計画!K23)</f>
        <v>0</v>
      </c>
      <c r="K53" s="238">
        <f>IF(ZEHデベロッパー導入計画!L23="--選択--","",ZEHデベロッパー導入計画!L23)</f>
        <v>0</v>
      </c>
      <c r="L53" s="238">
        <f>IF(ZEHデベロッパー導入計画!M23="--選択--","",ZEHデベロッパー導入計画!M23)</f>
        <v>0</v>
      </c>
      <c r="M53" s="238" t="str">
        <f>IF(ZEHデベロッパー導入計画!N23="--選択--","",ZEHデベロッパー導入計画!N23)</f>
        <v/>
      </c>
      <c r="N53" s="239" t="s">
        <v>680</v>
      </c>
      <c r="O53" s="240">
        <f>ＺＥＨデベロッパー実績報告書!$F$28</f>
        <v>0</v>
      </c>
      <c r="P53" s="240">
        <f>ＺＥＨデベロッパー実績報告書!$F$26</f>
        <v>0</v>
      </c>
      <c r="Q53" s="247" t="s">
        <v>687</v>
      </c>
    </row>
    <row r="54" spans="1:17">
      <c r="A54" s="237">
        <v>12</v>
      </c>
      <c r="B54" s="238">
        <f>IF(ZEHデベロッパー導入計画!C24="--選択--","",ZEHデベロッパー導入計画!C24)</f>
        <v>0</v>
      </c>
      <c r="C54" s="238">
        <f>IF(ZEHデベロッパー導入計画!D24="--選択--","",ZEHデベロッパー導入計画!D24)</f>
        <v>0</v>
      </c>
      <c r="D54" s="441">
        <f>IF(ZEHデベロッパー導入計画!E24="--選択--","",ZEHデベロッパー導入計画!E24)</f>
        <v>0</v>
      </c>
      <c r="E54" s="238">
        <f>IF(ZEHデベロッパー導入計画!F24="--選択--","",ZEHデベロッパー導入計画!F24)</f>
        <v>0</v>
      </c>
      <c r="F54" s="238">
        <f>IF(ZEHデベロッパー導入計画!G24="--選択--","",ZEHデベロッパー導入計画!G24)</f>
        <v>0</v>
      </c>
      <c r="G54" s="238">
        <f>IF(ZEHデベロッパー導入計画!H24="--選択--","",ZEHデベロッパー導入計画!H24)</f>
        <v>0</v>
      </c>
      <c r="H54" s="238">
        <f>IF(ZEHデベロッパー導入計画!I24="--選択--","",ZEHデベロッパー導入計画!I24)</f>
        <v>0</v>
      </c>
      <c r="I54" s="238">
        <f>IF(ZEHデベロッパー導入計画!J24="--選択--","",ZEHデベロッパー導入計画!J24)</f>
        <v>0</v>
      </c>
      <c r="J54" s="443">
        <f>IF(ZEHデベロッパー導入計画!K24="--選択--","",ZEHデベロッパー導入計画!K24)</f>
        <v>0</v>
      </c>
      <c r="K54" s="238">
        <f>IF(ZEHデベロッパー導入計画!L24="--選択--","",ZEHデベロッパー導入計画!L24)</f>
        <v>0</v>
      </c>
      <c r="L54" s="238">
        <f>IF(ZEHデベロッパー導入計画!M24="--選択--","",ZEHデベロッパー導入計画!M24)</f>
        <v>0</v>
      </c>
      <c r="M54" s="238" t="str">
        <f>IF(ZEHデベロッパー導入計画!N24="--選択--","",ZEHデベロッパー導入計画!N24)</f>
        <v/>
      </c>
      <c r="N54" s="239" t="s">
        <v>680</v>
      </c>
      <c r="O54" s="240">
        <f>ＺＥＨデベロッパー実績報告書!$F$28</f>
        <v>0</v>
      </c>
      <c r="P54" s="240">
        <f>ＺＥＨデベロッパー実績報告書!$F$26</f>
        <v>0</v>
      </c>
      <c r="Q54" s="247" t="s">
        <v>687</v>
      </c>
    </row>
    <row r="55" spans="1:17">
      <c r="A55" s="237">
        <v>13</v>
      </c>
      <c r="B55" s="238">
        <f>IF(ZEHデベロッパー導入計画!C25="--選択--","",ZEHデベロッパー導入計画!C25)</f>
        <v>0</v>
      </c>
      <c r="C55" s="238">
        <f>IF(ZEHデベロッパー導入計画!D25="--選択--","",ZEHデベロッパー導入計画!D25)</f>
        <v>0</v>
      </c>
      <c r="D55" s="441">
        <f>IF(ZEHデベロッパー導入計画!E25="--選択--","",ZEHデベロッパー導入計画!E25)</f>
        <v>0</v>
      </c>
      <c r="E55" s="238">
        <f>IF(ZEHデベロッパー導入計画!F25="--選択--","",ZEHデベロッパー導入計画!F25)</f>
        <v>0</v>
      </c>
      <c r="F55" s="238">
        <f>IF(ZEHデベロッパー導入計画!G25="--選択--","",ZEHデベロッパー導入計画!G25)</f>
        <v>0</v>
      </c>
      <c r="G55" s="238">
        <f>IF(ZEHデベロッパー導入計画!H25="--選択--","",ZEHデベロッパー導入計画!H25)</f>
        <v>0</v>
      </c>
      <c r="H55" s="238">
        <f>IF(ZEHデベロッパー導入計画!I25="--選択--","",ZEHデベロッパー導入計画!I25)</f>
        <v>0</v>
      </c>
      <c r="I55" s="238">
        <f>IF(ZEHデベロッパー導入計画!J25="--選択--","",ZEHデベロッパー導入計画!J25)</f>
        <v>0</v>
      </c>
      <c r="J55" s="443">
        <f>IF(ZEHデベロッパー導入計画!K25="--選択--","",ZEHデベロッパー導入計画!K25)</f>
        <v>0</v>
      </c>
      <c r="K55" s="238">
        <f>IF(ZEHデベロッパー導入計画!L25="--選択--","",ZEHデベロッパー導入計画!L25)</f>
        <v>0</v>
      </c>
      <c r="L55" s="238">
        <f>IF(ZEHデベロッパー導入計画!M25="--選択--","",ZEHデベロッパー導入計画!M25)</f>
        <v>0</v>
      </c>
      <c r="M55" s="238" t="str">
        <f>IF(ZEHデベロッパー導入計画!N25="--選択--","",ZEHデベロッパー導入計画!N25)</f>
        <v/>
      </c>
      <c r="N55" s="239" t="s">
        <v>680</v>
      </c>
      <c r="O55" s="240">
        <f>ＺＥＨデベロッパー実績報告書!$F$28</f>
        <v>0</v>
      </c>
      <c r="P55" s="240">
        <f>ＺＥＨデベロッパー実績報告書!$F$26</f>
        <v>0</v>
      </c>
      <c r="Q55" s="247" t="s">
        <v>687</v>
      </c>
    </row>
    <row r="56" spans="1:17">
      <c r="A56" s="237">
        <v>14</v>
      </c>
      <c r="B56" s="238">
        <f>IF(ZEHデベロッパー導入計画!C26="--選択--","",ZEHデベロッパー導入計画!C26)</f>
        <v>0</v>
      </c>
      <c r="C56" s="238">
        <f>IF(ZEHデベロッパー導入計画!D26="--選択--","",ZEHデベロッパー導入計画!D26)</f>
        <v>0</v>
      </c>
      <c r="D56" s="441">
        <f>IF(ZEHデベロッパー導入計画!E26="--選択--","",ZEHデベロッパー導入計画!E26)</f>
        <v>0</v>
      </c>
      <c r="E56" s="238">
        <f>IF(ZEHデベロッパー導入計画!F26="--選択--","",ZEHデベロッパー導入計画!F26)</f>
        <v>0</v>
      </c>
      <c r="F56" s="238">
        <f>IF(ZEHデベロッパー導入計画!G26="--選択--","",ZEHデベロッパー導入計画!G26)</f>
        <v>0</v>
      </c>
      <c r="G56" s="238">
        <f>IF(ZEHデベロッパー導入計画!H26="--選択--","",ZEHデベロッパー導入計画!H26)</f>
        <v>0</v>
      </c>
      <c r="H56" s="238">
        <f>IF(ZEHデベロッパー導入計画!I26="--選択--","",ZEHデベロッパー導入計画!I26)</f>
        <v>0</v>
      </c>
      <c r="I56" s="238">
        <f>IF(ZEHデベロッパー導入計画!J26="--選択--","",ZEHデベロッパー導入計画!J26)</f>
        <v>0</v>
      </c>
      <c r="J56" s="443">
        <f>IF(ZEHデベロッパー導入計画!K26="--選択--","",ZEHデベロッパー導入計画!K26)</f>
        <v>0</v>
      </c>
      <c r="K56" s="238">
        <f>IF(ZEHデベロッパー導入計画!L26="--選択--","",ZEHデベロッパー導入計画!L26)</f>
        <v>0</v>
      </c>
      <c r="L56" s="238">
        <f>IF(ZEHデベロッパー導入計画!M26="--選択--","",ZEHデベロッパー導入計画!M26)</f>
        <v>0</v>
      </c>
      <c r="M56" s="238" t="str">
        <f>IF(ZEHデベロッパー導入計画!N26="--選択--","",ZEHデベロッパー導入計画!N26)</f>
        <v/>
      </c>
      <c r="N56" s="239" t="s">
        <v>680</v>
      </c>
      <c r="O56" s="240">
        <f>ＺＥＨデベロッパー実績報告書!$F$28</f>
        <v>0</v>
      </c>
      <c r="P56" s="240">
        <f>ＺＥＨデベロッパー実績報告書!$F$26</f>
        <v>0</v>
      </c>
      <c r="Q56" s="247" t="s">
        <v>687</v>
      </c>
    </row>
    <row r="57" spans="1:17">
      <c r="A57" s="237">
        <v>15</v>
      </c>
      <c r="B57" s="238">
        <f>IF(ZEHデベロッパー導入計画!C27="--選択--","",ZEHデベロッパー導入計画!C27)</f>
        <v>0</v>
      </c>
      <c r="C57" s="238">
        <f>IF(ZEHデベロッパー導入計画!D27="--選択--","",ZEHデベロッパー導入計画!D27)</f>
        <v>0</v>
      </c>
      <c r="D57" s="441">
        <f>IF(ZEHデベロッパー導入計画!E27="--選択--","",ZEHデベロッパー導入計画!E27)</f>
        <v>0</v>
      </c>
      <c r="E57" s="238">
        <f>IF(ZEHデベロッパー導入計画!F27="--選択--","",ZEHデベロッパー導入計画!F27)</f>
        <v>0</v>
      </c>
      <c r="F57" s="238">
        <f>IF(ZEHデベロッパー導入計画!G27="--選択--","",ZEHデベロッパー導入計画!G27)</f>
        <v>0</v>
      </c>
      <c r="G57" s="238">
        <f>IF(ZEHデベロッパー導入計画!H27="--選択--","",ZEHデベロッパー導入計画!H27)</f>
        <v>0</v>
      </c>
      <c r="H57" s="238">
        <f>IF(ZEHデベロッパー導入計画!I27="--選択--","",ZEHデベロッパー導入計画!I27)</f>
        <v>0</v>
      </c>
      <c r="I57" s="238">
        <f>IF(ZEHデベロッパー導入計画!J27="--選択--","",ZEHデベロッパー導入計画!J27)</f>
        <v>0</v>
      </c>
      <c r="J57" s="443">
        <f>IF(ZEHデベロッパー導入計画!K27="--選択--","",ZEHデベロッパー導入計画!K27)</f>
        <v>0</v>
      </c>
      <c r="K57" s="238">
        <f>IF(ZEHデベロッパー導入計画!L27="--選択--","",ZEHデベロッパー導入計画!L27)</f>
        <v>0</v>
      </c>
      <c r="L57" s="238">
        <f>IF(ZEHデベロッパー導入計画!M27="--選択--","",ZEHデベロッパー導入計画!M27)</f>
        <v>0</v>
      </c>
      <c r="M57" s="238" t="str">
        <f>IF(ZEHデベロッパー導入計画!N27="--選択--","",ZEHデベロッパー導入計画!N27)</f>
        <v/>
      </c>
      <c r="N57" s="239" t="s">
        <v>680</v>
      </c>
      <c r="O57" s="240">
        <f>ＺＥＨデベロッパー実績報告書!$F$28</f>
        <v>0</v>
      </c>
      <c r="P57" s="240">
        <f>ＺＥＨデベロッパー実績報告書!$F$26</f>
        <v>0</v>
      </c>
      <c r="Q57" s="247" t="s">
        <v>687</v>
      </c>
    </row>
    <row r="58" spans="1:17">
      <c r="A58" s="237">
        <v>16</v>
      </c>
      <c r="B58" s="238">
        <f>IF(ZEHデベロッパー導入計画!C28="--選択--","",ZEHデベロッパー導入計画!C28)</f>
        <v>0</v>
      </c>
      <c r="C58" s="238">
        <f>IF(ZEHデベロッパー導入計画!D28="--選択--","",ZEHデベロッパー導入計画!D28)</f>
        <v>0</v>
      </c>
      <c r="D58" s="441">
        <f>IF(ZEHデベロッパー導入計画!E28="--選択--","",ZEHデベロッパー導入計画!E28)</f>
        <v>0</v>
      </c>
      <c r="E58" s="238">
        <f>IF(ZEHデベロッパー導入計画!F28="--選択--","",ZEHデベロッパー導入計画!F28)</f>
        <v>0</v>
      </c>
      <c r="F58" s="238">
        <f>IF(ZEHデベロッパー導入計画!G28="--選択--","",ZEHデベロッパー導入計画!G28)</f>
        <v>0</v>
      </c>
      <c r="G58" s="238">
        <f>IF(ZEHデベロッパー導入計画!H28="--選択--","",ZEHデベロッパー導入計画!H28)</f>
        <v>0</v>
      </c>
      <c r="H58" s="238">
        <f>IF(ZEHデベロッパー導入計画!I28="--選択--","",ZEHデベロッパー導入計画!I28)</f>
        <v>0</v>
      </c>
      <c r="I58" s="238">
        <f>IF(ZEHデベロッパー導入計画!J28="--選択--","",ZEHデベロッパー導入計画!J28)</f>
        <v>0</v>
      </c>
      <c r="J58" s="443">
        <f>IF(ZEHデベロッパー導入計画!K28="--選択--","",ZEHデベロッパー導入計画!K28)</f>
        <v>0</v>
      </c>
      <c r="K58" s="238">
        <f>IF(ZEHデベロッパー導入計画!L28="--選択--","",ZEHデベロッパー導入計画!L28)</f>
        <v>0</v>
      </c>
      <c r="L58" s="238">
        <f>IF(ZEHデベロッパー導入計画!M28="--選択--","",ZEHデベロッパー導入計画!M28)</f>
        <v>0</v>
      </c>
      <c r="M58" s="238" t="str">
        <f>IF(ZEHデベロッパー導入計画!N28="--選択--","",ZEHデベロッパー導入計画!N28)</f>
        <v/>
      </c>
      <c r="N58" s="239" t="s">
        <v>680</v>
      </c>
      <c r="O58" s="240">
        <f>ＺＥＨデベロッパー実績報告書!$F$28</f>
        <v>0</v>
      </c>
      <c r="P58" s="240">
        <f>ＺＥＨデベロッパー実績報告書!$F$26</f>
        <v>0</v>
      </c>
      <c r="Q58" s="247" t="s">
        <v>687</v>
      </c>
    </row>
    <row r="59" spans="1:17">
      <c r="A59" s="237">
        <v>17</v>
      </c>
      <c r="B59" s="238">
        <f>IF(ZEHデベロッパー導入計画!C29="--選択--","",ZEHデベロッパー導入計画!C29)</f>
        <v>0</v>
      </c>
      <c r="C59" s="238">
        <f>IF(ZEHデベロッパー導入計画!D29="--選択--","",ZEHデベロッパー導入計画!D29)</f>
        <v>0</v>
      </c>
      <c r="D59" s="441">
        <f>IF(ZEHデベロッパー導入計画!E29="--選択--","",ZEHデベロッパー導入計画!E29)</f>
        <v>0</v>
      </c>
      <c r="E59" s="238">
        <f>IF(ZEHデベロッパー導入計画!F29="--選択--","",ZEHデベロッパー導入計画!F29)</f>
        <v>0</v>
      </c>
      <c r="F59" s="238">
        <f>IF(ZEHデベロッパー導入計画!G29="--選択--","",ZEHデベロッパー導入計画!G29)</f>
        <v>0</v>
      </c>
      <c r="G59" s="238">
        <f>IF(ZEHデベロッパー導入計画!H29="--選択--","",ZEHデベロッパー導入計画!H29)</f>
        <v>0</v>
      </c>
      <c r="H59" s="238">
        <f>IF(ZEHデベロッパー導入計画!I29="--選択--","",ZEHデベロッパー導入計画!I29)</f>
        <v>0</v>
      </c>
      <c r="I59" s="238">
        <f>IF(ZEHデベロッパー導入計画!J29="--選択--","",ZEHデベロッパー導入計画!J29)</f>
        <v>0</v>
      </c>
      <c r="J59" s="443">
        <f>IF(ZEHデベロッパー導入計画!K29="--選択--","",ZEHデベロッパー導入計画!K29)</f>
        <v>0</v>
      </c>
      <c r="K59" s="238">
        <f>IF(ZEHデベロッパー導入計画!L29="--選択--","",ZEHデベロッパー導入計画!L29)</f>
        <v>0</v>
      </c>
      <c r="L59" s="238">
        <f>IF(ZEHデベロッパー導入計画!M29="--選択--","",ZEHデベロッパー導入計画!M29)</f>
        <v>0</v>
      </c>
      <c r="M59" s="238" t="str">
        <f>IF(ZEHデベロッパー導入計画!N29="--選択--","",ZEHデベロッパー導入計画!N29)</f>
        <v/>
      </c>
      <c r="N59" s="239" t="s">
        <v>680</v>
      </c>
      <c r="O59" s="240">
        <f>ＺＥＨデベロッパー実績報告書!$F$28</f>
        <v>0</v>
      </c>
      <c r="P59" s="240">
        <f>ＺＥＨデベロッパー実績報告書!$F$26</f>
        <v>0</v>
      </c>
      <c r="Q59" s="247" t="s">
        <v>687</v>
      </c>
    </row>
    <row r="60" spans="1:17">
      <c r="A60" s="237">
        <v>18</v>
      </c>
      <c r="B60" s="238">
        <f>IF(ZEHデベロッパー導入計画!C30="--選択--","",ZEHデベロッパー導入計画!C30)</f>
        <v>0</v>
      </c>
      <c r="C60" s="238">
        <f>IF(ZEHデベロッパー導入計画!D30="--選択--","",ZEHデベロッパー導入計画!D30)</f>
        <v>0</v>
      </c>
      <c r="D60" s="441">
        <f>IF(ZEHデベロッパー導入計画!E30="--選択--","",ZEHデベロッパー導入計画!E30)</f>
        <v>0</v>
      </c>
      <c r="E60" s="238">
        <f>IF(ZEHデベロッパー導入計画!F30="--選択--","",ZEHデベロッパー導入計画!F30)</f>
        <v>0</v>
      </c>
      <c r="F60" s="238">
        <f>IF(ZEHデベロッパー導入計画!G30="--選択--","",ZEHデベロッパー導入計画!G30)</f>
        <v>0</v>
      </c>
      <c r="G60" s="238">
        <f>IF(ZEHデベロッパー導入計画!H30="--選択--","",ZEHデベロッパー導入計画!H30)</f>
        <v>0</v>
      </c>
      <c r="H60" s="238">
        <f>IF(ZEHデベロッパー導入計画!I30="--選択--","",ZEHデベロッパー導入計画!I30)</f>
        <v>0</v>
      </c>
      <c r="I60" s="238">
        <f>IF(ZEHデベロッパー導入計画!J30="--選択--","",ZEHデベロッパー導入計画!J30)</f>
        <v>0</v>
      </c>
      <c r="J60" s="443">
        <f>IF(ZEHデベロッパー導入計画!K30="--選択--","",ZEHデベロッパー導入計画!K30)</f>
        <v>0</v>
      </c>
      <c r="K60" s="238">
        <f>IF(ZEHデベロッパー導入計画!L30="--選択--","",ZEHデベロッパー導入計画!L30)</f>
        <v>0</v>
      </c>
      <c r="L60" s="238">
        <f>IF(ZEHデベロッパー導入計画!M30="--選択--","",ZEHデベロッパー導入計画!M30)</f>
        <v>0</v>
      </c>
      <c r="M60" s="238" t="str">
        <f>IF(ZEHデベロッパー導入計画!N30="--選択--","",ZEHデベロッパー導入計画!N30)</f>
        <v/>
      </c>
      <c r="N60" s="239" t="s">
        <v>680</v>
      </c>
      <c r="O60" s="240">
        <f>ＺＥＨデベロッパー実績報告書!$F$28</f>
        <v>0</v>
      </c>
      <c r="P60" s="240">
        <f>ＺＥＨデベロッパー実績報告書!$F$26</f>
        <v>0</v>
      </c>
      <c r="Q60" s="247" t="s">
        <v>687</v>
      </c>
    </row>
    <row r="61" spans="1:17">
      <c r="A61" s="237">
        <v>19</v>
      </c>
      <c r="B61" s="238">
        <f>IF(ZEHデベロッパー導入計画!C31="--選択--","",ZEHデベロッパー導入計画!C31)</f>
        <v>0</v>
      </c>
      <c r="C61" s="238">
        <f>IF(ZEHデベロッパー導入計画!D31="--選択--","",ZEHデベロッパー導入計画!D31)</f>
        <v>0</v>
      </c>
      <c r="D61" s="441">
        <f>IF(ZEHデベロッパー導入計画!E31="--選択--","",ZEHデベロッパー導入計画!E31)</f>
        <v>0</v>
      </c>
      <c r="E61" s="238">
        <f>IF(ZEHデベロッパー導入計画!F31="--選択--","",ZEHデベロッパー導入計画!F31)</f>
        <v>0</v>
      </c>
      <c r="F61" s="238">
        <f>IF(ZEHデベロッパー導入計画!G31="--選択--","",ZEHデベロッパー導入計画!G31)</f>
        <v>0</v>
      </c>
      <c r="G61" s="238">
        <f>IF(ZEHデベロッパー導入計画!H31="--選択--","",ZEHデベロッパー導入計画!H31)</f>
        <v>0</v>
      </c>
      <c r="H61" s="238">
        <f>IF(ZEHデベロッパー導入計画!I31="--選択--","",ZEHデベロッパー導入計画!I31)</f>
        <v>0</v>
      </c>
      <c r="I61" s="238">
        <f>IF(ZEHデベロッパー導入計画!J31="--選択--","",ZEHデベロッパー導入計画!J31)</f>
        <v>0</v>
      </c>
      <c r="J61" s="443">
        <f>IF(ZEHデベロッパー導入計画!K31="--選択--","",ZEHデベロッパー導入計画!K31)</f>
        <v>0</v>
      </c>
      <c r="K61" s="238">
        <f>IF(ZEHデベロッパー導入計画!L31="--選択--","",ZEHデベロッパー導入計画!L31)</f>
        <v>0</v>
      </c>
      <c r="L61" s="238">
        <f>IF(ZEHデベロッパー導入計画!M31="--選択--","",ZEHデベロッパー導入計画!M31)</f>
        <v>0</v>
      </c>
      <c r="M61" s="238" t="str">
        <f>IF(ZEHデベロッパー導入計画!N31="--選択--","",ZEHデベロッパー導入計画!N31)</f>
        <v/>
      </c>
      <c r="N61" s="239" t="s">
        <v>680</v>
      </c>
      <c r="O61" s="240">
        <f>ＺＥＨデベロッパー実績報告書!$F$28</f>
        <v>0</v>
      </c>
      <c r="P61" s="240">
        <f>ＺＥＨデベロッパー実績報告書!$F$26</f>
        <v>0</v>
      </c>
      <c r="Q61" s="247" t="s">
        <v>687</v>
      </c>
    </row>
    <row r="62" spans="1:17">
      <c r="A62" s="237">
        <v>20</v>
      </c>
      <c r="B62" s="238">
        <f>IF(ZEHデベロッパー導入計画!C32="--選択--","",ZEHデベロッパー導入計画!C32)</f>
        <v>0</v>
      </c>
      <c r="C62" s="238">
        <f>IF(ZEHデベロッパー導入計画!D32="--選択--","",ZEHデベロッパー導入計画!D32)</f>
        <v>0</v>
      </c>
      <c r="D62" s="441">
        <f>IF(ZEHデベロッパー導入計画!E32="--選択--","",ZEHデベロッパー導入計画!E32)</f>
        <v>0</v>
      </c>
      <c r="E62" s="238">
        <f>IF(ZEHデベロッパー導入計画!F32="--選択--","",ZEHデベロッパー導入計画!F32)</f>
        <v>0</v>
      </c>
      <c r="F62" s="238">
        <f>IF(ZEHデベロッパー導入計画!G32="--選択--","",ZEHデベロッパー導入計画!G32)</f>
        <v>0</v>
      </c>
      <c r="G62" s="238">
        <f>IF(ZEHデベロッパー導入計画!H32="--選択--","",ZEHデベロッパー導入計画!H32)</f>
        <v>0</v>
      </c>
      <c r="H62" s="238">
        <f>IF(ZEHデベロッパー導入計画!I32="--選択--","",ZEHデベロッパー導入計画!I32)</f>
        <v>0</v>
      </c>
      <c r="I62" s="238">
        <f>IF(ZEHデベロッパー導入計画!J32="--選択--","",ZEHデベロッパー導入計画!J32)</f>
        <v>0</v>
      </c>
      <c r="J62" s="443">
        <f>IF(ZEHデベロッパー導入計画!K32="--選択--","",ZEHデベロッパー導入計画!K32)</f>
        <v>0</v>
      </c>
      <c r="K62" s="238">
        <f>IF(ZEHデベロッパー導入計画!L32="--選択--","",ZEHデベロッパー導入計画!L32)</f>
        <v>0</v>
      </c>
      <c r="L62" s="238">
        <f>IF(ZEHデベロッパー導入計画!M32="--選択--","",ZEHデベロッパー導入計画!M32)</f>
        <v>0</v>
      </c>
      <c r="M62" s="238" t="str">
        <f>IF(ZEHデベロッパー導入計画!N32="--選択--","",ZEHデベロッパー導入計画!N32)</f>
        <v/>
      </c>
      <c r="N62" s="239" t="s">
        <v>680</v>
      </c>
      <c r="O62" s="240">
        <f>ＺＥＨデベロッパー実績報告書!$F$28</f>
        <v>0</v>
      </c>
      <c r="P62" s="240">
        <f>ＺＥＨデベロッパー実績報告書!$F$26</f>
        <v>0</v>
      </c>
      <c r="Q62" s="247" t="s">
        <v>687</v>
      </c>
    </row>
    <row r="63" spans="1:17">
      <c r="A63" s="237">
        <v>21</v>
      </c>
      <c r="B63" s="238">
        <f>IF(ZEHデベロッパー導入計画!C33="--選択--","",ZEHデベロッパー導入計画!C33)</f>
        <v>0</v>
      </c>
      <c r="C63" s="238">
        <f>IF(ZEHデベロッパー導入計画!D33="--選択--","",ZEHデベロッパー導入計画!D33)</f>
        <v>0</v>
      </c>
      <c r="D63" s="441">
        <f>IF(ZEHデベロッパー導入計画!E33="--選択--","",ZEHデベロッパー導入計画!E33)</f>
        <v>0</v>
      </c>
      <c r="E63" s="238">
        <f>IF(ZEHデベロッパー導入計画!F33="--選択--","",ZEHデベロッパー導入計画!F33)</f>
        <v>0</v>
      </c>
      <c r="F63" s="238">
        <f>IF(ZEHデベロッパー導入計画!G33="--選択--","",ZEHデベロッパー導入計画!G33)</f>
        <v>0</v>
      </c>
      <c r="G63" s="238">
        <f>IF(ZEHデベロッパー導入計画!H33="--選択--","",ZEHデベロッパー導入計画!H33)</f>
        <v>0</v>
      </c>
      <c r="H63" s="238">
        <f>IF(ZEHデベロッパー導入計画!I33="--選択--","",ZEHデベロッパー導入計画!I33)</f>
        <v>0</v>
      </c>
      <c r="I63" s="238">
        <f>IF(ZEHデベロッパー導入計画!J33="--選択--","",ZEHデベロッパー導入計画!J33)</f>
        <v>0</v>
      </c>
      <c r="J63" s="443">
        <f>IF(ZEHデベロッパー導入計画!K33="--選択--","",ZEHデベロッパー導入計画!K33)</f>
        <v>0</v>
      </c>
      <c r="K63" s="238">
        <f>IF(ZEHデベロッパー導入計画!L33="--選択--","",ZEHデベロッパー導入計画!L33)</f>
        <v>0</v>
      </c>
      <c r="L63" s="238">
        <f>IF(ZEHデベロッパー導入計画!M33="--選択--","",ZEHデベロッパー導入計画!M33)</f>
        <v>0</v>
      </c>
      <c r="M63" s="238" t="str">
        <f>IF(ZEHデベロッパー導入計画!N33="--選択--","",ZEHデベロッパー導入計画!N33)</f>
        <v/>
      </c>
      <c r="N63" s="239" t="s">
        <v>680</v>
      </c>
      <c r="O63" s="240">
        <f>ＺＥＨデベロッパー実績報告書!$F$28</f>
        <v>0</v>
      </c>
      <c r="P63" s="240">
        <f>ＺＥＨデベロッパー実績報告書!$F$26</f>
        <v>0</v>
      </c>
      <c r="Q63" s="247" t="s">
        <v>687</v>
      </c>
    </row>
    <row r="64" spans="1:17">
      <c r="A64" s="237">
        <v>22</v>
      </c>
      <c r="B64" s="238">
        <f>IF(ZEHデベロッパー導入計画!C34="--選択--","",ZEHデベロッパー導入計画!C34)</f>
        <v>0</v>
      </c>
      <c r="C64" s="238">
        <f>IF(ZEHデベロッパー導入計画!D34="--選択--","",ZEHデベロッパー導入計画!D34)</f>
        <v>0</v>
      </c>
      <c r="D64" s="441">
        <f>IF(ZEHデベロッパー導入計画!E34="--選択--","",ZEHデベロッパー導入計画!E34)</f>
        <v>0</v>
      </c>
      <c r="E64" s="238">
        <f>IF(ZEHデベロッパー導入計画!F34="--選択--","",ZEHデベロッパー導入計画!F34)</f>
        <v>0</v>
      </c>
      <c r="F64" s="238">
        <f>IF(ZEHデベロッパー導入計画!G34="--選択--","",ZEHデベロッパー導入計画!G34)</f>
        <v>0</v>
      </c>
      <c r="G64" s="238">
        <f>IF(ZEHデベロッパー導入計画!H34="--選択--","",ZEHデベロッパー導入計画!H34)</f>
        <v>0</v>
      </c>
      <c r="H64" s="238">
        <f>IF(ZEHデベロッパー導入計画!I34="--選択--","",ZEHデベロッパー導入計画!I34)</f>
        <v>0</v>
      </c>
      <c r="I64" s="238">
        <f>IF(ZEHデベロッパー導入計画!J34="--選択--","",ZEHデベロッパー導入計画!J34)</f>
        <v>0</v>
      </c>
      <c r="J64" s="443">
        <f>IF(ZEHデベロッパー導入計画!K34="--選択--","",ZEHデベロッパー導入計画!K34)</f>
        <v>0</v>
      </c>
      <c r="K64" s="238">
        <f>IF(ZEHデベロッパー導入計画!L34="--選択--","",ZEHデベロッパー導入計画!L34)</f>
        <v>0</v>
      </c>
      <c r="L64" s="238">
        <f>IF(ZEHデベロッパー導入計画!M34="--選択--","",ZEHデベロッパー導入計画!M34)</f>
        <v>0</v>
      </c>
      <c r="M64" s="238" t="str">
        <f>IF(ZEHデベロッパー導入計画!N34="--選択--","",ZEHデベロッパー導入計画!N34)</f>
        <v/>
      </c>
      <c r="N64" s="239" t="s">
        <v>680</v>
      </c>
      <c r="O64" s="240">
        <f>ＺＥＨデベロッパー実績報告書!$F$28</f>
        <v>0</v>
      </c>
      <c r="P64" s="240">
        <f>ＺＥＨデベロッパー実績報告書!$F$26</f>
        <v>0</v>
      </c>
      <c r="Q64" s="247" t="s">
        <v>687</v>
      </c>
    </row>
    <row r="65" spans="1:17">
      <c r="A65" s="237">
        <v>23</v>
      </c>
      <c r="B65" s="238">
        <f>IF(ZEHデベロッパー導入計画!C35="--選択--","",ZEHデベロッパー導入計画!C35)</f>
        <v>0</v>
      </c>
      <c r="C65" s="238">
        <f>IF(ZEHデベロッパー導入計画!D35="--選択--","",ZEHデベロッパー導入計画!D35)</f>
        <v>0</v>
      </c>
      <c r="D65" s="441">
        <f>IF(ZEHデベロッパー導入計画!E35="--選択--","",ZEHデベロッパー導入計画!E35)</f>
        <v>0</v>
      </c>
      <c r="E65" s="238">
        <f>IF(ZEHデベロッパー導入計画!F35="--選択--","",ZEHデベロッパー導入計画!F35)</f>
        <v>0</v>
      </c>
      <c r="F65" s="238">
        <f>IF(ZEHデベロッパー導入計画!G35="--選択--","",ZEHデベロッパー導入計画!G35)</f>
        <v>0</v>
      </c>
      <c r="G65" s="238">
        <f>IF(ZEHデベロッパー導入計画!H35="--選択--","",ZEHデベロッパー導入計画!H35)</f>
        <v>0</v>
      </c>
      <c r="H65" s="238">
        <f>IF(ZEHデベロッパー導入計画!I35="--選択--","",ZEHデベロッパー導入計画!I35)</f>
        <v>0</v>
      </c>
      <c r="I65" s="238">
        <f>IF(ZEHデベロッパー導入計画!J35="--選択--","",ZEHデベロッパー導入計画!J35)</f>
        <v>0</v>
      </c>
      <c r="J65" s="443">
        <f>IF(ZEHデベロッパー導入計画!K35="--選択--","",ZEHデベロッパー導入計画!K35)</f>
        <v>0</v>
      </c>
      <c r="K65" s="238">
        <f>IF(ZEHデベロッパー導入計画!L35="--選択--","",ZEHデベロッパー導入計画!L35)</f>
        <v>0</v>
      </c>
      <c r="L65" s="238">
        <f>IF(ZEHデベロッパー導入計画!M35="--選択--","",ZEHデベロッパー導入計画!M35)</f>
        <v>0</v>
      </c>
      <c r="M65" s="238" t="str">
        <f>IF(ZEHデベロッパー導入計画!N35="--選択--","",ZEHデベロッパー導入計画!N35)</f>
        <v/>
      </c>
      <c r="N65" s="239" t="s">
        <v>680</v>
      </c>
      <c r="O65" s="240">
        <f>ＺＥＨデベロッパー実績報告書!$F$28</f>
        <v>0</v>
      </c>
      <c r="P65" s="240">
        <f>ＺＥＨデベロッパー実績報告書!$F$26</f>
        <v>0</v>
      </c>
      <c r="Q65" s="247" t="s">
        <v>687</v>
      </c>
    </row>
    <row r="66" spans="1:17">
      <c r="A66" s="237">
        <v>24</v>
      </c>
      <c r="B66" s="238">
        <f>IF(ZEHデベロッパー導入計画!C36="--選択--","",ZEHデベロッパー導入計画!C36)</f>
        <v>0</v>
      </c>
      <c r="C66" s="238">
        <f>IF(ZEHデベロッパー導入計画!D36="--選択--","",ZEHデベロッパー導入計画!D36)</f>
        <v>0</v>
      </c>
      <c r="D66" s="441">
        <f>IF(ZEHデベロッパー導入計画!E36="--選択--","",ZEHデベロッパー導入計画!E36)</f>
        <v>0</v>
      </c>
      <c r="E66" s="238">
        <f>IF(ZEHデベロッパー導入計画!F36="--選択--","",ZEHデベロッパー導入計画!F36)</f>
        <v>0</v>
      </c>
      <c r="F66" s="238">
        <f>IF(ZEHデベロッパー導入計画!G36="--選択--","",ZEHデベロッパー導入計画!G36)</f>
        <v>0</v>
      </c>
      <c r="G66" s="238">
        <f>IF(ZEHデベロッパー導入計画!H36="--選択--","",ZEHデベロッパー導入計画!H36)</f>
        <v>0</v>
      </c>
      <c r="H66" s="238">
        <f>IF(ZEHデベロッパー導入計画!I36="--選択--","",ZEHデベロッパー導入計画!I36)</f>
        <v>0</v>
      </c>
      <c r="I66" s="238">
        <f>IF(ZEHデベロッパー導入計画!J36="--選択--","",ZEHデベロッパー導入計画!J36)</f>
        <v>0</v>
      </c>
      <c r="J66" s="443">
        <f>IF(ZEHデベロッパー導入計画!K36="--選択--","",ZEHデベロッパー導入計画!K36)</f>
        <v>0</v>
      </c>
      <c r="K66" s="238">
        <f>IF(ZEHデベロッパー導入計画!L36="--選択--","",ZEHデベロッパー導入計画!L36)</f>
        <v>0</v>
      </c>
      <c r="L66" s="238">
        <f>IF(ZEHデベロッパー導入計画!M36="--選択--","",ZEHデベロッパー導入計画!M36)</f>
        <v>0</v>
      </c>
      <c r="M66" s="238" t="str">
        <f>IF(ZEHデベロッパー導入計画!N36="--選択--","",ZEHデベロッパー導入計画!N36)</f>
        <v/>
      </c>
      <c r="N66" s="239" t="s">
        <v>680</v>
      </c>
      <c r="O66" s="240">
        <f>ＺＥＨデベロッパー実績報告書!$F$28</f>
        <v>0</v>
      </c>
      <c r="P66" s="240">
        <f>ＺＥＨデベロッパー実績報告書!$F$26</f>
        <v>0</v>
      </c>
      <c r="Q66" s="247" t="s">
        <v>687</v>
      </c>
    </row>
    <row r="67" spans="1:17">
      <c r="A67" s="237">
        <v>25</v>
      </c>
      <c r="B67" s="238">
        <f>IF(ZEHデベロッパー導入計画!C37="--選択--","",ZEHデベロッパー導入計画!C37)</f>
        <v>0</v>
      </c>
      <c r="C67" s="238">
        <f>IF(ZEHデベロッパー導入計画!D37="--選択--","",ZEHデベロッパー導入計画!D37)</f>
        <v>0</v>
      </c>
      <c r="D67" s="441">
        <f>IF(ZEHデベロッパー導入計画!E37="--選択--","",ZEHデベロッパー導入計画!E37)</f>
        <v>0</v>
      </c>
      <c r="E67" s="238">
        <f>IF(ZEHデベロッパー導入計画!F37="--選択--","",ZEHデベロッパー導入計画!F37)</f>
        <v>0</v>
      </c>
      <c r="F67" s="238">
        <f>IF(ZEHデベロッパー導入計画!G37="--選択--","",ZEHデベロッパー導入計画!G37)</f>
        <v>0</v>
      </c>
      <c r="G67" s="238">
        <f>IF(ZEHデベロッパー導入計画!H37="--選択--","",ZEHデベロッパー導入計画!H37)</f>
        <v>0</v>
      </c>
      <c r="H67" s="238">
        <f>IF(ZEHデベロッパー導入計画!I37="--選択--","",ZEHデベロッパー導入計画!I37)</f>
        <v>0</v>
      </c>
      <c r="I67" s="238">
        <f>IF(ZEHデベロッパー導入計画!J37="--選択--","",ZEHデベロッパー導入計画!J37)</f>
        <v>0</v>
      </c>
      <c r="J67" s="443">
        <f>IF(ZEHデベロッパー導入計画!K37="--選択--","",ZEHデベロッパー導入計画!K37)</f>
        <v>0</v>
      </c>
      <c r="K67" s="238">
        <f>IF(ZEHデベロッパー導入計画!L37="--選択--","",ZEHデベロッパー導入計画!L37)</f>
        <v>0</v>
      </c>
      <c r="L67" s="238">
        <f>IF(ZEHデベロッパー導入計画!M37="--選択--","",ZEHデベロッパー導入計画!M37)</f>
        <v>0</v>
      </c>
      <c r="M67" s="238" t="str">
        <f>IF(ZEHデベロッパー導入計画!N37="--選択--","",ZEHデベロッパー導入計画!N37)</f>
        <v/>
      </c>
      <c r="N67" s="239" t="s">
        <v>680</v>
      </c>
      <c r="O67" s="240">
        <f>ＺＥＨデベロッパー実績報告書!$F$28</f>
        <v>0</v>
      </c>
      <c r="P67" s="240">
        <f>ＺＥＨデベロッパー実績報告書!$F$26</f>
        <v>0</v>
      </c>
      <c r="Q67" s="247" t="s">
        <v>687</v>
      </c>
    </row>
    <row r="68" spans="1:17">
      <c r="A68" s="237">
        <v>26</v>
      </c>
      <c r="B68" s="238">
        <f>IF(ZEHデベロッパー導入計画!C38="--選択--","",ZEHデベロッパー導入計画!C38)</f>
        <v>0</v>
      </c>
      <c r="C68" s="238">
        <f>IF(ZEHデベロッパー導入計画!D38="--選択--","",ZEHデベロッパー導入計画!D38)</f>
        <v>0</v>
      </c>
      <c r="D68" s="441">
        <f>IF(ZEHデベロッパー導入計画!E38="--選択--","",ZEHデベロッパー導入計画!E38)</f>
        <v>0</v>
      </c>
      <c r="E68" s="238">
        <f>IF(ZEHデベロッパー導入計画!F38="--選択--","",ZEHデベロッパー導入計画!F38)</f>
        <v>0</v>
      </c>
      <c r="F68" s="238">
        <f>IF(ZEHデベロッパー導入計画!G38="--選択--","",ZEHデベロッパー導入計画!G38)</f>
        <v>0</v>
      </c>
      <c r="G68" s="238">
        <f>IF(ZEHデベロッパー導入計画!H38="--選択--","",ZEHデベロッパー導入計画!H38)</f>
        <v>0</v>
      </c>
      <c r="H68" s="238">
        <f>IF(ZEHデベロッパー導入計画!I38="--選択--","",ZEHデベロッパー導入計画!I38)</f>
        <v>0</v>
      </c>
      <c r="I68" s="238">
        <f>IF(ZEHデベロッパー導入計画!J38="--選択--","",ZEHデベロッパー導入計画!J38)</f>
        <v>0</v>
      </c>
      <c r="J68" s="443">
        <f>IF(ZEHデベロッパー導入計画!K38="--選択--","",ZEHデベロッパー導入計画!K38)</f>
        <v>0</v>
      </c>
      <c r="K68" s="238">
        <f>IF(ZEHデベロッパー導入計画!L38="--選択--","",ZEHデベロッパー導入計画!L38)</f>
        <v>0</v>
      </c>
      <c r="L68" s="238">
        <f>IF(ZEHデベロッパー導入計画!M38="--選択--","",ZEHデベロッパー導入計画!M38)</f>
        <v>0</v>
      </c>
      <c r="M68" s="238" t="str">
        <f>IF(ZEHデベロッパー導入計画!N38="--選択--","",ZEHデベロッパー導入計画!N38)</f>
        <v/>
      </c>
      <c r="N68" s="239" t="s">
        <v>680</v>
      </c>
      <c r="O68" s="240">
        <f>ＺＥＨデベロッパー実績報告書!$F$28</f>
        <v>0</v>
      </c>
      <c r="P68" s="240">
        <f>ＺＥＨデベロッパー実績報告書!$F$26</f>
        <v>0</v>
      </c>
      <c r="Q68" s="247" t="s">
        <v>687</v>
      </c>
    </row>
    <row r="69" spans="1:17">
      <c r="A69" s="237">
        <v>27</v>
      </c>
      <c r="B69" s="238">
        <f>IF(ZEHデベロッパー導入計画!C39="--選択--","",ZEHデベロッパー導入計画!C39)</f>
        <v>0</v>
      </c>
      <c r="C69" s="238">
        <f>IF(ZEHデベロッパー導入計画!D39="--選択--","",ZEHデベロッパー導入計画!D39)</f>
        <v>0</v>
      </c>
      <c r="D69" s="441">
        <f>IF(ZEHデベロッパー導入計画!E39="--選択--","",ZEHデベロッパー導入計画!E39)</f>
        <v>0</v>
      </c>
      <c r="E69" s="238">
        <f>IF(ZEHデベロッパー導入計画!F39="--選択--","",ZEHデベロッパー導入計画!F39)</f>
        <v>0</v>
      </c>
      <c r="F69" s="238">
        <f>IF(ZEHデベロッパー導入計画!G39="--選択--","",ZEHデベロッパー導入計画!G39)</f>
        <v>0</v>
      </c>
      <c r="G69" s="238">
        <f>IF(ZEHデベロッパー導入計画!H39="--選択--","",ZEHデベロッパー導入計画!H39)</f>
        <v>0</v>
      </c>
      <c r="H69" s="238">
        <f>IF(ZEHデベロッパー導入計画!I39="--選択--","",ZEHデベロッパー導入計画!I39)</f>
        <v>0</v>
      </c>
      <c r="I69" s="238">
        <f>IF(ZEHデベロッパー導入計画!J39="--選択--","",ZEHデベロッパー導入計画!J39)</f>
        <v>0</v>
      </c>
      <c r="J69" s="443">
        <f>IF(ZEHデベロッパー導入計画!K39="--選択--","",ZEHデベロッパー導入計画!K39)</f>
        <v>0</v>
      </c>
      <c r="K69" s="238">
        <f>IF(ZEHデベロッパー導入計画!L39="--選択--","",ZEHデベロッパー導入計画!L39)</f>
        <v>0</v>
      </c>
      <c r="L69" s="238">
        <f>IF(ZEHデベロッパー導入計画!M39="--選択--","",ZEHデベロッパー導入計画!M39)</f>
        <v>0</v>
      </c>
      <c r="M69" s="238" t="str">
        <f>IF(ZEHデベロッパー導入計画!N39="--選択--","",ZEHデベロッパー導入計画!N39)</f>
        <v/>
      </c>
      <c r="N69" s="239" t="s">
        <v>680</v>
      </c>
      <c r="O69" s="240">
        <f>ＺＥＨデベロッパー実績報告書!$F$28</f>
        <v>0</v>
      </c>
      <c r="P69" s="240">
        <f>ＺＥＨデベロッパー実績報告書!$F$26</f>
        <v>0</v>
      </c>
      <c r="Q69" s="247" t="s">
        <v>687</v>
      </c>
    </row>
    <row r="70" spans="1:17">
      <c r="A70" s="237">
        <v>28</v>
      </c>
      <c r="B70" s="238">
        <f>IF(ZEHデベロッパー導入計画!C40="--選択--","",ZEHデベロッパー導入計画!C40)</f>
        <v>0</v>
      </c>
      <c r="C70" s="238">
        <f>IF(ZEHデベロッパー導入計画!D40="--選択--","",ZEHデベロッパー導入計画!D40)</f>
        <v>0</v>
      </c>
      <c r="D70" s="441">
        <f>IF(ZEHデベロッパー導入計画!E40="--選択--","",ZEHデベロッパー導入計画!E40)</f>
        <v>0</v>
      </c>
      <c r="E70" s="238">
        <f>IF(ZEHデベロッパー導入計画!F40="--選択--","",ZEHデベロッパー導入計画!F40)</f>
        <v>0</v>
      </c>
      <c r="F70" s="238">
        <f>IF(ZEHデベロッパー導入計画!G40="--選択--","",ZEHデベロッパー導入計画!G40)</f>
        <v>0</v>
      </c>
      <c r="G70" s="238">
        <f>IF(ZEHデベロッパー導入計画!H40="--選択--","",ZEHデベロッパー導入計画!H40)</f>
        <v>0</v>
      </c>
      <c r="H70" s="238">
        <f>IF(ZEHデベロッパー導入計画!I40="--選択--","",ZEHデベロッパー導入計画!I40)</f>
        <v>0</v>
      </c>
      <c r="I70" s="238">
        <f>IF(ZEHデベロッパー導入計画!J40="--選択--","",ZEHデベロッパー導入計画!J40)</f>
        <v>0</v>
      </c>
      <c r="J70" s="443">
        <f>IF(ZEHデベロッパー導入計画!K40="--選択--","",ZEHデベロッパー導入計画!K40)</f>
        <v>0</v>
      </c>
      <c r="K70" s="238">
        <f>IF(ZEHデベロッパー導入計画!L40="--選択--","",ZEHデベロッパー導入計画!L40)</f>
        <v>0</v>
      </c>
      <c r="L70" s="238">
        <f>IF(ZEHデベロッパー導入計画!M40="--選択--","",ZEHデベロッパー導入計画!M40)</f>
        <v>0</v>
      </c>
      <c r="M70" s="238" t="str">
        <f>IF(ZEHデベロッパー導入計画!N40="--選択--","",ZEHデベロッパー導入計画!N40)</f>
        <v/>
      </c>
      <c r="N70" s="239" t="s">
        <v>680</v>
      </c>
      <c r="O70" s="240">
        <f>ＺＥＨデベロッパー実績報告書!$F$28</f>
        <v>0</v>
      </c>
      <c r="P70" s="240">
        <f>ＺＥＨデベロッパー実績報告書!$F$26</f>
        <v>0</v>
      </c>
      <c r="Q70" s="247" t="s">
        <v>687</v>
      </c>
    </row>
    <row r="71" spans="1:17">
      <c r="A71" s="237">
        <v>29</v>
      </c>
      <c r="B71" s="238">
        <f>IF(ZEHデベロッパー導入計画!C41="--選択--","",ZEHデベロッパー導入計画!C41)</f>
        <v>0</v>
      </c>
      <c r="C71" s="238">
        <f>IF(ZEHデベロッパー導入計画!D41="--選択--","",ZEHデベロッパー導入計画!D41)</f>
        <v>0</v>
      </c>
      <c r="D71" s="441">
        <f>IF(ZEHデベロッパー導入計画!E41="--選択--","",ZEHデベロッパー導入計画!E41)</f>
        <v>0</v>
      </c>
      <c r="E71" s="238">
        <f>IF(ZEHデベロッパー導入計画!F41="--選択--","",ZEHデベロッパー導入計画!F41)</f>
        <v>0</v>
      </c>
      <c r="F71" s="238">
        <f>IF(ZEHデベロッパー導入計画!G41="--選択--","",ZEHデベロッパー導入計画!G41)</f>
        <v>0</v>
      </c>
      <c r="G71" s="238">
        <f>IF(ZEHデベロッパー導入計画!H41="--選択--","",ZEHデベロッパー導入計画!H41)</f>
        <v>0</v>
      </c>
      <c r="H71" s="238">
        <f>IF(ZEHデベロッパー導入計画!I41="--選択--","",ZEHデベロッパー導入計画!I41)</f>
        <v>0</v>
      </c>
      <c r="I71" s="238">
        <f>IF(ZEHデベロッパー導入計画!J41="--選択--","",ZEHデベロッパー導入計画!J41)</f>
        <v>0</v>
      </c>
      <c r="J71" s="443">
        <f>IF(ZEHデベロッパー導入計画!K41="--選択--","",ZEHデベロッパー導入計画!K41)</f>
        <v>0</v>
      </c>
      <c r="K71" s="238">
        <f>IF(ZEHデベロッパー導入計画!L41="--選択--","",ZEHデベロッパー導入計画!L41)</f>
        <v>0</v>
      </c>
      <c r="L71" s="238">
        <f>IF(ZEHデベロッパー導入計画!M41="--選択--","",ZEHデベロッパー導入計画!M41)</f>
        <v>0</v>
      </c>
      <c r="M71" s="238" t="str">
        <f>IF(ZEHデベロッパー導入計画!N41="--選択--","",ZEHデベロッパー導入計画!N41)</f>
        <v/>
      </c>
      <c r="N71" s="239" t="s">
        <v>680</v>
      </c>
      <c r="O71" s="240">
        <f>ＺＥＨデベロッパー実績報告書!$F$28</f>
        <v>0</v>
      </c>
      <c r="P71" s="240">
        <f>ＺＥＨデベロッパー実績報告書!$F$26</f>
        <v>0</v>
      </c>
      <c r="Q71" s="247" t="s">
        <v>687</v>
      </c>
    </row>
    <row r="72" spans="1:17">
      <c r="A72" s="237">
        <v>30</v>
      </c>
      <c r="B72" s="238">
        <f>IF(ZEHデベロッパー導入計画!C42="--選択--","",ZEHデベロッパー導入計画!C42)</f>
        <v>0</v>
      </c>
      <c r="C72" s="238">
        <f>IF(ZEHデベロッパー導入計画!D42="--選択--","",ZEHデベロッパー導入計画!D42)</f>
        <v>0</v>
      </c>
      <c r="D72" s="441">
        <f>IF(ZEHデベロッパー導入計画!E42="--選択--","",ZEHデベロッパー導入計画!E42)</f>
        <v>0</v>
      </c>
      <c r="E72" s="238">
        <f>IF(ZEHデベロッパー導入計画!F42="--選択--","",ZEHデベロッパー導入計画!F42)</f>
        <v>0</v>
      </c>
      <c r="F72" s="238">
        <f>IF(ZEHデベロッパー導入計画!G42="--選択--","",ZEHデベロッパー導入計画!G42)</f>
        <v>0</v>
      </c>
      <c r="G72" s="238">
        <f>IF(ZEHデベロッパー導入計画!H42="--選択--","",ZEHデベロッパー導入計画!H42)</f>
        <v>0</v>
      </c>
      <c r="H72" s="238">
        <f>IF(ZEHデベロッパー導入計画!I42="--選択--","",ZEHデベロッパー導入計画!I42)</f>
        <v>0</v>
      </c>
      <c r="I72" s="238">
        <f>IF(ZEHデベロッパー導入計画!J42="--選択--","",ZEHデベロッパー導入計画!J42)</f>
        <v>0</v>
      </c>
      <c r="J72" s="443">
        <f>IF(ZEHデベロッパー導入計画!K42="--選択--","",ZEHデベロッパー導入計画!K42)</f>
        <v>0</v>
      </c>
      <c r="K72" s="238">
        <f>IF(ZEHデベロッパー導入計画!L42="--選択--","",ZEHデベロッパー導入計画!L42)</f>
        <v>0</v>
      </c>
      <c r="L72" s="238">
        <f>IF(ZEHデベロッパー導入計画!M42="--選択--","",ZEHデベロッパー導入計画!M42)</f>
        <v>0</v>
      </c>
      <c r="M72" s="238" t="str">
        <f>IF(ZEHデベロッパー導入計画!N42="--選択--","",ZEHデベロッパー導入計画!N42)</f>
        <v/>
      </c>
      <c r="N72" s="239" t="s">
        <v>680</v>
      </c>
      <c r="O72" s="240">
        <f>ＺＥＨデベロッパー実績報告書!$F$28</f>
        <v>0</v>
      </c>
      <c r="P72" s="240">
        <f>ＺＥＨデベロッパー実績報告書!$F$26</f>
        <v>0</v>
      </c>
      <c r="Q72" s="247" t="s">
        <v>687</v>
      </c>
    </row>
    <row r="73" spans="1:17">
      <c r="A73" s="237">
        <v>31</v>
      </c>
      <c r="B73" s="238">
        <f>IF(ZEHデベロッパー導入計画!C43="--選択--","",ZEHデベロッパー導入計画!C43)</f>
        <v>0</v>
      </c>
      <c r="C73" s="238">
        <f>IF(ZEHデベロッパー導入計画!D43="--選択--","",ZEHデベロッパー導入計画!D43)</f>
        <v>0</v>
      </c>
      <c r="D73" s="441">
        <f>IF(ZEHデベロッパー導入計画!E43="--選択--","",ZEHデベロッパー導入計画!E43)</f>
        <v>0</v>
      </c>
      <c r="E73" s="238">
        <f>IF(ZEHデベロッパー導入計画!F43="--選択--","",ZEHデベロッパー導入計画!F43)</f>
        <v>0</v>
      </c>
      <c r="F73" s="238">
        <f>IF(ZEHデベロッパー導入計画!G43="--選択--","",ZEHデベロッパー導入計画!G43)</f>
        <v>0</v>
      </c>
      <c r="G73" s="238">
        <f>IF(ZEHデベロッパー導入計画!H43="--選択--","",ZEHデベロッパー導入計画!H43)</f>
        <v>0</v>
      </c>
      <c r="H73" s="238">
        <f>IF(ZEHデベロッパー導入計画!I43="--選択--","",ZEHデベロッパー導入計画!I43)</f>
        <v>0</v>
      </c>
      <c r="I73" s="238">
        <f>IF(ZEHデベロッパー導入計画!J43="--選択--","",ZEHデベロッパー導入計画!J43)</f>
        <v>0</v>
      </c>
      <c r="J73" s="443">
        <f>IF(ZEHデベロッパー導入計画!K43="--選択--","",ZEHデベロッパー導入計画!K43)</f>
        <v>0</v>
      </c>
      <c r="K73" s="238">
        <f>IF(ZEHデベロッパー導入計画!L43="--選択--","",ZEHデベロッパー導入計画!L43)</f>
        <v>0</v>
      </c>
      <c r="L73" s="238">
        <f>IF(ZEHデベロッパー導入計画!M43="--選択--","",ZEHデベロッパー導入計画!M43)</f>
        <v>0</v>
      </c>
      <c r="M73" s="238" t="str">
        <f>IF(ZEHデベロッパー導入計画!N43="--選択--","",ZEHデベロッパー導入計画!N43)</f>
        <v/>
      </c>
      <c r="N73" s="239" t="s">
        <v>680</v>
      </c>
      <c r="O73" s="240">
        <f>ＺＥＨデベロッパー実績報告書!$F$28</f>
        <v>0</v>
      </c>
      <c r="P73" s="240">
        <f>ＺＥＨデベロッパー実績報告書!$F$26</f>
        <v>0</v>
      </c>
      <c r="Q73" s="247" t="s">
        <v>687</v>
      </c>
    </row>
    <row r="74" spans="1:17">
      <c r="A74" s="237">
        <v>32</v>
      </c>
      <c r="B74" s="238">
        <f>IF(ZEHデベロッパー導入計画!C44="--選択--","",ZEHデベロッパー導入計画!C44)</f>
        <v>0</v>
      </c>
      <c r="C74" s="238">
        <f>IF(ZEHデベロッパー導入計画!D44="--選択--","",ZEHデベロッパー導入計画!D44)</f>
        <v>0</v>
      </c>
      <c r="D74" s="441">
        <f>IF(ZEHデベロッパー導入計画!E44="--選択--","",ZEHデベロッパー導入計画!E44)</f>
        <v>0</v>
      </c>
      <c r="E74" s="238">
        <f>IF(ZEHデベロッパー導入計画!F44="--選択--","",ZEHデベロッパー導入計画!F44)</f>
        <v>0</v>
      </c>
      <c r="F74" s="238">
        <f>IF(ZEHデベロッパー導入計画!G44="--選択--","",ZEHデベロッパー導入計画!G44)</f>
        <v>0</v>
      </c>
      <c r="G74" s="238">
        <f>IF(ZEHデベロッパー導入計画!H44="--選択--","",ZEHデベロッパー導入計画!H44)</f>
        <v>0</v>
      </c>
      <c r="H74" s="238">
        <f>IF(ZEHデベロッパー導入計画!I44="--選択--","",ZEHデベロッパー導入計画!I44)</f>
        <v>0</v>
      </c>
      <c r="I74" s="238">
        <f>IF(ZEHデベロッパー導入計画!J44="--選択--","",ZEHデベロッパー導入計画!J44)</f>
        <v>0</v>
      </c>
      <c r="J74" s="443">
        <f>IF(ZEHデベロッパー導入計画!K44="--選択--","",ZEHデベロッパー導入計画!K44)</f>
        <v>0</v>
      </c>
      <c r="K74" s="238">
        <f>IF(ZEHデベロッパー導入計画!L44="--選択--","",ZEHデベロッパー導入計画!L44)</f>
        <v>0</v>
      </c>
      <c r="L74" s="238">
        <f>IF(ZEHデベロッパー導入計画!M44="--選択--","",ZEHデベロッパー導入計画!M44)</f>
        <v>0</v>
      </c>
      <c r="M74" s="238" t="str">
        <f>IF(ZEHデベロッパー導入計画!N44="--選択--","",ZEHデベロッパー導入計画!N44)</f>
        <v/>
      </c>
      <c r="N74" s="239" t="s">
        <v>680</v>
      </c>
      <c r="O74" s="240">
        <f>ＺＥＨデベロッパー実績報告書!$F$28</f>
        <v>0</v>
      </c>
      <c r="P74" s="240">
        <f>ＺＥＨデベロッパー実績報告書!$F$26</f>
        <v>0</v>
      </c>
      <c r="Q74" s="247" t="s">
        <v>687</v>
      </c>
    </row>
    <row r="75" spans="1:17">
      <c r="A75" s="237">
        <v>33</v>
      </c>
      <c r="B75" s="238">
        <f>IF(ZEHデベロッパー導入計画!C45="--選択--","",ZEHデベロッパー導入計画!C45)</f>
        <v>0</v>
      </c>
      <c r="C75" s="238">
        <f>IF(ZEHデベロッパー導入計画!D45="--選択--","",ZEHデベロッパー導入計画!D45)</f>
        <v>0</v>
      </c>
      <c r="D75" s="441">
        <f>IF(ZEHデベロッパー導入計画!E45="--選択--","",ZEHデベロッパー導入計画!E45)</f>
        <v>0</v>
      </c>
      <c r="E75" s="238">
        <f>IF(ZEHデベロッパー導入計画!F45="--選択--","",ZEHデベロッパー導入計画!F45)</f>
        <v>0</v>
      </c>
      <c r="F75" s="238">
        <f>IF(ZEHデベロッパー導入計画!G45="--選択--","",ZEHデベロッパー導入計画!G45)</f>
        <v>0</v>
      </c>
      <c r="G75" s="238">
        <f>IF(ZEHデベロッパー導入計画!H45="--選択--","",ZEHデベロッパー導入計画!H45)</f>
        <v>0</v>
      </c>
      <c r="H75" s="238">
        <f>IF(ZEHデベロッパー導入計画!I45="--選択--","",ZEHデベロッパー導入計画!I45)</f>
        <v>0</v>
      </c>
      <c r="I75" s="238">
        <f>IF(ZEHデベロッパー導入計画!J45="--選択--","",ZEHデベロッパー導入計画!J45)</f>
        <v>0</v>
      </c>
      <c r="J75" s="443">
        <f>IF(ZEHデベロッパー導入計画!K45="--選択--","",ZEHデベロッパー導入計画!K45)</f>
        <v>0</v>
      </c>
      <c r="K75" s="238">
        <f>IF(ZEHデベロッパー導入計画!L45="--選択--","",ZEHデベロッパー導入計画!L45)</f>
        <v>0</v>
      </c>
      <c r="L75" s="238">
        <f>IF(ZEHデベロッパー導入計画!M45="--選択--","",ZEHデベロッパー導入計画!M45)</f>
        <v>0</v>
      </c>
      <c r="M75" s="238" t="str">
        <f>IF(ZEHデベロッパー導入計画!N45="--選択--","",ZEHデベロッパー導入計画!N45)</f>
        <v/>
      </c>
      <c r="N75" s="239" t="s">
        <v>680</v>
      </c>
      <c r="O75" s="240">
        <f>ＺＥＨデベロッパー実績報告書!$F$28</f>
        <v>0</v>
      </c>
      <c r="P75" s="240">
        <f>ＺＥＨデベロッパー実績報告書!$F$26</f>
        <v>0</v>
      </c>
      <c r="Q75" s="247" t="s">
        <v>687</v>
      </c>
    </row>
    <row r="76" spans="1:17">
      <c r="A76" s="237">
        <v>34</v>
      </c>
      <c r="B76" s="238">
        <f>IF(ZEHデベロッパー導入計画!C46="--選択--","",ZEHデベロッパー導入計画!C46)</f>
        <v>0</v>
      </c>
      <c r="C76" s="238">
        <f>IF(ZEHデベロッパー導入計画!D46="--選択--","",ZEHデベロッパー導入計画!D46)</f>
        <v>0</v>
      </c>
      <c r="D76" s="441">
        <f>IF(ZEHデベロッパー導入計画!E46="--選択--","",ZEHデベロッパー導入計画!E46)</f>
        <v>0</v>
      </c>
      <c r="E76" s="238">
        <f>IF(ZEHデベロッパー導入計画!F46="--選択--","",ZEHデベロッパー導入計画!F46)</f>
        <v>0</v>
      </c>
      <c r="F76" s="238">
        <f>IF(ZEHデベロッパー導入計画!G46="--選択--","",ZEHデベロッパー導入計画!G46)</f>
        <v>0</v>
      </c>
      <c r="G76" s="238">
        <f>IF(ZEHデベロッパー導入計画!H46="--選択--","",ZEHデベロッパー導入計画!H46)</f>
        <v>0</v>
      </c>
      <c r="H76" s="238">
        <f>IF(ZEHデベロッパー導入計画!I46="--選択--","",ZEHデベロッパー導入計画!I46)</f>
        <v>0</v>
      </c>
      <c r="I76" s="238">
        <f>IF(ZEHデベロッパー導入計画!J46="--選択--","",ZEHデベロッパー導入計画!J46)</f>
        <v>0</v>
      </c>
      <c r="J76" s="443">
        <f>IF(ZEHデベロッパー導入計画!K46="--選択--","",ZEHデベロッパー導入計画!K46)</f>
        <v>0</v>
      </c>
      <c r="K76" s="238">
        <f>IF(ZEHデベロッパー導入計画!L46="--選択--","",ZEHデベロッパー導入計画!L46)</f>
        <v>0</v>
      </c>
      <c r="L76" s="238">
        <f>IF(ZEHデベロッパー導入計画!M46="--選択--","",ZEHデベロッパー導入計画!M46)</f>
        <v>0</v>
      </c>
      <c r="M76" s="238" t="str">
        <f>IF(ZEHデベロッパー導入計画!N46="--選択--","",ZEHデベロッパー導入計画!N46)</f>
        <v/>
      </c>
      <c r="N76" s="239" t="s">
        <v>680</v>
      </c>
      <c r="O76" s="240">
        <f>ＺＥＨデベロッパー実績報告書!$F$28</f>
        <v>0</v>
      </c>
      <c r="P76" s="240">
        <f>ＺＥＨデベロッパー実績報告書!$F$26</f>
        <v>0</v>
      </c>
      <c r="Q76" s="247" t="s">
        <v>687</v>
      </c>
    </row>
    <row r="77" spans="1:17">
      <c r="A77" s="237">
        <v>35</v>
      </c>
      <c r="B77" s="238">
        <f>IF(ZEHデベロッパー導入計画!C47="--選択--","",ZEHデベロッパー導入計画!C47)</f>
        <v>0</v>
      </c>
      <c r="C77" s="238">
        <f>IF(ZEHデベロッパー導入計画!D47="--選択--","",ZEHデベロッパー導入計画!D47)</f>
        <v>0</v>
      </c>
      <c r="D77" s="441">
        <f>IF(ZEHデベロッパー導入計画!E47="--選択--","",ZEHデベロッパー導入計画!E47)</f>
        <v>0</v>
      </c>
      <c r="E77" s="238">
        <f>IF(ZEHデベロッパー導入計画!F47="--選択--","",ZEHデベロッパー導入計画!F47)</f>
        <v>0</v>
      </c>
      <c r="F77" s="238">
        <f>IF(ZEHデベロッパー導入計画!G47="--選択--","",ZEHデベロッパー導入計画!G47)</f>
        <v>0</v>
      </c>
      <c r="G77" s="238">
        <f>IF(ZEHデベロッパー導入計画!H47="--選択--","",ZEHデベロッパー導入計画!H47)</f>
        <v>0</v>
      </c>
      <c r="H77" s="238">
        <f>IF(ZEHデベロッパー導入計画!I47="--選択--","",ZEHデベロッパー導入計画!I47)</f>
        <v>0</v>
      </c>
      <c r="I77" s="238">
        <f>IF(ZEHデベロッパー導入計画!J47="--選択--","",ZEHデベロッパー導入計画!J47)</f>
        <v>0</v>
      </c>
      <c r="J77" s="443">
        <f>IF(ZEHデベロッパー導入計画!K47="--選択--","",ZEHデベロッパー導入計画!K47)</f>
        <v>0</v>
      </c>
      <c r="K77" s="238">
        <f>IF(ZEHデベロッパー導入計画!L47="--選択--","",ZEHデベロッパー導入計画!L47)</f>
        <v>0</v>
      </c>
      <c r="L77" s="238">
        <f>IF(ZEHデベロッパー導入計画!M47="--選択--","",ZEHデベロッパー導入計画!M47)</f>
        <v>0</v>
      </c>
      <c r="M77" s="238" t="str">
        <f>IF(ZEHデベロッパー導入計画!N47="--選択--","",ZEHデベロッパー導入計画!N47)</f>
        <v/>
      </c>
      <c r="N77" s="239" t="s">
        <v>680</v>
      </c>
      <c r="O77" s="240">
        <f>ＺＥＨデベロッパー実績報告書!$F$28</f>
        <v>0</v>
      </c>
      <c r="P77" s="240">
        <f>ＺＥＨデベロッパー実績報告書!$F$26</f>
        <v>0</v>
      </c>
      <c r="Q77" s="247" t="s">
        <v>687</v>
      </c>
    </row>
    <row r="78" spans="1:17">
      <c r="A78" s="237">
        <v>36</v>
      </c>
      <c r="B78" s="238">
        <f>IF(ZEHデベロッパー導入計画!C48="--選択--","",ZEHデベロッパー導入計画!C48)</f>
        <v>0</v>
      </c>
      <c r="C78" s="238">
        <f>IF(ZEHデベロッパー導入計画!D48="--選択--","",ZEHデベロッパー導入計画!D48)</f>
        <v>0</v>
      </c>
      <c r="D78" s="441">
        <f>IF(ZEHデベロッパー導入計画!E48="--選択--","",ZEHデベロッパー導入計画!E48)</f>
        <v>0</v>
      </c>
      <c r="E78" s="238">
        <f>IF(ZEHデベロッパー導入計画!F48="--選択--","",ZEHデベロッパー導入計画!F48)</f>
        <v>0</v>
      </c>
      <c r="F78" s="238">
        <f>IF(ZEHデベロッパー導入計画!G48="--選択--","",ZEHデベロッパー導入計画!G48)</f>
        <v>0</v>
      </c>
      <c r="G78" s="238">
        <f>IF(ZEHデベロッパー導入計画!H48="--選択--","",ZEHデベロッパー導入計画!H48)</f>
        <v>0</v>
      </c>
      <c r="H78" s="238">
        <f>IF(ZEHデベロッパー導入計画!I48="--選択--","",ZEHデベロッパー導入計画!I48)</f>
        <v>0</v>
      </c>
      <c r="I78" s="238">
        <f>IF(ZEHデベロッパー導入計画!J48="--選択--","",ZEHデベロッパー導入計画!J48)</f>
        <v>0</v>
      </c>
      <c r="J78" s="443">
        <f>IF(ZEHデベロッパー導入計画!K48="--選択--","",ZEHデベロッパー導入計画!K48)</f>
        <v>0</v>
      </c>
      <c r="K78" s="238">
        <f>IF(ZEHデベロッパー導入計画!L48="--選択--","",ZEHデベロッパー導入計画!L48)</f>
        <v>0</v>
      </c>
      <c r="L78" s="238">
        <f>IF(ZEHデベロッパー導入計画!M48="--選択--","",ZEHデベロッパー導入計画!M48)</f>
        <v>0</v>
      </c>
      <c r="M78" s="238" t="str">
        <f>IF(ZEHデベロッパー導入計画!N48="--選択--","",ZEHデベロッパー導入計画!N48)</f>
        <v/>
      </c>
      <c r="N78" s="239" t="s">
        <v>680</v>
      </c>
      <c r="O78" s="240">
        <f>ＺＥＨデベロッパー実績報告書!$F$28</f>
        <v>0</v>
      </c>
      <c r="P78" s="240">
        <f>ＺＥＨデベロッパー実績報告書!$F$26</f>
        <v>0</v>
      </c>
      <c r="Q78" s="247" t="s">
        <v>687</v>
      </c>
    </row>
    <row r="79" spans="1:17">
      <c r="A79" s="237">
        <v>37</v>
      </c>
      <c r="B79" s="238">
        <f>IF(ZEHデベロッパー導入計画!C49="--選択--","",ZEHデベロッパー導入計画!C49)</f>
        <v>0</v>
      </c>
      <c r="C79" s="238">
        <f>IF(ZEHデベロッパー導入計画!D49="--選択--","",ZEHデベロッパー導入計画!D49)</f>
        <v>0</v>
      </c>
      <c r="D79" s="441">
        <f>IF(ZEHデベロッパー導入計画!E49="--選択--","",ZEHデベロッパー導入計画!E49)</f>
        <v>0</v>
      </c>
      <c r="E79" s="238">
        <f>IF(ZEHデベロッパー導入計画!F49="--選択--","",ZEHデベロッパー導入計画!F49)</f>
        <v>0</v>
      </c>
      <c r="F79" s="238">
        <f>IF(ZEHデベロッパー導入計画!G49="--選択--","",ZEHデベロッパー導入計画!G49)</f>
        <v>0</v>
      </c>
      <c r="G79" s="238">
        <f>IF(ZEHデベロッパー導入計画!H49="--選択--","",ZEHデベロッパー導入計画!H49)</f>
        <v>0</v>
      </c>
      <c r="H79" s="238">
        <f>IF(ZEHデベロッパー導入計画!I49="--選択--","",ZEHデベロッパー導入計画!I49)</f>
        <v>0</v>
      </c>
      <c r="I79" s="238">
        <f>IF(ZEHデベロッパー導入計画!J49="--選択--","",ZEHデベロッパー導入計画!J49)</f>
        <v>0</v>
      </c>
      <c r="J79" s="443">
        <f>IF(ZEHデベロッパー導入計画!K49="--選択--","",ZEHデベロッパー導入計画!K49)</f>
        <v>0</v>
      </c>
      <c r="K79" s="238">
        <f>IF(ZEHデベロッパー導入計画!L49="--選択--","",ZEHデベロッパー導入計画!L49)</f>
        <v>0</v>
      </c>
      <c r="L79" s="238">
        <f>IF(ZEHデベロッパー導入計画!M49="--選択--","",ZEHデベロッパー導入計画!M49)</f>
        <v>0</v>
      </c>
      <c r="M79" s="238" t="str">
        <f>IF(ZEHデベロッパー導入計画!N49="--選択--","",ZEHデベロッパー導入計画!N49)</f>
        <v/>
      </c>
      <c r="N79" s="239" t="s">
        <v>680</v>
      </c>
      <c r="O79" s="240">
        <f>ＺＥＨデベロッパー実績報告書!$F$28</f>
        <v>0</v>
      </c>
      <c r="P79" s="240">
        <f>ＺＥＨデベロッパー実績報告書!$F$26</f>
        <v>0</v>
      </c>
      <c r="Q79" s="247" t="s">
        <v>687</v>
      </c>
    </row>
    <row r="80" spans="1:17">
      <c r="A80" s="237">
        <v>38</v>
      </c>
      <c r="B80" s="238">
        <f>IF(ZEHデベロッパー導入計画!C50="--選択--","",ZEHデベロッパー導入計画!C50)</f>
        <v>0</v>
      </c>
      <c r="C80" s="238">
        <f>IF(ZEHデベロッパー導入計画!D50="--選択--","",ZEHデベロッパー導入計画!D50)</f>
        <v>0</v>
      </c>
      <c r="D80" s="441">
        <f>IF(ZEHデベロッパー導入計画!E50="--選択--","",ZEHデベロッパー導入計画!E50)</f>
        <v>0</v>
      </c>
      <c r="E80" s="238">
        <f>IF(ZEHデベロッパー導入計画!F50="--選択--","",ZEHデベロッパー導入計画!F50)</f>
        <v>0</v>
      </c>
      <c r="F80" s="238">
        <f>IF(ZEHデベロッパー導入計画!G50="--選択--","",ZEHデベロッパー導入計画!G50)</f>
        <v>0</v>
      </c>
      <c r="G80" s="238">
        <f>IF(ZEHデベロッパー導入計画!H50="--選択--","",ZEHデベロッパー導入計画!H50)</f>
        <v>0</v>
      </c>
      <c r="H80" s="238">
        <f>IF(ZEHデベロッパー導入計画!I50="--選択--","",ZEHデベロッパー導入計画!I50)</f>
        <v>0</v>
      </c>
      <c r="I80" s="238">
        <f>IF(ZEHデベロッパー導入計画!J50="--選択--","",ZEHデベロッパー導入計画!J50)</f>
        <v>0</v>
      </c>
      <c r="J80" s="443">
        <f>IF(ZEHデベロッパー導入計画!K50="--選択--","",ZEHデベロッパー導入計画!K50)</f>
        <v>0</v>
      </c>
      <c r="K80" s="238">
        <f>IF(ZEHデベロッパー導入計画!L50="--選択--","",ZEHデベロッパー導入計画!L50)</f>
        <v>0</v>
      </c>
      <c r="L80" s="238">
        <f>IF(ZEHデベロッパー導入計画!M50="--選択--","",ZEHデベロッパー導入計画!M50)</f>
        <v>0</v>
      </c>
      <c r="M80" s="238" t="str">
        <f>IF(ZEHデベロッパー導入計画!N50="--選択--","",ZEHデベロッパー導入計画!N50)</f>
        <v/>
      </c>
      <c r="N80" s="239" t="s">
        <v>680</v>
      </c>
      <c r="O80" s="240">
        <f>ＺＥＨデベロッパー実績報告書!$F$28</f>
        <v>0</v>
      </c>
      <c r="P80" s="240">
        <f>ＺＥＨデベロッパー実績報告書!$F$26</f>
        <v>0</v>
      </c>
      <c r="Q80" s="247" t="s">
        <v>687</v>
      </c>
    </row>
    <row r="81" spans="1:17">
      <c r="A81" s="237">
        <v>39</v>
      </c>
      <c r="B81" s="238">
        <f>IF(ZEHデベロッパー導入計画!C51="--選択--","",ZEHデベロッパー導入計画!C51)</f>
        <v>0</v>
      </c>
      <c r="C81" s="238">
        <f>IF(ZEHデベロッパー導入計画!D51="--選択--","",ZEHデベロッパー導入計画!D51)</f>
        <v>0</v>
      </c>
      <c r="D81" s="441">
        <f>IF(ZEHデベロッパー導入計画!E51="--選択--","",ZEHデベロッパー導入計画!E51)</f>
        <v>0</v>
      </c>
      <c r="E81" s="238">
        <f>IF(ZEHデベロッパー導入計画!F51="--選択--","",ZEHデベロッパー導入計画!F51)</f>
        <v>0</v>
      </c>
      <c r="F81" s="238">
        <f>IF(ZEHデベロッパー導入計画!G51="--選択--","",ZEHデベロッパー導入計画!G51)</f>
        <v>0</v>
      </c>
      <c r="G81" s="238">
        <f>IF(ZEHデベロッパー導入計画!H51="--選択--","",ZEHデベロッパー導入計画!H51)</f>
        <v>0</v>
      </c>
      <c r="H81" s="238">
        <f>IF(ZEHデベロッパー導入計画!I51="--選択--","",ZEHデベロッパー導入計画!I51)</f>
        <v>0</v>
      </c>
      <c r="I81" s="238">
        <f>IF(ZEHデベロッパー導入計画!J51="--選択--","",ZEHデベロッパー導入計画!J51)</f>
        <v>0</v>
      </c>
      <c r="J81" s="443">
        <f>IF(ZEHデベロッパー導入計画!K51="--選択--","",ZEHデベロッパー導入計画!K51)</f>
        <v>0</v>
      </c>
      <c r="K81" s="238">
        <f>IF(ZEHデベロッパー導入計画!L51="--選択--","",ZEHデベロッパー導入計画!L51)</f>
        <v>0</v>
      </c>
      <c r="L81" s="238">
        <f>IF(ZEHデベロッパー導入計画!M51="--選択--","",ZEHデベロッパー導入計画!M51)</f>
        <v>0</v>
      </c>
      <c r="M81" s="238" t="str">
        <f>IF(ZEHデベロッパー導入計画!N51="--選択--","",ZEHデベロッパー導入計画!N51)</f>
        <v/>
      </c>
      <c r="N81" s="239" t="s">
        <v>680</v>
      </c>
      <c r="O81" s="240">
        <f>ＺＥＨデベロッパー実績報告書!$F$28</f>
        <v>0</v>
      </c>
      <c r="P81" s="240">
        <f>ＺＥＨデベロッパー実績報告書!$F$26</f>
        <v>0</v>
      </c>
      <c r="Q81" s="247" t="s">
        <v>687</v>
      </c>
    </row>
    <row r="82" spans="1:17">
      <c r="A82" s="237">
        <v>40</v>
      </c>
      <c r="B82" s="238">
        <f>IF(ZEHデベロッパー導入計画!C52="--選択--","",ZEHデベロッパー導入計画!C52)</f>
        <v>0</v>
      </c>
      <c r="C82" s="238">
        <f>IF(ZEHデベロッパー導入計画!D52="--選択--","",ZEHデベロッパー導入計画!D52)</f>
        <v>0</v>
      </c>
      <c r="D82" s="441">
        <f>IF(ZEHデベロッパー導入計画!E52="--選択--","",ZEHデベロッパー導入計画!E52)</f>
        <v>0</v>
      </c>
      <c r="E82" s="238">
        <f>IF(ZEHデベロッパー導入計画!F52="--選択--","",ZEHデベロッパー導入計画!F52)</f>
        <v>0</v>
      </c>
      <c r="F82" s="238">
        <f>IF(ZEHデベロッパー導入計画!G52="--選択--","",ZEHデベロッパー導入計画!G52)</f>
        <v>0</v>
      </c>
      <c r="G82" s="238">
        <f>IF(ZEHデベロッパー導入計画!H52="--選択--","",ZEHデベロッパー導入計画!H52)</f>
        <v>0</v>
      </c>
      <c r="H82" s="238">
        <f>IF(ZEHデベロッパー導入計画!I52="--選択--","",ZEHデベロッパー導入計画!I52)</f>
        <v>0</v>
      </c>
      <c r="I82" s="238">
        <f>IF(ZEHデベロッパー導入計画!J52="--選択--","",ZEHデベロッパー導入計画!J52)</f>
        <v>0</v>
      </c>
      <c r="J82" s="443">
        <f>IF(ZEHデベロッパー導入計画!K52="--選択--","",ZEHデベロッパー導入計画!K52)</f>
        <v>0</v>
      </c>
      <c r="K82" s="238">
        <f>IF(ZEHデベロッパー導入計画!L52="--選択--","",ZEHデベロッパー導入計画!L52)</f>
        <v>0</v>
      </c>
      <c r="L82" s="238">
        <f>IF(ZEHデベロッパー導入計画!M52="--選択--","",ZEHデベロッパー導入計画!M52)</f>
        <v>0</v>
      </c>
      <c r="M82" s="238" t="str">
        <f>IF(ZEHデベロッパー導入計画!N52="--選択--","",ZEHデベロッパー導入計画!N52)</f>
        <v/>
      </c>
      <c r="N82" s="239" t="s">
        <v>680</v>
      </c>
      <c r="O82" s="240">
        <f>ＺＥＨデベロッパー実績報告書!$F$28</f>
        <v>0</v>
      </c>
      <c r="P82" s="240">
        <f>ＺＥＨデベロッパー実績報告書!$F$26</f>
        <v>0</v>
      </c>
      <c r="Q82" s="247" t="s">
        <v>687</v>
      </c>
    </row>
    <row r="83" spans="1:17">
      <c r="A83" s="237">
        <v>41</v>
      </c>
      <c r="B83" s="238">
        <f>IF(ZEHデベロッパー導入計画!C53="--選択--","",ZEHデベロッパー導入計画!C53)</f>
        <v>0</v>
      </c>
      <c r="C83" s="238">
        <f>IF(ZEHデベロッパー導入計画!D53="--選択--","",ZEHデベロッパー導入計画!D53)</f>
        <v>0</v>
      </c>
      <c r="D83" s="441">
        <f>IF(ZEHデベロッパー導入計画!E53="--選択--","",ZEHデベロッパー導入計画!E53)</f>
        <v>0</v>
      </c>
      <c r="E83" s="238">
        <f>IF(ZEHデベロッパー導入計画!F53="--選択--","",ZEHデベロッパー導入計画!F53)</f>
        <v>0</v>
      </c>
      <c r="F83" s="238">
        <f>IF(ZEHデベロッパー導入計画!G53="--選択--","",ZEHデベロッパー導入計画!G53)</f>
        <v>0</v>
      </c>
      <c r="G83" s="238">
        <f>IF(ZEHデベロッパー導入計画!H53="--選択--","",ZEHデベロッパー導入計画!H53)</f>
        <v>0</v>
      </c>
      <c r="H83" s="238">
        <f>IF(ZEHデベロッパー導入計画!I53="--選択--","",ZEHデベロッパー導入計画!I53)</f>
        <v>0</v>
      </c>
      <c r="I83" s="238">
        <f>IF(ZEHデベロッパー導入計画!J53="--選択--","",ZEHデベロッパー導入計画!J53)</f>
        <v>0</v>
      </c>
      <c r="J83" s="443">
        <f>IF(ZEHデベロッパー導入計画!K53="--選択--","",ZEHデベロッパー導入計画!K53)</f>
        <v>0</v>
      </c>
      <c r="K83" s="238">
        <f>IF(ZEHデベロッパー導入計画!L53="--選択--","",ZEHデベロッパー導入計画!L53)</f>
        <v>0</v>
      </c>
      <c r="L83" s="238">
        <f>IF(ZEHデベロッパー導入計画!M53="--選択--","",ZEHデベロッパー導入計画!M53)</f>
        <v>0</v>
      </c>
      <c r="M83" s="238" t="str">
        <f>IF(ZEHデベロッパー導入計画!N53="--選択--","",ZEHデベロッパー導入計画!N53)</f>
        <v/>
      </c>
      <c r="N83" s="239" t="s">
        <v>680</v>
      </c>
      <c r="O83" s="240">
        <f>ＺＥＨデベロッパー実績報告書!$F$28</f>
        <v>0</v>
      </c>
      <c r="P83" s="240">
        <f>ＺＥＨデベロッパー実績報告書!$F$26</f>
        <v>0</v>
      </c>
      <c r="Q83" s="247" t="s">
        <v>687</v>
      </c>
    </row>
    <row r="84" spans="1:17">
      <c r="A84" s="237">
        <v>42</v>
      </c>
      <c r="B84" s="238">
        <f>IF(ZEHデベロッパー導入計画!C54="--選択--","",ZEHデベロッパー導入計画!C54)</f>
        <v>0</v>
      </c>
      <c r="C84" s="238">
        <f>IF(ZEHデベロッパー導入計画!D54="--選択--","",ZEHデベロッパー導入計画!D54)</f>
        <v>0</v>
      </c>
      <c r="D84" s="441">
        <f>IF(ZEHデベロッパー導入計画!E54="--選択--","",ZEHデベロッパー導入計画!E54)</f>
        <v>0</v>
      </c>
      <c r="E84" s="238">
        <f>IF(ZEHデベロッパー導入計画!F54="--選択--","",ZEHデベロッパー導入計画!F54)</f>
        <v>0</v>
      </c>
      <c r="F84" s="238">
        <f>IF(ZEHデベロッパー導入計画!G54="--選択--","",ZEHデベロッパー導入計画!G54)</f>
        <v>0</v>
      </c>
      <c r="G84" s="238">
        <f>IF(ZEHデベロッパー導入計画!H54="--選択--","",ZEHデベロッパー導入計画!H54)</f>
        <v>0</v>
      </c>
      <c r="H84" s="238">
        <f>IF(ZEHデベロッパー導入計画!I54="--選択--","",ZEHデベロッパー導入計画!I54)</f>
        <v>0</v>
      </c>
      <c r="I84" s="238">
        <f>IF(ZEHデベロッパー導入計画!J54="--選択--","",ZEHデベロッパー導入計画!J54)</f>
        <v>0</v>
      </c>
      <c r="J84" s="443">
        <f>IF(ZEHデベロッパー導入計画!K54="--選択--","",ZEHデベロッパー導入計画!K54)</f>
        <v>0</v>
      </c>
      <c r="K84" s="238">
        <f>IF(ZEHデベロッパー導入計画!L54="--選択--","",ZEHデベロッパー導入計画!L54)</f>
        <v>0</v>
      </c>
      <c r="L84" s="238">
        <f>IF(ZEHデベロッパー導入計画!M54="--選択--","",ZEHデベロッパー導入計画!M54)</f>
        <v>0</v>
      </c>
      <c r="M84" s="238" t="str">
        <f>IF(ZEHデベロッパー導入計画!N54="--選択--","",ZEHデベロッパー導入計画!N54)</f>
        <v/>
      </c>
      <c r="N84" s="239" t="s">
        <v>680</v>
      </c>
      <c r="O84" s="240">
        <f>ＺＥＨデベロッパー実績報告書!$F$28</f>
        <v>0</v>
      </c>
      <c r="P84" s="240">
        <f>ＺＥＨデベロッパー実績報告書!$F$26</f>
        <v>0</v>
      </c>
      <c r="Q84" s="247" t="s">
        <v>687</v>
      </c>
    </row>
    <row r="85" spans="1:17">
      <c r="A85" s="237">
        <v>43</v>
      </c>
      <c r="B85" s="238">
        <f>IF(ZEHデベロッパー導入計画!C55="--選択--","",ZEHデベロッパー導入計画!C55)</f>
        <v>0</v>
      </c>
      <c r="C85" s="238">
        <f>IF(ZEHデベロッパー導入計画!D55="--選択--","",ZEHデベロッパー導入計画!D55)</f>
        <v>0</v>
      </c>
      <c r="D85" s="441">
        <f>IF(ZEHデベロッパー導入計画!E55="--選択--","",ZEHデベロッパー導入計画!E55)</f>
        <v>0</v>
      </c>
      <c r="E85" s="238">
        <f>IF(ZEHデベロッパー導入計画!F55="--選択--","",ZEHデベロッパー導入計画!F55)</f>
        <v>0</v>
      </c>
      <c r="F85" s="238">
        <f>IF(ZEHデベロッパー導入計画!G55="--選択--","",ZEHデベロッパー導入計画!G55)</f>
        <v>0</v>
      </c>
      <c r="G85" s="238">
        <f>IF(ZEHデベロッパー導入計画!H55="--選択--","",ZEHデベロッパー導入計画!H55)</f>
        <v>0</v>
      </c>
      <c r="H85" s="238">
        <f>IF(ZEHデベロッパー導入計画!I55="--選択--","",ZEHデベロッパー導入計画!I55)</f>
        <v>0</v>
      </c>
      <c r="I85" s="238">
        <f>IF(ZEHデベロッパー導入計画!J55="--選択--","",ZEHデベロッパー導入計画!J55)</f>
        <v>0</v>
      </c>
      <c r="J85" s="443">
        <f>IF(ZEHデベロッパー導入計画!K55="--選択--","",ZEHデベロッパー導入計画!K55)</f>
        <v>0</v>
      </c>
      <c r="K85" s="238">
        <f>IF(ZEHデベロッパー導入計画!L55="--選択--","",ZEHデベロッパー導入計画!L55)</f>
        <v>0</v>
      </c>
      <c r="L85" s="238">
        <f>IF(ZEHデベロッパー導入計画!M55="--選択--","",ZEHデベロッパー導入計画!M55)</f>
        <v>0</v>
      </c>
      <c r="M85" s="238" t="str">
        <f>IF(ZEHデベロッパー導入計画!N55="--選択--","",ZEHデベロッパー導入計画!N55)</f>
        <v/>
      </c>
      <c r="N85" s="239" t="s">
        <v>680</v>
      </c>
      <c r="O85" s="240">
        <f>ＺＥＨデベロッパー実績報告書!$F$28</f>
        <v>0</v>
      </c>
      <c r="P85" s="240">
        <f>ＺＥＨデベロッパー実績報告書!$F$26</f>
        <v>0</v>
      </c>
      <c r="Q85" s="247" t="s">
        <v>687</v>
      </c>
    </row>
    <row r="86" spans="1:17">
      <c r="A86" s="237">
        <v>44</v>
      </c>
      <c r="B86" s="238">
        <f>IF(ZEHデベロッパー導入計画!C56="--選択--","",ZEHデベロッパー導入計画!C56)</f>
        <v>0</v>
      </c>
      <c r="C86" s="238">
        <f>IF(ZEHデベロッパー導入計画!D56="--選択--","",ZEHデベロッパー導入計画!D56)</f>
        <v>0</v>
      </c>
      <c r="D86" s="441">
        <f>IF(ZEHデベロッパー導入計画!E56="--選択--","",ZEHデベロッパー導入計画!E56)</f>
        <v>0</v>
      </c>
      <c r="E86" s="238">
        <f>IF(ZEHデベロッパー導入計画!F56="--選択--","",ZEHデベロッパー導入計画!F56)</f>
        <v>0</v>
      </c>
      <c r="F86" s="238">
        <f>IF(ZEHデベロッパー導入計画!G56="--選択--","",ZEHデベロッパー導入計画!G56)</f>
        <v>0</v>
      </c>
      <c r="G86" s="238">
        <f>IF(ZEHデベロッパー導入計画!H56="--選択--","",ZEHデベロッパー導入計画!H56)</f>
        <v>0</v>
      </c>
      <c r="H86" s="238">
        <f>IF(ZEHデベロッパー導入計画!I56="--選択--","",ZEHデベロッパー導入計画!I56)</f>
        <v>0</v>
      </c>
      <c r="I86" s="238">
        <f>IF(ZEHデベロッパー導入計画!J56="--選択--","",ZEHデベロッパー導入計画!J56)</f>
        <v>0</v>
      </c>
      <c r="J86" s="443">
        <f>IF(ZEHデベロッパー導入計画!K56="--選択--","",ZEHデベロッパー導入計画!K56)</f>
        <v>0</v>
      </c>
      <c r="K86" s="238">
        <f>IF(ZEHデベロッパー導入計画!L56="--選択--","",ZEHデベロッパー導入計画!L56)</f>
        <v>0</v>
      </c>
      <c r="L86" s="238">
        <f>IF(ZEHデベロッパー導入計画!M56="--選択--","",ZEHデベロッパー導入計画!M56)</f>
        <v>0</v>
      </c>
      <c r="M86" s="238" t="str">
        <f>IF(ZEHデベロッパー導入計画!N56="--選択--","",ZEHデベロッパー導入計画!N56)</f>
        <v/>
      </c>
      <c r="N86" s="239" t="s">
        <v>680</v>
      </c>
      <c r="O86" s="240">
        <f>ＺＥＨデベロッパー実績報告書!$F$28</f>
        <v>0</v>
      </c>
      <c r="P86" s="240">
        <f>ＺＥＨデベロッパー実績報告書!$F$26</f>
        <v>0</v>
      </c>
      <c r="Q86" s="247" t="s">
        <v>687</v>
      </c>
    </row>
    <row r="87" spans="1:17">
      <c r="A87" s="237">
        <v>45</v>
      </c>
      <c r="B87" s="238">
        <f>IF(ZEHデベロッパー導入計画!C57="--選択--","",ZEHデベロッパー導入計画!C57)</f>
        <v>0</v>
      </c>
      <c r="C87" s="238">
        <f>IF(ZEHデベロッパー導入計画!D57="--選択--","",ZEHデベロッパー導入計画!D57)</f>
        <v>0</v>
      </c>
      <c r="D87" s="441">
        <f>IF(ZEHデベロッパー導入計画!E57="--選択--","",ZEHデベロッパー導入計画!E57)</f>
        <v>0</v>
      </c>
      <c r="E87" s="238">
        <f>IF(ZEHデベロッパー導入計画!F57="--選択--","",ZEHデベロッパー導入計画!F57)</f>
        <v>0</v>
      </c>
      <c r="F87" s="238">
        <f>IF(ZEHデベロッパー導入計画!G57="--選択--","",ZEHデベロッパー導入計画!G57)</f>
        <v>0</v>
      </c>
      <c r="G87" s="238">
        <f>IF(ZEHデベロッパー導入計画!H57="--選択--","",ZEHデベロッパー導入計画!H57)</f>
        <v>0</v>
      </c>
      <c r="H87" s="238">
        <f>IF(ZEHデベロッパー導入計画!I57="--選択--","",ZEHデベロッパー導入計画!I57)</f>
        <v>0</v>
      </c>
      <c r="I87" s="238">
        <f>IF(ZEHデベロッパー導入計画!J57="--選択--","",ZEHデベロッパー導入計画!J57)</f>
        <v>0</v>
      </c>
      <c r="J87" s="443">
        <f>IF(ZEHデベロッパー導入計画!K57="--選択--","",ZEHデベロッパー導入計画!K57)</f>
        <v>0</v>
      </c>
      <c r="K87" s="238">
        <f>IF(ZEHデベロッパー導入計画!L57="--選択--","",ZEHデベロッパー導入計画!L57)</f>
        <v>0</v>
      </c>
      <c r="L87" s="238">
        <f>IF(ZEHデベロッパー導入計画!M57="--選択--","",ZEHデベロッパー導入計画!M57)</f>
        <v>0</v>
      </c>
      <c r="M87" s="238" t="str">
        <f>IF(ZEHデベロッパー導入計画!N57="--選択--","",ZEHデベロッパー導入計画!N57)</f>
        <v/>
      </c>
      <c r="N87" s="239" t="s">
        <v>680</v>
      </c>
      <c r="O87" s="240">
        <f>ＺＥＨデベロッパー実績報告書!$F$28</f>
        <v>0</v>
      </c>
      <c r="P87" s="240">
        <f>ＺＥＨデベロッパー実績報告書!$F$26</f>
        <v>0</v>
      </c>
      <c r="Q87" s="247" t="s">
        <v>687</v>
      </c>
    </row>
    <row r="88" spans="1:17">
      <c r="A88" s="237">
        <v>46</v>
      </c>
      <c r="B88" s="238">
        <f>IF(ZEHデベロッパー導入計画!C58="--選択--","",ZEHデベロッパー導入計画!C58)</f>
        <v>0</v>
      </c>
      <c r="C88" s="238">
        <f>IF(ZEHデベロッパー導入計画!D58="--選択--","",ZEHデベロッパー導入計画!D58)</f>
        <v>0</v>
      </c>
      <c r="D88" s="441">
        <f>IF(ZEHデベロッパー導入計画!E58="--選択--","",ZEHデベロッパー導入計画!E58)</f>
        <v>0</v>
      </c>
      <c r="E88" s="238">
        <f>IF(ZEHデベロッパー導入計画!F58="--選択--","",ZEHデベロッパー導入計画!F58)</f>
        <v>0</v>
      </c>
      <c r="F88" s="238">
        <f>IF(ZEHデベロッパー導入計画!G58="--選択--","",ZEHデベロッパー導入計画!G58)</f>
        <v>0</v>
      </c>
      <c r="G88" s="238">
        <f>IF(ZEHデベロッパー導入計画!H58="--選択--","",ZEHデベロッパー導入計画!H58)</f>
        <v>0</v>
      </c>
      <c r="H88" s="238">
        <f>IF(ZEHデベロッパー導入計画!I58="--選択--","",ZEHデベロッパー導入計画!I58)</f>
        <v>0</v>
      </c>
      <c r="I88" s="238">
        <f>IF(ZEHデベロッパー導入計画!J58="--選択--","",ZEHデベロッパー導入計画!J58)</f>
        <v>0</v>
      </c>
      <c r="J88" s="443">
        <f>IF(ZEHデベロッパー導入計画!K58="--選択--","",ZEHデベロッパー導入計画!K58)</f>
        <v>0</v>
      </c>
      <c r="K88" s="238">
        <f>IF(ZEHデベロッパー導入計画!L58="--選択--","",ZEHデベロッパー導入計画!L58)</f>
        <v>0</v>
      </c>
      <c r="L88" s="238">
        <f>IF(ZEHデベロッパー導入計画!M58="--選択--","",ZEHデベロッパー導入計画!M58)</f>
        <v>0</v>
      </c>
      <c r="M88" s="238" t="str">
        <f>IF(ZEHデベロッパー導入計画!N58="--選択--","",ZEHデベロッパー導入計画!N58)</f>
        <v/>
      </c>
      <c r="N88" s="239" t="s">
        <v>680</v>
      </c>
      <c r="O88" s="240">
        <f>ＺＥＨデベロッパー実績報告書!$F$28</f>
        <v>0</v>
      </c>
      <c r="P88" s="240">
        <f>ＺＥＨデベロッパー実績報告書!$F$26</f>
        <v>0</v>
      </c>
      <c r="Q88" s="247" t="s">
        <v>687</v>
      </c>
    </row>
    <row r="89" spans="1:17">
      <c r="A89" s="237">
        <v>47</v>
      </c>
      <c r="B89" s="238">
        <f>IF(ZEHデベロッパー導入計画!C59="--選択--","",ZEHデベロッパー導入計画!C59)</f>
        <v>0</v>
      </c>
      <c r="C89" s="238">
        <f>IF(ZEHデベロッパー導入計画!D59="--選択--","",ZEHデベロッパー導入計画!D59)</f>
        <v>0</v>
      </c>
      <c r="D89" s="441">
        <f>IF(ZEHデベロッパー導入計画!E59="--選択--","",ZEHデベロッパー導入計画!E59)</f>
        <v>0</v>
      </c>
      <c r="E89" s="238">
        <f>IF(ZEHデベロッパー導入計画!F59="--選択--","",ZEHデベロッパー導入計画!F59)</f>
        <v>0</v>
      </c>
      <c r="F89" s="238">
        <f>IF(ZEHデベロッパー導入計画!G59="--選択--","",ZEHデベロッパー導入計画!G59)</f>
        <v>0</v>
      </c>
      <c r="G89" s="238">
        <f>IF(ZEHデベロッパー導入計画!H59="--選択--","",ZEHデベロッパー導入計画!H59)</f>
        <v>0</v>
      </c>
      <c r="H89" s="238">
        <f>IF(ZEHデベロッパー導入計画!I59="--選択--","",ZEHデベロッパー導入計画!I59)</f>
        <v>0</v>
      </c>
      <c r="I89" s="238">
        <f>IF(ZEHデベロッパー導入計画!J59="--選択--","",ZEHデベロッパー導入計画!J59)</f>
        <v>0</v>
      </c>
      <c r="J89" s="443">
        <f>IF(ZEHデベロッパー導入計画!K59="--選択--","",ZEHデベロッパー導入計画!K59)</f>
        <v>0</v>
      </c>
      <c r="K89" s="238">
        <f>IF(ZEHデベロッパー導入計画!L59="--選択--","",ZEHデベロッパー導入計画!L59)</f>
        <v>0</v>
      </c>
      <c r="L89" s="238">
        <f>IF(ZEHデベロッパー導入計画!M59="--選択--","",ZEHデベロッパー導入計画!M59)</f>
        <v>0</v>
      </c>
      <c r="M89" s="238" t="str">
        <f>IF(ZEHデベロッパー導入計画!N59="--選択--","",ZEHデベロッパー導入計画!N59)</f>
        <v/>
      </c>
      <c r="N89" s="239" t="s">
        <v>680</v>
      </c>
      <c r="O89" s="240">
        <f>ＺＥＨデベロッパー実績報告書!$F$28</f>
        <v>0</v>
      </c>
      <c r="P89" s="240">
        <f>ＺＥＨデベロッパー実績報告書!$F$26</f>
        <v>0</v>
      </c>
      <c r="Q89" s="247" t="s">
        <v>687</v>
      </c>
    </row>
    <row r="90" spans="1:17">
      <c r="A90" s="237">
        <v>48</v>
      </c>
      <c r="B90" s="238">
        <f>IF(ZEHデベロッパー導入計画!C60="--選択--","",ZEHデベロッパー導入計画!C60)</f>
        <v>0</v>
      </c>
      <c r="C90" s="238">
        <f>IF(ZEHデベロッパー導入計画!D60="--選択--","",ZEHデベロッパー導入計画!D60)</f>
        <v>0</v>
      </c>
      <c r="D90" s="441">
        <f>IF(ZEHデベロッパー導入計画!E60="--選択--","",ZEHデベロッパー導入計画!E60)</f>
        <v>0</v>
      </c>
      <c r="E90" s="238">
        <f>IF(ZEHデベロッパー導入計画!F60="--選択--","",ZEHデベロッパー導入計画!F60)</f>
        <v>0</v>
      </c>
      <c r="F90" s="238">
        <f>IF(ZEHデベロッパー導入計画!G60="--選択--","",ZEHデベロッパー導入計画!G60)</f>
        <v>0</v>
      </c>
      <c r="G90" s="238">
        <f>IF(ZEHデベロッパー導入計画!H60="--選択--","",ZEHデベロッパー導入計画!H60)</f>
        <v>0</v>
      </c>
      <c r="H90" s="238">
        <f>IF(ZEHデベロッパー導入計画!I60="--選択--","",ZEHデベロッパー導入計画!I60)</f>
        <v>0</v>
      </c>
      <c r="I90" s="238">
        <f>IF(ZEHデベロッパー導入計画!J60="--選択--","",ZEHデベロッパー導入計画!J60)</f>
        <v>0</v>
      </c>
      <c r="J90" s="443">
        <f>IF(ZEHデベロッパー導入計画!K60="--選択--","",ZEHデベロッパー導入計画!K60)</f>
        <v>0</v>
      </c>
      <c r="K90" s="238">
        <f>IF(ZEHデベロッパー導入計画!L60="--選択--","",ZEHデベロッパー導入計画!L60)</f>
        <v>0</v>
      </c>
      <c r="L90" s="238">
        <f>IF(ZEHデベロッパー導入計画!M60="--選択--","",ZEHデベロッパー導入計画!M60)</f>
        <v>0</v>
      </c>
      <c r="M90" s="238" t="str">
        <f>IF(ZEHデベロッパー導入計画!N60="--選択--","",ZEHデベロッパー導入計画!N60)</f>
        <v/>
      </c>
      <c r="N90" s="239" t="s">
        <v>680</v>
      </c>
      <c r="O90" s="240">
        <f>ＺＥＨデベロッパー実績報告書!$F$28</f>
        <v>0</v>
      </c>
      <c r="P90" s="240">
        <f>ＺＥＨデベロッパー実績報告書!$F$26</f>
        <v>0</v>
      </c>
      <c r="Q90" s="247" t="s">
        <v>687</v>
      </c>
    </row>
    <row r="91" spans="1:17">
      <c r="A91" s="237">
        <v>49</v>
      </c>
      <c r="B91" s="238">
        <f>IF(ZEHデベロッパー導入計画!C61="--選択--","",ZEHデベロッパー導入計画!C61)</f>
        <v>0</v>
      </c>
      <c r="C91" s="238">
        <f>IF(ZEHデベロッパー導入計画!D61="--選択--","",ZEHデベロッパー導入計画!D61)</f>
        <v>0</v>
      </c>
      <c r="D91" s="441">
        <f>IF(ZEHデベロッパー導入計画!E61="--選択--","",ZEHデベロッパー導入計画!E61)</f>
        <v>0</v>
      </c>
      <c r="E91" s="238">
        <f>IF(ZEHデベロッパー導入計画!F61="--選択--","",ZEHデベロッパー導入計画!F61)</f>
        <v>0</v>
      </c>
      <c r="F91" s="238">
        <f>IF(ZEHデベロッパー導入計画!G61="--選択--","",ZEHデベロッパー導入計画!G61)</f>
        <v>0</v>
      </c>
      <c r="G91" s="238">
        <f>IF(ZEHデベロッパー導入計画!H61="--選択--","",ZEHデベロッパー導入計画!H61)</f>
        <v>0</v>
      </c>
      <c r="H91" s="238">
        <f>IF(ZEHデベロッパー導入計画!I61="--選択--","",ZEHデベロッパー導入計画!I61)</f>
        <v>0</v>
      </c>
      <c r="I91" s="238">
        <f>IF(ZEHデベロッパー導入計画!J61="--選択--","",ZEHデベロッパー導入計画!J61)</f>
        <v>0</v>
      </c>
      <c r="J91" s="443">
        <f>IF(ZEHデベロッパー導入計画!K61="--選択--","",ZEHデベロッパー導入計画!K61)</f>
        <v>0</v>
      </c>
      <c r="K91" s="238">
        <f>IF(ZEHデベロッパー導入計画!L61="--選択--","",ZEHデベロッパー導入計画!L61)</f>
        <v>0</v>
      </c>
      <c r="L91" s="238">
        <f>IF(ZEHデベロッパー導入計画!M61="--選択--","",ZEHデベロッパー導入計画!M61)</f>
        <v>0</v>
      </c>
      <c r="M91" s="238" t="str">
        <f>IF(ZEHデベロッパー導入計画!N61="--選択--","",ZEHデベロッパー導入計画!N61)</f>
        <v/>
      </c>
      <c r="N91" s="239" t="s">
        <v>680</v>
      </c>
      <c r="O91" s="240">
        <f>ＺＥＨデベロッパー実績報告書!$F$28</f>
        <v>0</v>
      </c>
      <c r="P91" s="240">
        <f>ＺＥＨデベロッパー実績報告書!$F$26</f>
        <v>0</v>
      </c>
      <c r="Q91" s="247" t="s">
        <v>687</v>
      </c>
    </row>
    <row r="92" spans="1:17">
      <c r="A92" s="237">
        <v>50</v>
      </c>
      <c r="B92" s="238">
        <f>IF(ZEHデベロッパー導入計画!C62="--選択--","",ZEHデベロッパー導入計画!C62)</f>
        <v>0</v>
      </c>
      <c r="C92" s="238">
        <f>IF(ZEHデベロッパー導入計画!D62="--選択--","",ZEHデベロッパー導入計画!D62)</f>
        <v>0</v>
      </c>
      <c r="D92" s="441">
        <f>IF(ZEHデベロッパー導入計画!E62="--選択--","",ZEHデベロッパー導入計画!E62)</f>
        <v>0</v>
      </c>
      <c r="E92" s="238">
        <f>IF(ZEHデベロッパー導入計画!F62="--選択--","",ZEHデベロッパー導入計画!F62)</f>
        <v>0</v>
      </c>
      <c r="F92" s="238">
        <f>IF(ZEHデベロッパー導入計画!G62="--選択--","",ZEHデベロッパー導入計画!G62)</f>
        <v>0</v>
      </c>
      <c r="G92" s="238">
        <f>IF(ZEHデベロッパー導入計画!H62="--選択--","",ZEHデベロッパー導入計画!H62)</f>
        <v>0</v>
      </c>
      <c r="H92" s="238">
        <f>IF(ZEHデベロッパー導入計画!I62="--選択--","",ZEHデベロッパー導入計画!I62)</f>
        <v>0</v>
      </c>
      <c r="I92" s="238">
        <f>IF(ZEHデベロッパー導入計画!J62="--選択--","",ZEHデベロッパー導入計画!J62)</f>
        <v>0</v>
      </c>
      <c r="J92" s="443">
        <f>IF(ZEHデベロッパー導入計画!K62="--選択--","",ZEHデベロッパー導入計画!K62)</f>
        <v>0</v>
      </c>
      <c r="K92" s="238">
        <f>IF(ZEHデベロッパー導入計画!L62="--選択--","",ZEHデベロッパー導入計画!L62)</f>
        <v>0</v>
      </c>
      <c r="L92" s="238">
        <f>IF(ZEHデベロッパー導入計画!M62="--選択--","",ZEHデベロッパー導入計画!M62)</f>
        <v>0</v>
      </c>
      <c r="M92" s="238" t="str">
        <f>IF(ZEHデベロッパー導入計画!N62="--選択--","",ZEHデベロッパー導入計画!N62)</f>
        <v/>
      </c>
      <c r="N92" s="239" t="s">
        <v>680</v>
      </c>
      <c r="O92" s="240">
        <f>ＺＥＨデベロッパー実績報告書!$F$28</f>
        <v>0</v>
      </c>
      <c r="P92" s="240">
        <f>ＺＥＨデベロッパー実績報告書!$F$26</f>
        <v>0</v>
      </c>
      <c r="Q92" s="247" t="s">
        <v>687</v>
      </c>
    </row>
    <row r="93" spans="1:17">
      <c r="A93" s="241">
        <v>1</v>
      </c>
      <c r="B93" s="242" t="s">
        <v>687</v>
      </c>
      <c r="C93" s="243" t="s">
        <v>687</v>
      </c>
      <c r="D93" s="243" t="s">
        <v>687</v>
      </c>
      <c r="E93" s="243" t="s">
        <v>687</v>
      </c>
      <c r="F93" s="243" t="s">
        <v>687</v>
      </c>
      <c r="G93" s="242" t="s">
        <v>687</v>
      </c>
      <c r="H93" s="249" t="s">
        <v>682</v>
      </c>
      <c r="I93" s="424">
        <f>'ZEHデベロッパー導入実績 '!C12</f>
        <v>0</v>
      </c>
      <c r="J93" s="244" t="s">
        <v>687</v>
      </c>
      <c r="K93" s="245" t="s">
        <v>687</v>
      </c>
      <c r="L93" s="245" t="s">
        <v>687</v>
      </c>
      <c r="M93" s="246" t="s">
        <v>686</v>
      </c>
      <c r="N93" s="247" t="s">
        <v>678</v>
      </c>
      <c r="O93" s="248">
        <f>ＺＥＨデベロッパー実績報告書!$F$28</f>
        <v>0</v>
      </c>
      <c r="P93" s="248">
        <f>ＺＥＨデベロッパー実績報告書!$F$26</f>
        <v>0</v>
      </c>
      <c r="Q93" s="423">
        <f>'ZEHデベロッパー導入実績 '!C10</f>
        <v>0</v>
      </c>
    </row>
    <row r="94" spans="1:17">
      <c r="A94" s="241">
        <v>2</v>
      </c>
      <c r="B94" s="242" t="s">
        <v>687</v>
      </c>
      <c r="C94" s="243" t="s">
        <v>687</v>
      </c>
      <c r="D94" s="243" t="s">
        <v>687</v>
      </c>
      <c r="E94" s="243" t="s">
        <v>687</v>
      </c>
      <c r="F94" s="243" t="s">
        <v>687</v>
      </c>
      <c r="G94" s="242" t="s">
        <v>687</v>
      </c>
      <c r="H94" s="250" t="s">
        <v>683</v>
      </c>
      <c r="I94" s="424">
        <f>'ZEHデベロッパー導入実績 '!D12</f>
        <v>0</v>
      </c>
      <c r="J94" s="244" t="s">
        <v>687</v>
      </c>
      <c r="K94" s="245" t="s">
        <v>687</v>
      </c>
      <c r="L94" s="245" t="s">
        <v>687</v>
      </c>
      <c r="M94" s="246" t="s">
        <v>686</v>
      </c>
      <c r="N94" s="247" t="s">
        <v>678</v>
      </c>
      <c r="O94" s="248">
        <f>ＺＥＨデベロッパー実績報告書!$F$28</f>
        <v>0</v>
      </c>
      <c r="P94" s="248">
        <f>ＺＥＨデベロッパー実績報告書!$F$26</f>
        <v>0</v>
      </c>
      <c r="Q94" s="423">
        <f>'ZEHデベロッパー導入実績 '!D10</f>
        <v>0</v>
      </c>
    </row>
    <row r="95" spans="1:17">
      <c r="A95" s="241">
        <v>3</v>
      </c>
      <c r="B95" s="242" t="s">
        <v>687</v>
      </c>
      <c r="C95" s="243" t="s">
        <v>687</v>
      </c>
      <c r="D95" s="243" t="s">
        <v>687</v>
      </c>
      <c r="E95" s="243" t="s">
        <v>687</v>
      </c>
      <c r="F95" s="243" t="s">
        <v>687</v>
      </c>
      <c r="G95" s="242" t="s">
        <v>687</v>
      </c>
      <c r="H95" s="250" t="s">
        <v>684</v>
      </c>
      <c r="I95" s="424">
        <f>'ZEHデベロッパー導入実績 '!E12</f>
        <v>0</v>
      </c>
      <c r="J95" s="244" t="s">
        <v>687</v>
      </c>
      <c r="K95" s="245" t="s">
        <v>687</v>
      </c>
      <c r="L95" s="245" t="s">
        <v>687</v>
      </c>
      <c r="M95" s="246" t="s">
        <v>686</v>
      </c>
      <c r="N95" s="247" t="s">
        <v>678</v>
      </c>
      <c r="O95" s="248">
        <f>ＺＥＨデベロッパー実績報告書!$F$28</f>
        <v>0</v>
      </c>
      <c r="P95" s="248">
        <f>ＺＥＨデベロッパー実績報告書!$F$26</f>
        <v>0</v>
      </c>
      <c r="Q95" s="423">
        <f>'ZEHデベロッパー導入実績 '!E10</f>
        <v>0</v>
      </c>
    </row>
    <row r="96" spans="1:17">
      <c r="A96" s="241">
        <v>4</v>
      </c>
      <c r="B96" s="242" t="s">
        <v>687</v>
      </c>
      <c r="C96" s="243" t="s">
        <v>687</v>
      </c>
      <c r="D96" s="243" t="s">
        <v>687</v>
      </c>
      <c r="E96" s="243" t="s">
        <v>687</v>
      </c>
      <c r="F96" s="243" t="s">
        <v>687</v>
      </c>
      <c r="G96" s="242" t="s">
        <v>687</v>
      </c>
      <c r="H96" s="250" t="s">
        <v>685</v>
      </c>
      <c r="I96" s="424">
        <f>'ZEHデベロッパー導入実績 '!F12</f>
        <v>0</v>
      </c>
      <c r="J96" s="244" t="s">
        <v>687</v>
      </c>
      <c r="K96" s="245" t="s">
        <v>687</v>
      </c>
      <c r="L96" s="245" t="s">
        <v>687</v>
      </c>
      <c r="M96" s="246" t="s">
        <v>686</v>
      </c>
      <c r="N96" s="247" t="s">
        <v>678</v>
      </c>
      <c r="O96" s="248">
        <f>ＺＥＨデベロッパー実績報告書!$F$28</f>
        <v>0</v>
      </c>
      <c r="P96" s="248">
        <f>ＺＥＨデベロッパー実績報告書!$F$26</f>
        <v>0</v>
      </c>
      <c r="Q96" s="423">
        <f>'ZEHデベロッパー導入実績 '!F10</f>
        <v>0</v>
      </c>
    </row>
    <row r="97" spans="1:17">
      <c r="A97" s="241">
        <v>5</v>
      </c>
      <c r="B97" s="242" t="s">
        <v>687</v>
      </c>
      <c r="C97" s="243" t="s">
        <v>687</v>
      </c>
      <c r="D97" s="243" t="s">
        <v>687</v>
      </c>
      <c r="E97" s="243" t="s">
        <v>687</v>
      </c>
      <c r="F97" s="243" t="s">
        <v>687</v>
      </c>
      <c r="G97" s="242" t="s">
        <v>687</v>
      </c>
      <c r="H97" s="243" t="s">
        <v>681</v>
      </c>
      <c r="I97" s="424">
        <f>'ZEHデベロッパー導入実績 '!G12</f>
        <v>0</v>
      </c>
      <c r="J97" s="244" t="s">
        <v>687</v>
      </c>
      <c r="K97" s="245" t="s">
        <v>687</v>
      </c>
      <c r="L97" s="245" t="s">
        <v>687</v>
      </c>
      <c r="M97" s="246" t="s">
        <v>686</v>
      </c>
      <c r="N97" s="247" t="s">
        <v>678</v>
      </c>
      <c r="O97" s="248">
        <f>ＺＥＨデベロッパー実績報告書!$F$28</f>
        <v>0</v>
      </c>
      <c r="P97" s="248">
        <f>ＺＥＨデベロッパー実績報告書!$F$26</f>
        <v>0</v>
      </c>
      <c r="Q97" s="423">
        <f>'ZEHデベロッパー導入実績 '!G10</f>
        <v>0</v>
      </c>
    </row>
  </sheetData>
  <sheetProtection algorithmName="SHA-512" hashValue="K471qolryPXVomY0At8GqFOd2be62TIwTOUnBuiUqukOI63ZzqTyhw6iE+3CniMXTGPGAqVRoLmmfaVHZIrOSg==" saltValue="cK9caL/E50kKvYha2f7OxA==" spinCount="100000" sheet="1" objects="1" scenarios="1" selectLockedCells="1" selectUnlockedCells="1"/>
  <mergeCells count="16">
    <mergeCell ref="H1:H2"/>
    <mergeCell ref="Q1:Q2"/>
    <mergeCell ref="A1:A2"/>
    <mergeCell ref="B1:B2"/>
    <mergeCell ref="C1:C2"/>
    <mergeCell ref="G1:G2"/>
    <mergeCell ref="N1:N2"/>
    <mergeCell ref="O1:O2"/>
    <mergeCell ref="P1:P2"/>
    <mergeCell ref="I1:I2"/>
    <mergeCell ref="J1:J2"/>
    <mergeCell ref="K1:L1"/>
    <mergeCell ref="M1:M2"/>
    <mergeCell ref="D1:D2"/>
    <mergeCell ref="E1:E2"/>
    <mergeCell ref="F1:F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32</vt:i4>
      </vt:variant>
    </vt:vector>
  </HeadingPairs>
  <TitlesOfParts>
    <vt:vector size="41" baseType="lpstr">
      <vt:lpstr>ＺＥＨデベロッパー実績報告書</vt:lpstr>
      <vt:lpstr>ＺＥＨデベロッパー公開情報</vt:lpstr>
      <vt:lpstr>ZEHデベロッパー導入実績 </vt:lpstr>
      <vt:lpstr>ZEHデベロッパー導入計画</vt:lpstr>
      <vt:lpstr>ＺＥＨデベロッパー登録票</vt:lpstr>
      <vt:lpstr>data1</vt:lpstr>
      <vt:lpstr>data2</vt:lpstr>
      <vt:lpstr>data3</vt:lpstr>
      <vt:lpstr>data4</vt:lpstr>
      <vt:lpstr>ＺＥＨデベロッパー公開情報!Print_Area</vt:lpstr>
      <vt:lpstr>ＺＥＨデベロッパー実績報告書!Print_Area</vt:lpstr>
      <vt:lpstr>ＺＥＨデベロッパー登録票!Print_Area</vt:lpstr>
      <vt:lpstr>ZEHデベロッパー導入計画!Print_Area</vt:lpstr>
      <vt:lpstr>'ZEHデベロッパー導入実績 '!Print_Area</vt:lpstr>
      <vt:lpstr>コンサルＡ</vt:lpstr>
      <vt:lpstr>コンサルＢ</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設計Ａ</vt:lpstr>
      <vt:lpstr>設計Ｂ</vt:lpstr>
      <vt:lpstr>設計施工Ａ</vt:lpstr>
      <vt:lpstr>設計施工Ｂ</vt:lpstr>
      <vt:lpstr>大分類</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2026-04-06T11:20:40Z</cp:lastPrinted>
  <dcterms:created xsi:type="dcterms:W3CDTF">2016-02-17T03:17:22Z</dcterms:created>
  <dcterms:modified xsi:type="dcterms:W3CDTF">2026-04-10T08:44:10Z</dcterms:modified>
</cp:coreProperties>
</file>