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howInkAnnotation="0" codeName="ThisWorkbook" defaultThemeVersion="124226"/>
  <mc:AlternateContent xmlns:mc="http://schemas.openxmlformats.org/markup-compatibility/2006">
    <mc:Choice Requires="x15">
      <x15ac:absPath xmlns:x15ac="http://schemas.microsoft.com/office/spreadsheetml/2010/11/ac" url="G:\共有ドライブ\2部_主務\02.ZEH\018_R8（2026）\08.ホームページ\00.立ち上げ\R7→R8\集合作業用\大浦作業用\デベロッパーページ（20260401以降）\【20260401以降公開】デベロッパーページ_修正案\"/>
    </mc:Choice>
  </mc:AlternateContent>
  <xr:revisionPtr revIDLastSave="0" documentId="13_ncr:1_{9F31967F-8E14-4275-AD7C-19F4970963C0}" xr6:coauthVersionLast="47" xr6:coauthVersionMax="47" xr10:uidLastSave="{00000000-0000-0000-0000-000000000000}"/>
  <workbookProtection workbookAlgorithmName="SHA-512" workbookHashValue="BDrOQ17f1hYKRQr9UNuZC1jToM5f6GWtuJDwo3aJP7EpPU6monJIzY83JyVi81+7qVFli3bcVsBffmKN3vLoxQ==" workbookSaltValue="UXvrssZunjmQE78Il0YGWg==" workbookSpinCount="100000" lockStructure="1"/>
  <bookViews>
    <workbookView xWindow="-120" yWindow="-16320" windowWidth="29040" windowHeight="15720" xr2:uid="{00000000-000D-0000-FFFF-FFFF00000000}"/>
  </bookViews>
  <sheets>
    <sheet name="ＺＥＨデベロッパー登録申請書" sheetId="13" r:id="rId1"/>
    <sheet name="ＺＥＨデベロッパー公開情報" sheetId="23" r:id="rId2"/>
    <sheet name="ＺＥＨデベロッパー導入実績 " sheetId="24" r:id="rId3"/>
    <sheet name="ＺＥＨデベロッパー導入計画" sheetId="25" r:id="rId4"/>
    <sheet name="ＺＥＨデベロッパー登録票" sheetId="26" r:id="rId5"/>
    <sheet name="data1" sheetId="16" state="hidden" r:id="rId6"/>
    <sheet name="data2" sheetId="18" state="hidden" r:id="rId7"/>
    <sheet name="data3" sheetId="20" state="hidden" r:id="rId8"/>
  </sheets>
  <definedNames>
    <definedName name="_xlnm._FilterDatabase" localSheetId="0" hidden="1">ＺＥＨデベロッパー登録申請書!$A$23:$AQ$38</definedName>
    <definedName name="_xlnm.Print_Area" localSheetId="1">ＺＥＨデベロッパー公開情報!$A$1:$CL$89</definedName>
    <definedName name="_xlnm.Print_Area" localSheetId="0">ＺＥＨデベロッパー登録申請書!$A$1:$AV$286</definedName>
    <definedName name="_xlnm.Print_Area" localSheetId="4">ＺＥＨデベロッパー登録票!$A$1:$CG$96</definedName>
    <definedName name="_xlnm.Print_Area" localSheetId="3">ＺＥＨデベロッパー導入計画!$A$1:$N$62</definedName>
    <definedName name="_xlnm.Print_Area" localSheetId="2">'ＺＥＨデベロッパー導入実績 '!$A$1:$M$66</definedName>
    <definedName name="オレンジ" localSheetId="7">INDIRECT(#REF!)</definedName>
    <definedName name="オレンジ" localSheetId="1">INDIRECT(#REF!)</definedName>
    <definedName name="オレンジ" localSheetId="4">INDIRECT(ＺＥＨデベロッパー登録票!#REF!)</definedName>
    <definedName name="オレンジ">INDIRECT(#REF!)</definedName>
    <definedName name="コンサルＡ">data2!$L$5:$L$8</definedName>
    <definedName name="コンサルＢ">data2!$L$10:$L$13</definedName>
    <definedName name="サービス業＿他に分類されないもの">data1!$S$2:$S$11</definedName>
    <definedName name="パープル" localSheetId="7">INDIRECT(#REF!)</definedName>
    <definedName name="パープル" localSheetId="1">INDIRECT(#REF!)</definedName>
    <definedName name="パープル" localSheetId="4">INDIRECT(ＺＥＨデベロッパー登録票!#REF!)</definedName>
    <definedName name="パープル">INDIRECT(#REF!)</definedName>
    <definedName name="ブルー" localSheetId="7">INDIRECT(#REF!)</definedName>
    <definedName name="ブルー" localSheetId="1">INDIRECT(#REF!)</definedName>
    <definedName name="ブルー" localSheetId="4">INDIRECT(ＺＥＨデベロッパー登録票!#REF!)</definedName>
    <definedName name="ブルー">INDIRECT(#REF!)</definedName>
    <definedName name="医療・福祉">data1!$Q$2:$Q$5</definedName>
    <definedName name="運輸業・郵便業">data1!$I$2:$I$10</definedName>
    <definedName name="卸売業・小売業">data1!$J$2:$J$14</definedName>
    <definedName name="学術研究・専門＿技術サービス業">data1!$M$2:$M$6</definedName>
    <definedName name="漁業">data1!$C$2:$C$4</definedName>
    <definedName name="教育・学習支援業">data1!$P$2:$P$4</definedName>
    <definedName name="金融業・保険業">data1!$K$2:$K$8</definedName>
    <definedName name="建設業">data1!$E$2:$E$5</definedName>
    <definedName name="公務＿他に分類されるものを除く">data1!$T$2:$T$4</definedName>
    <definedName name="鉱業・採石業・砂利採取業">data1!$D$2:$D$3</definedName>
    <definedName name="宿泊業・飲食サービス業">data1!$N$2:$N$5</definedName>
    <definedName name="情報通信業">data1!$H$2:$H$7</definedName>
    <definedName name="生活関連サービス業・娯楽業">data1!$O$2:$O$5</definedName>
    <definedName name="製造業">data1!$F$2:$F$26</definedName>
    <definedName name="設計Ａ">data2!$H$5:$H$8</definedName>
    <definedName name="設計Ｂ">data2!$H$10:$H$13</definedName>
    <definedName name="設計施工Ａ">data2!$J$5:$J$8</definedName>
    <definedName name="設計施工Ｂ">data2!$J$10:$J$13</definedName>
    <definedName name="大分類" localSheetId="7">#REF!</definedName>
    <definedName name="大分類" localSheetId="1">#REF!</definedName>
    <definedName name="大分類" localSheetId="4">#REF!</definedName>
    <definedName name="大分類" localSheetId="3">#REF!</definedName>
    <definedName name="大分類" localSheetId="2">#REF!</definedName>
    <definedName name="大分類">data1!$A$2:$A$22</definedName>
    <definedName name="大分類２">#REF!</definedName>
    <definedName name="大分類3">#REF!</definedName>
    <definedName name="電気・ガス・熱供給・水道業">data1!$G$2:$G$6</definedName>
    <definedName name="農業・林業">data1!$B$2:$B$4</definedName>
    <definedName name="不動産業・物品賃貸業">data1!$L$2:$L$5</definedName>
    <definedName name="複合サービス事業">data1!$R$2:$R$4</definedName>
    <definedName name="分類不能の産業">data1!$U$2:$U$3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28" i="24" l="1"/>
  <c r="O29" i="24"/>
  <c r="O30" i="24"/>
  <c r="O31" i="24"/>
  <c r="O32" i="24"/>
  <c r="O33" i="24"/>
  <c r="O34" i="24"/>
  <c r="O35" i="24"/>
  <c r="O36" i="24"/>
  <c r="O37" i="24"/>
  <c r="O38" i="24"/>
  <c r="O39" i="24"/>
  <c r="O40" i="24"/>
  <c r="O41" i="24"/>
  <c r="O42" i="24"/>
  <c r="O43" i="24"/>
  <c r="O44" i="24"/>
  <c r="O45" i="24"/>
  <c r="O46" i="24"/>
  <c r="O47" i="24"/>
  <c r="O48" i="24"/>
  <c r="O49" i="24"/>
  <c r="O50" i="24"/>
  <c r="O51" i="24"/>
  <c r="O52" i="24"/>
  <c r="O53" i="24"/>
  <c r="O54" i="24"/>
  <c r="O55" i="24"/>
  <c r="O56" i="24"/>
  <c r="O57" i="24"/>
  <c r="O58" i="24"/>
  <c r="O59" i="24"/>
  <c r="O60" i="24"/>
  <c r="O61" i="24"/>
  <c r="O62" i="24"/>
  <c r="O63" i="24"/>
  <c r="O64" i="24"/>
  <c r="O65" i="24"/>
  <c r="O66" i="24"/>
  <c r="O67" i="24"/>
  <c r="O27" i="24"/>
  <c r="N13" i="25" l="1"/>
  <c r="Z2" i="20"/>
  <c r="T7" i="13" l="1"/>
  <c r="W7" i="13"/>
  <c r="S8" i="13"/>
  <c r="S9" i="13"/>
  <c r="S10" i="13"/>
  <c r="T15" i="23"/>
  <c r="M27" i="24"/>
  <c r="F18" i="24" s="1"/>
  <c r="M66" i="24"/>
  <c r="M65" i="24"/>
  <c r="M64" i="24"/>
  <c r="M63" i="24"/>
  <c r="M62" i="24"/>
  <c r="M61" i="24"/>
  <c r="M60" i="24"/>
  <c r="M59" i="24"/>
  <c r="M58" i="24"/>
  <c r="M57" i="24"/>
  <c r="M56" i="24"/>
  <c r="M55" i="24"/>
  <c r="M54" i="24"/>
  <c r="M53" i="24"/>
  <c r="M52" i="24"/>
  <c r="M51" i="24"/>
  <c r="M50" i="24"/>
  <c r="M49" i="24"/>
  <c r="M48" i="24"/>
  <c r="M47" i="24"/>
  <c r="M46" i="24"/>
  <c r="M45" i="24"/>
  <c r="M44" i="24"/>
  <c r="M43" i="24"/>
  <c r="M42" i="24"/>
  <c r="M41" i="24"/>
  <c r="M40" i="24"/>
  <c r="M39" i="24"/>
  <c r="C18" i="24" s="1"/>
  <c r="M38" i="24"/>
  <c r="M37" i="24"/>
  <c r="M36" i="24"/>
  <c r="M35" i="24"/>
  <c r="M34" i="24"/>
  <c r="M33" i="24"/>
  <c r="M32" i="24"/>
  <c r="M31" i="24"/>
  <c r="M30" i="24"/>
  <c r="M29" i="24"/>
  <c r="M28" i="24"/>
  <c r="E18" i="24" l="1"/>
  <c r="D18" i="24"/>
  <c r="GX2" i="20" l="1"/>
  <c r="GV2" i="20"/>
  <c r="F53" i="13"/>
  <c r="N14" i="25" l="1"/>
  <c r="N15" i="25"/>
  <c r="N16" i="25"/>
  <c r="N17" i="25"/>
  <c r="N19" i="25"/>
  <c r="N20" i="25"/>
  <c r="N21" i="25"/>
  <c r="N22" i="25"/>
  <c r="N23" i="25"/>
  <c r="N24" i="25"/>
  <c r="N25" i="25"/>
  <c r="N26" i="25"/>
  <c r="N27" i="25"/>
  <c r="N28" i="25"/>
  <c r="N29" i="25"/>
  <c r="N30" i="25"/>
  <c r="N31" i="25"/>
  <c r="N32" i="25"/>
  <c r="N33" i="25"/>
  <c r="N34" i="25"/>
  <c r="N35" i="25"/>
  <c r="N36" i="25"/>
  <c r="N37" i="25"/>
  <c r="N38" i="25"/>
  <c r="N39" i="25"/>
  <c r="N40" i="25"/>
  <c r="N41" i="25"/>
  <c r="N42" i="25"/>
  <c r="N43" i="25"/>
  <c r="N44" i="25"/>
  <c r="N45" i="25"/>
  <c r="N46" i="25"/>
  <c r="N47" i="25"/>
  <c r="N48" i="25"/>
  <c r="N49" i="25"/>
  <c r="N50" i="25"/>
  <c r="N51" i="25"/>
  <c r="N52" i="25"/>
  <c r="N53" i="25"/>
  <c r="N54" i="25"/>
  <c r="N55" i="25"/>
  <c r="N56" i="25"/>
  <c r="N57" i="25"/>
  <c r="N58" i="25"/>
  <c r="N59" i="25"/>
  <c r="N60" i="25"/>
  <c r="N61" i="25"/>
  <c r="N62" i="25"/>
  <c r="BI29" i="26" l="1"/>
  <c r="AA18" i="26"/>
  <c r="JS2" i="20" l="1"/>
  <c r="JR2" i="20"/>
  <c r="JQ2" i="20"/>
  <c r="JP2" i="20"/>
  <c r="JO2" i="20"/>
  <c r="JN2" i="20"/>
  <c r="JM2" i="20"/>
  <c r="JL2" i="20"/>
  <c r="JK2" i="20"/>
  <c r="JJ2" i="20"/>
  <c r="JI2" i="20"/>
  <c r="JH2" i="20"/>
  <c r="JG2" i="20"/>
  <c r="JF2" i="20"/>
  <c r="JE2" i="20"/>
  <c r="JD2" i="20"/>
  <c r="JC2" i="20"/>
  <c r="JB2" i="20"/>
  <c r="JA2" i="20"/>
  <c r="IZ2" i="20"/>
  <c r="IY2" i="20"/>
  <c r="IX2" i="20"/>
  <c r="IW2" i="20"/>
  <c r="IV2" i="20"/>
  <c r="IU2" i="20"/>
  <c r="IT2" i="20"/>
  <c r="IS2" i="20"/>
  <c r="IR2" i="20"/>
  <c r="IQ2" i="20"/>
  <c r="IP2" i="20"/>
  <c r="IO2" i="20"/>
  <c r="IN2" i="20"/>
  <c r="IM2" i="20"/>
  <c r="IL2" i="20"/>
  <c r="IK2" i="20"/>
  <c r="IJ2" i="20"/>
  <c r="II2" i="20"/>
  <c r="ID2" i="20"/>
  <c r="IC2" i="20"/>
  <c r="IB2" i="20"/>
  <c r="IA2" i="20"/>
  <c r="HZ2" i="20"/>
  <c r="HX2" i="20"/>
  <c r="HW2" i="20"/>
  <c r="HV2" i="20"/>
  <c r="HU2" i="20"/>
  <c r="HT2" i="20"/>
  <c r="HR2" i="20"/>
  <c r="HQ2" i="20"/>
  <c r="HP2" i="20"/>
  <c r="HO2" i="20"/>
  <c r="HN2" i="20"/>
  <c r="GW2" i="20"/>
  <c r="GU2" i="20"/>
  <c r="GT2" i="20"/>
  <c r="GS2" i="20"/>
  <c r="GR2" i="20"/>
  <c r="GQ2" i="20"/>
  <c r="GP2" i="20"/>
  <c r="GO2" i="20"/>
  <c r="GN2" i="20"/>
  <c r="GM2" i="20"/>
  <c r="GL2" i="20"/>
  <c r="GK2" i="20"/>
  <c r="GJ2" i="20"/>
  <c r="GI2" i="20"/>
  <c r="GH2" i="20"/>
  <c r="GG2" i="20"/>
  <c r="GF2" i="20"/>
  <c r="GE2" i="20"/>
  <c r="GD2" i="20"/>
  <c r="GC2" i="20"/>
  <c r="GB2" i="20"/>
  <c r="GA2" i="20"/>
  <c r="FZ2" i="20"/>
  <c r="FY2" i="20"/>
  <c r="FX2" i="20"/>
  <c r="FW2" i="20"/>
  <c r="FV2" i="20"/>
  <c r="FU2" i="20"/>
  <c r="FT2" i="20"/>
  <c r="FS2" i="20"/>
  <c r="FR2" i="20"/>
  <c r="FQ2" i="20"/>
  <c r="FP2" i="20"/>
  <c r="FO2" i="20"/>
  <c r="FN2" i="20"/>
  <c r="FM2" i="20"/>
  <c r="FL2" i="20"/>
  <c r="FK2" i="20"/>
  <c r="FJ2" i="20"/>
  <c r="FI2" i="20"/>
  <c r="FH2" i="20"/>
  <c r="FG2" i="20"/>
  <c r="FF2" i="20"/>
  <c r="FE2" i="20"/>
  <c r="FD2" i="20"/>
  <c r="FB2" i="20"/>
  <c r="FA2" i="20"/>
  <c r="EZ2" i="20"/>
  <c r="EY2" i="20"/>
  <c r="EX2" i="20"/>
  <c r="EW2" i="20"/>
  <c r="EV2" i="20"/>
  <c r="EU2" i="20"/>
  <c r="ET2" i="20"/>
  <c r="ES2" i="20"/>
  <c r="ER2" i="20"/>
  <c r="EQ2" i="20"/>
  <c r="EP2" i="20"/>
  <c r="EO2" i="20"/>
  <c r="EN2" i="20"/>
  <c r="EM2" i="20"/>
  <c r="EL2" i="20"/>
  <c r="EK2" i="20"/>
  <c r="EJ2" i="20"/>
  <c r="EI2" i="20"/>
  <c r="EH2" i="20"/>
  <c r="EG2" i="20"/>
  <c r="EF2" i="20"/>
  <c r="EE2" i="20"/>
  <c r="ED2" i="20"/>
  <c r="EC2" i="20"/>
  <c r="EB2" i="20"/>
  <c r="EA2" i="20"/>
  <c r="DZ2" i="20"/>
  <c r="DY2" i="20"/>
  <c r="DX2" i="20"/>
  <c r="DW2" i="20"/>
  <c r="DV2" i="20"/>
  <c r="DU2" i="20"/>
  <c r="DT2" i="20"/>
  <c r="DS2" i="20"/>
  <c r="DR2" i="20"/>
  <c r="DQ2" i="20"/>
  <c r="DP2" i="20"/>
  <c r="DO2" i="20"/>
  <c r="DN2" i="20"/>
  <c r="DM2" i="20"/>
  <c r="DL2" i="20"/>
  <c r="DK2" i="20"/>
  <c r="DJ2" i="20"/>
  <c r="DI2" i="20"/>
  <c r="DH2" i="20"/>
  <c r="DF2" i="20"/>
  <c r="DE2" i="20"/>
  <c r="DD2" i="20"/>
  <c r="DC2" i="20"/>
  <c r="DB2" i="20"/>
  <c r="DA2" i="20"/>
  <c r="CZ2" i="20"/>
  <c r="CY2" i="20"/>
  <c r="CX2" i="20"/>
  <c r="CW2" i="20"/>
  <c r="CV2" i="20"/>
  <c r="CT2" i="20"/>
  <c r="CS2" i="20"/>
  <c r="CR2" i="20"/>
  <c r="CQ2" i="20"/>
  <c r="CP2" i="20"/>
  <c r="CO2" i="20"/>
  <c r="CN2" i="20"/>
  <c r="CM2" i="20"/>
  <c r="CL2" i="20"/>
  <c r="CK2" i="20"/>
  <c r="CH2" i="20"/>
  <c r="CG2" i="20"/>
  <c r="CF2" i="20"/>
  <c r="CE2" i="20"/>
  <c r="CD2" i="20"/>
  <c r="CC2" i="20"/>
  <c r="CB2" i="20"/>
  <c r="CA2" i="20"/>
  <c r="BZ2" i="20"/>
  <c r="BY2" i="20"/>
  <c r="BX2" i="20"/>
  <c r="BW2" i="20"/>
  <c r="BV2" i="20"/>
  <c r="BU2" i="20"/>
  <c r="BT2" i="20"/>
  <c r="BS2" i="20"/>
  <c r="BR2" i="20"/>
  <c r="BQ2" i="20"/>
  <c r="BP2" i="20"/>
  <c r="BO2" i="20"/>
  <c r="BN2" i="20"/>
  <c r="BM2" i="20"/>
  <c r="BL2" i="20"/>
  <c r="BK2" i="20"/>
  <c r="BJ2" i="20"/>
  <c r="BI2" i="20"/>
  <c r="BH2" i="20"/>
  <c r="BG2" i="20"/>
  <c r="BF2" i="20"/>
  <c r="BE2" i="20"/>
  <c r="BD2" i="20"/>
  <c r="BC2" i="20"/>
  <c r="BB2" i="20"/>
  <c r="BA2" i="20"/>
  <c r="AZ2" i="20"/>
  <c r="AY2" i="20"/>
  <c r="AX2" i="20"/>
  <c r="AW2" i="20"/>
  <c r="AV2" i="20"/>
  <c r="AU2" i="20"/>
  <c r="AT2" i="20"/>
  <c r="AS2" i="20"/>
  <c r="AR2" i="20"/>
  <c r="AQ2" i="20"/>
  <c r="AP2" i="20"/>
  <c r="AO2" i="20"/>
  <c r="AN2" i="20"/>
  <c r="AM2" i="20"/>
  <c r="AL2" i="20"/>
  <c r="AK2" i="20"/>
  <c r="AJ2" i="20"/>
  <c r="AI2" i="20"/>
  <c r="AH2" i="20"/>
  <c r="AG2" i="20"/>
  <c r="AF2" i="20"/>
  <c r="AE2" i="20"/>
  <c r="AD2" i="20"/>
  <c r="AC2" i="20"/>
  <c r="AB2" i="20"/>
  <c r="AA2" i="20"/>
  <c r="Y2" i="20"/>
  <c r="X2" i="20"/>
  <c r="W2" i="20"/>
  <c r="V2" i="20"/>
  <c r="U2" i="20"/>
  <c r="T2" i="20"/>
  <c r="S2" i="20"/>
  <c r="R2" i="20"/>
  <c r="Q2" i="20"/>
  <c r="P2" i="20"/>
  <c r="O2" i="20"/>
  <c r="N2" i="20"/>
  <c r="M2" i="20"/>
  <c r="L2" i="20"/>
  <c r="K2" i="20"/>
  <c r="J2" i="20"/>
  <c r="I2" i="20"/>
  <c r="H2" i="20"/>
  <c r="G2" i="20"/>
  <c r="F2" i="20"/>
  <c r="E2" i="20"/>
  <c r="AV144" i="26"/>
  <c r="AF144" i="26"/>
  <c r="C144" i="26"/>
  <c r="AV143" i="26"/>
  <c r="AF143" i="26"/>
  <c r="C143" i="26"/>
  <c r="AV142" i="26"/>
  <c r="AF142" i="26"/>
  <c r="C142" i="26"/>
  <c r="AV141" i="26"/>
  <c r="AF141" i="26"/>
  <c r="C141" i="26"/>
  <c r="AV140" i="26"/>
  <c r="AF140" i="26"/>
  <c r="C140" i="26"/>
  <c r="AV139" i="26"/>
  <c r="AF139" i="26"/>
  <c r="C139" i="26"/>
  <c r="AV138" i="26"/>
  <c r="AF138" i="26"/>
  <c r="C138" i="26"/>
  <c r="AV137" i="26"/>
  <c r="AF137" i="26"/>
  <c r="C137" i="26"/>
  <c r="AV136" i="26"/>
  <c r="AF136" i="26"/>
  <c r="C136" i="26"/>
  <c r="AV135" i="26"/>
  <c r="AF135" i="26"/>
  <c r="C135" i="26"/>
  <c r="AV134" i="26"/>
  <c r="AF134" i="26"/>
  <c r="C134" i="26"/>
  <c r="AV133" i="26"/>
  <c r="AF133" i="26"/>
  <c r="C133" i="26"/>
  <c r="AV132" i="26"/>
  <c r="AF132" i="26"/>
  <c r="C132" i="26"/>
  <c r="AV131" i="26"/>
  <c r="AF131" i="26"/>
  <c r="C131" i="26"/>
  <c r="AV130" i="26"/>
  <c r="AF130" i="26"/>
  <c r="C130" i="26"/>
  <c r="AV129" i="26"/>
  <c r="AF129" i="26"/>
  <c r="C129" i="26"/>
  <c r="AV128" i="26"/>
  <c r="AF128" i="26"/>
  <c r="C128" i="26"/>
  <c r="AV127" i="26"/>
  <c r="AF127" i="26"/>
  <c r="C127" i="26"/>
  <c r="AV126" i="26"/>
  <c r="AF126" i="26"/>
  <c r="C126" i="26"/>
  <c r="AV125" i="26"/>
  <c r="AF125" i="26"/>
  <c r="C125" i="26"/>
  <c r="AV120" i="26"/>
  <c r="AF120" i="26"/>
  <c r="C120" i="26"/>
  <c r="AV119" i="26"/>
  <c r="AF119" i="26"/>
  <c r="C119" i="26"/>
  <c r="AV118" i="26"/>
  <c r="AF118" i="26"/>
  <c r="C118" i="26"/>
  <c r="AV117" i="26"/>
  <c r="AF117" i="26"/>
  <c r="C117" i="26"/>
  <c r="AV116" i="26"/>
  <c r="AF116" i="26"/>
  <c r="C116" i="26"/>
  <c r="AV115" i="26"/>
  <c r="AF115" i="26"/>
  <c r="C115" i="26"/>
  <c r="AV114" i="26"/>
  <c r="AF114" i="26"/>
  <c r="C114" i="26"/>
  <c r="AV113" i="26"/>
  <c r="AF113" i="26"/>
  <c r="C113" i="26"/>
  <c r="AV112" i="26"/>
  <c r="AF112" i="26"/>
  <c r="C112" i="26"/>
  <c r="AV111" i="26"/>
  <c r="AF111" i="26"/>
  <c r="C111" i="26"/>
  <c r="AV110" i="26"/>
  <c r="AF110" i="26"/>
  <c r="C110" i="26"/>
  <c r="AV109" i="26"/>
  <c r="AF109" i="26"/>
  <c r="C109" i="26"/>
  <c r="AV108" i="26"/>
  <c r="AF108" i="26"/>
  <c r="C108" i="26"/>
  <c r="AV107" i="26"/>
  <c r="AF107" i="26"/>
  <c r="C107" i="26"/>
  <c r="AV106" i="26"/>
  <c r="AF106" i="26"/>
  <c r="C106" i="26"/>
  <c r="AV105" i="26"/>
  <c r="AF105" i="26"/>
  <c r="C105" i="26"/>
  <c r="AV104" i="26"/>
  <c r="AF104" i="26"/>
  <c r="C104" i="26"/>
  <c r="AV103" i="26"/>
  <c r="AF103" i="26"/>
  <c r="C103" i="26"/>
  <c r="AV102" i="26"/>
  <c r="AF102" i="26"/>
  <c r="C102" i="26"/>
  <c r="AV101" i="26"/>
  <c r="AF101" i="26"/>
  <c r="C101" i="26"/>
  <c r="AV96" i="26"/>
  <c r="AF96" i="26"/>
  <c r="C96" i="26"/>
  <c r="AV95" i="26"/>
  <c r="AF95" i="26"/>
  <c r="C95" i="26"/>
  <c r="AV94" i="26"/>
  <c r="AF94" i="26"/>
  <c r="C94" i="26"/>
  <c r="AV93" i="26"/>
  <c r="AF93" i="26"/>
  <c r="C93" i="26"/>
  <c r="AV92" i="26"/>
  <c r="AF92" i="26"/>
  <c r="C92" i="26"/>
  <c r="AV91" i="26"/>
  <c r="AF91" i="26"/>
  <c r="C91" i="26"/>
  <c r="AV90" i="26"/>
  <c r="AF90" i="26"/>
  <c r="C90" i="26"/>
  <c r="AV89" i="26"/>
  <c r="AF89" i="26"/>
  <c r="C89" i="26"/>
  <c r="AV88" i="26"/>
  <c r="AF88" i="26"/>
  <c r="C88" i="26"/>
  <c r="AV87" i="26"/>
  <c r="AF87" i="26"/>
  <c r="C87" i="26"/>
  <c r="AV86" i="26"/>
  <c r="AF86" i="26"/>
  <c r="C86" i="26"/>
  <c r="AV85" i="26"/>
  <c r="AF85" i="26"/>
  <c r="C85" i="26"/>
  <c r="AV84" i="26"/>
  <c r="AF84" i="26"/>
  <c r="C84" i="26"/>
  <c r="AV83" i="26"/>
  <c r="AF83" i="26"/>
  <c r="C83" i="26"/>
  <c r="AV82" i="26"/>
  <c r="AF82" i="26"/>
  <c r="C82" i="26"/>
  <c r="AV81" i="26"/>
  <c r="AF81" i="26"/>
  <c r="C81" i="26"/>
  <c r="AV80" i="26"/>
  <c r="AF80" i="26"/>
  <c r="C80" i="26"/>
  <c r="AV79" i="26"/>
  <c r="AF79" i="26"/>
  <c r="C79" i="26"/>
  <c r="AV78" i="26"/>
  <c r="AF78" i="26"/>
  <c r="C78" i="26"/>
  <c r="AV77" i="26"/>
  <c r="AF77" i="26"/>
  <c r="C77" i="26"/>
  <c r="AV72" i="26"/>
  <c r="AF72" i="26"/>
  <c r="C72" i="26"/>
  <c r="AV71" i="26"/>
  <c r="AF71" i="26"/>
  <c r="C71" i="26"/>
  <c r="AV70" i="26"/>
  <c r="AF70" i="26"/>
  <c r="C70" i="26"/>
  <c r="AV69" i="26"/>
  <c r="AF69" i="26"/>
  <c r="C69" i="26"/>
  <c r="AV68" i="26"/>
  <c r="AF68" i="26"/>
  <c r="C68" i="26"/>
  <c r="AV67" i="26"/>
  <c r="AF67" i="26"/>
  <c r="C67" i="26"/>
  <c r="AV66" i="26"/>
  <c r="AF66" i="26"/>
  <c r="C66" i="26"/>
  <c r="AV65" i="26"/>
  <c r="AF65" i="26"/>
  <c r="C65" i="26"/>
  <c r="AV64" i="26"/>
  <c r="AF64" i="26"/>
  <c r="C64" i="26"/>
  <c r="AV63" i="26"/>
  <c r="AF63" i="26"/>
  <c r="C63" i="26"/>
  <c r="AV62" i="26"/>
  <c r="AF62" i="26"/>
  <c r="C62" i="26"/>
  <c r="AV61" i="26"/>
  <c r="AF61" i="26"/>
  <c r="C61" i="26"/>
  <c r="AV60" i="26"/>
  <c r="AF60" i="26"/>
  <c r="C60" i="26"/>
  <c r="AV59" i="26"/>
  <c r="AF59" i="26"/>
  <c r="C59" i="26"/>
  <c r="AV58" i="26"/>
  <c r="AF58" i="26"/>
  <c r="C58" i="26"/>
  <c r="AV57" i="26"/>
  <c r="AF57" i="26"/>
  <c r="C57" i="26"/>
  <c r="AV56" i="26"/>
  <c r="AF56" i="26"/>
  <c r="C56" i="26"/>
  <c r="AV55" i="26"/>
  <c r="AF55" i="26"/>
  <c r="C55" i="26"/>
  <c r="AV54" i="26"/>
  <c r="AF54" i="26"/>
  <c r="C54" i="26"/>
  <c r="AV53" i="26"/>
  <c r="AF53" i="26"/>
  <c r="C53" i="26"/>
  <c r="Q49" i="26"/>
  <c r="Q48" i="26"/>
  <c r="Q47" i="26"/>
  <c r="BU42" i="26"/>
  <c r="BO42" i="26"/>
  <c r="BI42" i="26"/>
  <c r="BC42" i="26"/>
  <c r="AY42" i="26"/>
  <c r="AS42" i="26"/>
  <c r="AJ42" i="26"/>
  <c r="AD42" i="26"/>
  <c r="X42" i="26"/>
  <c r="R42" i="26"/>
  <c r="H42" i="26"/>
  <c r="C42" i="26"/>
  <c r="BU41" i="26"/>
  <c r="BO41" i="26"/>
  <c r="BI41" i="26"/>
  <c r="BC41" i="26"/>
  <c r="AY41" i="26"/>
  <c r="AS41" i="26"/>
  <c r="AJ41" i="26"/>
  <c r="AD41" i="26"/>
  <c r="X41" i="26"/>
  <c r="R41" i="26"/>
  <c r="H41" i="26"/>
  <c r="C41" i="26"/>
  <c r="BU40" i="26"/>
  <c r="BO40" i="26"/>
  <c r="BI40" i="26"/>
  <c r="BC40" i="26"/>
  <c r="AY40" i="26"/>
  <c r="AS40" i="26"/>
  <c r="AJ40" i="26"/>
  <c r="AD40" i="26"/>
  <c r="X40" i="26"/>
  <c r="R40" i="26"/>
  <c r="H40" i="26"/>
  <c r="C40" i="26"/>
  <c r="BU39" i="26"/>
  <c r="BO39" i="26"/>
  <c r="BI39" i="26"/>
  <c r="BC39" i="26"/>
  <c r="AY39" i="26"/>
  <c r="AS39" i="26"/>
  <c r="AJ39" i="26"/>
  <c r="AD39" i="26"/>
  <c r="X39" i="26"/>
  <c r="R39" i="26"/>
  <c r="H39" i="26"/>
  <c r="C39" i="26"/>
  <c r="BO38" i="26"/>
  <c r="BI38" i="26"/>
  <c r="BC38" i="26"/>
  <c r="AY38" i="26"/>
  <c r="AS38" i="26"/>
  <c r="AJ38" i="26"/>
  <c r="AD38" i="26"/>
  <c r="X38" i="26"/>
  <c r="R38" i="26"/>
  <c r="H38" i="26"/>
  <c r="C38" i="26"/>
  <c r="BU33" i="26"/>
  <c r="BO33" i="26"/>
  <c r="BI33" i="26"/>
  <c r="BC33" i="26"/>
  <c r="AY33" i="26"/>
  <c r="AS33" i="26"/>
  <c r="AJ33" i="26"/>
  <c r="AD33" i="26"/>
  <c r="X33" i="26"/>
  <c r="R33" i="26"/>
  <c r="H33" i="26"/>
  <c r="C33" i="26"/>
  <c r="BU32" i="26"/>
  <c r="BO32" i="26"/>
  <c r="BI32" i="26"/>
  <c r="BC32" i="26"/>
  <c r="AY32" i="26"/>
  <c r="AS32" i="26"/>
  <c r="AJ32" i="26"/>
  <c r="AD32" i="26"/>
  <c r="X32" i="26"/>
  <c r="R32" i="26"/>
  <c r="H32" i="26"/>
  <c r="C32" i="26"/>
  <c r="BU31" i="26"/>
  <c r="BO31" i="26"/>
  <c r="BI31" i="26"/>
  <c r="BC31" i="26"/>
  <c r="AY31" i="26"/>
  <c r="AS31" i="26"/>
  <c r="AJ31" i="26"/>
  <c r="AD31" i="26"/>
  <c r="X31" i="26"/>
  <c r="R31" i="26"/>
  <c r="H31" i="26"/>
  <c r="C31" i="26"/>
  <c r="BO30" i="26"/>
  <c r="BI30" i="26"/>
  <c r="BC30" i="26"/>
  <c r="AY30" i="26"/>
  <c r="AS30" i="26"/>
  <c r="AJ30" i="26"/>
  <c r="AD30" i="26"/>
  <c r="X30" i="26"/>
  <c r="R30" i="26"/>
  <c r="H30" i="26"/>
  <c r="C30" i="26"/>
  <c r="BO29" i="26"/>
  <c r="BC29" i="26"/>
  <c r="AY29" i="26"/>
  <c r="AS29" i="26"/>
  <c r="AJ29" i="26"/>
  <c r="AD29" i="26"/>
  <c r="X29" i="26"/>
  <c r="R29" i="26"/>
  <c r="H29" i="26"/>
  <c r="C29" i="26"/>
  <c r="CW24" i="26"/>
  <c r="CW23" i="26"/>
  <c r="CW22" i="26"/>
  <c r="CW21" i="26"/>
  <c r="AA21" i="26"/>
  <c r="CW20" i="26"/>
  <c r="AA20" i="26"/>
  <c r="CW19" i="26"/>
  <c r="AA19" i="26"/>
  <c r="CW18" i="26"/>
  <c r="CW17" i="26"/>
  <c r="CW16" i="26"/>
  <c r="CW15" i="26"/>
  <c r="X11" i="26"/>
  <c r="X10" i="26"/>
  <c r="X9" i="26"/>
  <c r="E6" i="26"/>
  <c r="E5" i="26"/>
  <c r="T62" i="25"/>
  <c r="P62" i="25"/>
  <c r="O62" i="25" s="1"/>
  <c r="T61" i="25"/>
  <c r="P61" i="25"/>
  <c r="O61" i="25" s="1"/>
  <c r="T60" i="25"/>
  <c r="P60" i="25"/>
  <c r="O60" i="25"/>
  <c r="T59" i="25"/>
  <c r="P59" i="25"/>
  <c r="O59" i="25" s="1"/>
  <c r="T58" i="25"/>
  <c r="P58" i="25"/>
  <c r="O58" i="25" s="1"/>
  <c r="T57" i="25"/>
  <c r="P57" i="25"/>
  <c r="O57" i="25" s="1"/>
  <c r="T56" i="25"/>
  <c r="P56" i="25"/>
  <c r="O56" i="25" s="1"/>
  <c r="T55" i="25"/>
  <c r="P55" i="25"/>
  <c r="O55" i="25" s="1"/>
  <c r="T54" i="25"/>
  <c r="P54" i="25"/>
  <c r="O54" i="25" s="1"/>
  <c r="T53" i="25"/>
  <c r="P53" i="25"/>
  <c r="O53" i="25"/>
  <c r="T52" i="25"/>
  <c r="P52" i="25"/>
  <c r="O52" i="25" s="1"/>
  <c r="T51" i="25"/>
  <c r="P51" i="25"/>
  <c r="O51" i="25" s="1"/>
  <c r="T50" i="25"/>
  <c r="P50" i="25"/>
  <c r="O50" i="25" s="1"/>
  <c r="T49" i="25"/>
  <c r="P49" i="25"/>
  <c r="O49" i="25"/>
  <c r="T48" i="25"/>
  <c r="P48" i="25"/>
  <c r="O48" i="25" s="1"/>
  <c r="T47" i="25"/>
  <c r="P47" i="25"/>
  <c r="O47" i="25" s="1"/>
  <c r="T46" i="25"/>
  <c r="P46" i="25"/>
  <c r="O46" i="25" s="1"/>
  <c r="T45" i="25"/>
  <c r="P45" i="25"/>
  <c r="O45" i="25" s="1"/>
  <c r="T44" i="25"/>
  <c r="P44" i="25"/>
  <c r="O44" i="25"/>
  <c r="T43" i="25"/>
  <c r="P43" i="25"/>
  <c r="O43" i="25" s="1"/>
  <c r="T42" i="25"/>
  <c r="P42" i="25"/>
  <c r="O42" i="25" s="1"/>
  <c r="T41" i="25"/>
  <c r="P41" i="25"/>
  <c r="O41" i="25" s="1"/>
  <c r="T40" i="25"/>
  <c r="P40" i="25"/>
  <c r="O40" i="25" s="1"/>
  <c r="T39" i="25"/>
  <c r="P39" i="25"/>
  <c r="O39" i="25" s="1"/>
  <c r="T38" i="25"/>
  <c r="P38" i="25"/>
  <c r="O38" i="25" s="1"/>
  <c r="T37" i="25"/>
  <c r="P37" i="25"/>
  <c r="O37" i="25" s="1"/>
  <c r="T36" i="25"/>
  <c r="P36" i="25"/>
  <c r="O36" i="25"/>
  <c r="T35" i="25"/>
  <c r="P35" i="25"/>
  <c r="O35" i="25" s="1"/>
  <c r="T34" i="25"/>
  <c r="P34" i="25"/>
  <c r="O34" i="25" s="1"/>
  <c r="T33" i="25"/>
  <c r="P33" i="25"/>
  <c r="O33" i="25" s="1"/>
  <c r="T32" i="25"/>
  <c r="P32" i="25"/>
  <c r="O32" i="25"/>
  <c r="T31" i="25"/>
  <c r="P31" i="25"/>
  <c r="O31" i="25" s="1"/>
  <c r="T30" i="25"/>
  <c r="P30" i="25"/>
  <c r="O30" i="25" s="1"/>
  <c r="T29" i="25"/>
  <c r="P29" i="25"/>
  <c r="O29" i="25" s="1"/>
  <c r="T28" i="25"/>
  <c r="P28" i="25"/>
  <c r="O28" i="25" s="1"/>
  <c r="T27" i="25"/>
  <c r="P27" i="25"/>
  <c r="O27" i="25" s="1"/>
  <c r="T26" i="25"/>
  <c r="P26" i="25"/>
  <c r="O26" i="25" s="1"/>
  <c r="T25" i="25"/>
  <c r="P25" i="25"/>
  <c r="O25" i="25" s="1"/>
  <c r="T24" i="25"/>
  <c r="P24" i="25"/>
  <c r="O24" i="25" s="1"/>
  <c r="T23" i="25"/>
  <c r="P23" i="25"/>
  <c r="O23" i="25" s="1"/>
  <c r="T22" i="25"/>
  <c r="P22" i="25"/>
  <c r="O22" i="25" s="1"/>
  <c r="T21" i="25"/>
  <c r="P21" i="25"/>
  <c r="O21" i="25" s="1"/>
  <c r="T20" i="25"/>
  <c r="P20" i="25"/>
  <c r="O20" i="25"/>
  <c r="T19" i="25"/>
  <c r="P19" i="25"/>
  <c r="O19" i="25" s="1"/>
  <c r="T18" i="25"/>
  <c r="P18" i="25"/>
  <c r="O18" i="25" s="1"/>
  <c r="P17" i="25"/>
  <c r="O17" i="25"/>
  <c r="P16" i="25"/>
  <c r="O16" i="25" s="1"/>
  <c r="P15" i="25"/>
  <c r="O15" i="25" s="1"/>
  <c r="P14" i="25"/>
  <c r="O14" i="25" s="1"/>
  <c r="P13" i="25"/>
  <c r="O13" i="25" s="1"/>
  <c r="BU38" i="26"/>
  <c r="N66" i="24"/>
  <c r="R66" i="24"/>
  <c r="N65" i="24"/>
  <c r="R65" i="24"/>
  <c r="N64" i="24"/>
  <c r="R64" i="24"/>
  <c r="N63" i="24"/>
  <c r="R63" i="24"/>
  <c r="N62" i="24"/>
  <c r="R62" i="24"/>
  <c r="N61" i="24"/>
  <c r="R61" i="24"/>
  <c r="N60" i="24"/>
  <c r="R60" i="24"/>
  <c r="N59" i="24"/>
  <c r="R59" i="24"/>
  <c r="N58" i="24"/>
  <c r="R58" i="24"/>
  <c r="N57" i="24"/>
  <c r="R57" i="24"/>
  <c r="N56" i="24"/>
  <c r="R56" i="24"/>
  <c r="N55" i="24"/>
  <c r="R55" i="24"/>
  <c r="N54" i="24"/>
  <c r="R54" i="24"/>
  <c r="N53" i="24"/>
  <c r="R53" i="24"/>
  <c r="N52" i="24"/>
  <c r="R52" i="24"/>
  <c r="N51" i="24"/>
  <c r="R51" i="24"/>
  <c r="N50" i="24"/>
  <c r="R50" i="24"/>
  <c r="N49" i="24"/>
  <c r="R49" i="24"/>
  <c r="N48" i="24"/>
  <c r="R48" i="24"/>
  <c r="N47" i="24"/>
  <c r="R47" i="24"/>
  <c r="N46" i="24"/>
  <c r="R46" i="24"/>
  <c r="N45" i="24"/>
  <c r="R45" i="24"/>
  <c r="N44" i="24"/>
  <c r="R44" i="24"/>
  <c r="N43" i="24"/>
  <c r="R43" i="24"/>
  <c r="N42" i="24"/>
  <c r="R42" i="24"/>
  <c r="N41" i="24"/>
  <c r="R41" i="24"/>
  <c r="N40" i="24"/>
  <c r="R40" i="24"/>
  <c r="N39" i="24"/>
  <c r="R39" i="24"/>
  <c r="N38" i="24"/>
  <c r="R38" i="24"/>
  <c r="N37" i="24"/>
  <c r="R37" i="24"/>
  <c r="R36" i="24"/>
  <c r="N36" i="24"/>
  <c r="R35" i="24"/>
  <c r="N35" i="24"/>
  <c r="R34" i="24"/>
  <c r="N34" i="24"/>
  <c r="R33" i="24"/>
  <c r="N33" i="24"/>
  <c r="R32" i="24"/>
  <c r="N32" i="24"/>
  <c r="N31" i="24"/>
  <c r="N30" i="24"/>
  <c r="N29" i="24"/>
  <c r="N28" i="24"/>
  <c r="N27" i="24"/>
  <c r="BU29" i="26"/>
  <c r="H12" i="24"/>
  <c r="IE2" i="20" s="1"/>
  <c r="H11" i="24"/>
  <c r="HY2" i="20" s="1"/>
  <c r="H10" i="24"/>
  <c r="HS2" i="20" s="1"/>
  <c r="CG22" i="23"/>
  <c r="AD8" i="23"/>
  <c r="J60" i="13"/>
  <c r="BY27" i="13"/>
  <c r="M22" i="24" l="1"/>
  <c r="N8" i="25"/>
  <c r="CB43" i="26" s="1"/>
  <c r="BT75" i="26"/>
  <c r="BT44" i="26"/>
  <c r="BT1" i="26"/>
  <c r="HK2" i="20"/>
  <c r="D16" i="24"/>
  <c r="GZ2" i="20" s="1"/>
  <c r="E16" i="24"/>
  <c r="HA2" i="20" s="1"/>
  <c r="F16" i="24"/>
  <c r="HB2" i="20" s="1"/>
  <c r="C17" i="24"/>
  <c r="HD2" i="20" s="1"/>
  <c r="BU30" i="26"/>
  <c r="D17" i="24"/>
  <c r="HE2" i="20" s="1"/>
  <c r="HJ2" i="20"/>
  <c r="HL2" i="20"/>
  <c r="DG2" i="20"/>
  <c r="F17" i="24"/>
  <c r="HG2" i="20" s="1"/>
  <c r="E17" i="24"/>
  <c r="HF2" i="20" s="1"/>
  <c r="CU2" i="20"/>
  <c r="C16" i="24"/>
  <c r="FC2" i="20"/>
  <c r="CJ2" i="20" l="1"/>
  <c r="CI2" i="20"/>
  <c r="CC34" i="26"/>
  <c r="GY2" i="20"/>
  <c r="G16" i="24"/>
  <c r="G17" i="24"/>
  <c r="G18" i="24"/>
  <c r="HI2" i="20"/>
  <c r="HM2" i="20" l="1"/>
  <c r="K18" i="24"/>
  <c r="IH2" i="20" s="1"/>
  <c r="HH2" i="20"/>
  <c r="K17" i="24"/>
  <c r="IG2" i="20" s="1"/>
  <c r="K16" i="24"/>
  <c r="IF2" i="20" s="1"/>
  <c r="HC2"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小山 倫</author>
  </authors>
  <commentList>
    <comment ref="II1" authorId="0" shapeId="0" xr:uid="{4E0CF666-2230-4472-B1BD-0658CBF243DF}">
      <text>
        <r>
          <rPr>
            <b/>
            <sz val="9"/>
            <color indexed="81"/>
            <rFont val="MS P ゴシック"/>
            <family val="3"/>
            <charset val="128"/>
          </rPr>
          <t>小山 倫:</t>
        </r>
        <r>
          <rPr>
            <sz val="9"/>
            <color indexed="81"/>
            <rFont val="MS P ゴシック"/>
            <family val="3"/>
            <charset val="128"/>
          </rPr>
          <t xml:space="preserve">
IN以降の右列は、R8の新設項目。
マスタの自動入力に悪影響がある可能性があるため、これまでの項目に割り込ませず、列に追加していっている</t>
        </r>
      </text>
    </comment>
    <comment ref="CR2" authorId="0" shapeId="0" xr:uid="{74217AFF-577D-4D04-B8D7-87624A427717}">
      <text>
        <r>
          <rPr>
            <b/>
            <sz val="9"/>
            <color indexed="81"/>
            <rFont val="MS P ゴシック"/>
            <family val="3"/>
            <charset val="128"/>
          </rPr>
          <t>小数点第2位まで表示できるように設定</t>
        </r>
      </text>
    </comment>
    <comment ref="CS2" authorId="0" shapeId="0" xr:uid="{E5DFBDD9-FDFB-4723-91A3-761801B130DD}">
      <text>
        <r>
          <rPr>
            <b/>
            <sz val="9"/>
            <color indexed="81"/>
            <rFont val="MS P ゴシック"/>
            <family val="3"/>
            <charset val="128"/>
          </rPr>
          <t>小数点第１位まで表示されるように設定</t>
        </r>
      </text>
    </comment>
    <comment ref="CT2" authorId="0" shapeId="0" xr:uid="{B3B67381-82CC-431B-A510-9CDE30D2E57B}">
      <text>
        <r>
          <rPr>
            <b/>
            <sz val="9"/>
            <color indexed="81"/>
            <rFont val="MS P ゴシック"/>
            <family val="3"/>
            <charset val="128"/>
          </rPr>
          <t>小数点第１位まで表示されるように設定</t>
        </r>
      </text>
    </comment>
    <comment ref="DD2" authorId="0" shapeId="0" xr:uid="{B9FD5418-C619-468D-800E-B24B6F465270}">
      <text>
        <r>
          <rPr>
            <b/>
            <sz val="9"/>
            <color indexed="81"/>
            <rFont val="MS P ゴシック"/>
            <family val="3"/>
            <charset val="128"/>
          </rPr>
          <t>小数点第2位まで表示できるように設定</t>
        </r>
      </text>
    </comment>
    <comment ref="DE2" authorId="0" shapeId="0" xr:uid="{669C5CD0-4D55-4A04-8F19-5AFDA181C5E4}">
      <text>
        <r>
          <rPr>
            <b/>
            <sz val="9"/>
            <color indexed="81"/>
            <rFont val="MS P ゴシック"/>
            <family val="3"/>
            <charset val="128"/>
          </rPr>
          <t>小数点第１位まで表示されるように設定</t>
        </r>
      </text>
    </comment>
    <comment ref="DF2" authorId="0" shapeId="0" xr:uid="{0D65F8E4-2B1D-4563-AA73-806A3A758EFD}">
      <text>
        <r>
          <rPr>
            <b/>
            <sz val="9"/>
            <color indexed="81"/>
            <rFont val="MS P ゴシック"/>
            <family val="3"/>
            <charset val="128"/>
          </rPr>
          <t>小数点第１位まで表示されるように設定</t>
        </r>
      </text>
    </comment>
  </commentList>
</comments>
</file>

<file path=xl/sharedStrings.xml><?xml version="1.0" encoding="utf-8"?>
<sst xmlns="http://schemas.openxmlformats.org/spreadsheetml/2006/main" count="1199" uniqueCount="960">
  <si>
    <t>業種</t>
    <rPh sb="0" eb="2">
      <t>ギョウシュ</t>
    </rPh>
    <phoneticPr fontId="1"/>
  </si>
  <si>
    <t>年</t>
    <rPh sb="0" eb="1">
      <t>ネン</t>
    </rPh>
    <phoneticPr fontId="6"/>
  </si>
  <si>
    <t>月</t>
    <rPh sb="0" eb="1">
      <t>ツキ</t>
    </rPh>
    <phoneticPr fontId="6"/>
  </si>
  <si>
    <t>日</t>
    <rPh sb="0" eb="1">
      <t>ニチ</t>
    </rPh>
    <phoneticPr fontId="6"/>
  </si>
  <si>
    <t>登録申請者</t>
    <rPh sb="0" eb="2">
      <t>トウロク</t>
    </rPh>
    <rPh sb="2" eb="4">
      <t>シンセイ</t>
    </rPh>
    <rPh sb="4" eb="5">
      <t>シャ</t>
    </rPh>
    <phoneticPr fontId="6"/>
  </si>
  <si>
    <t>郵便番号</t>
    <rPh sb="0" eb="2">
      <t>ユウビン</t>
    </rPh>
    <rPh sb="2" eb="4">
      <t>バンゴウ</t>
    </rPh>
    <phoneticPr fontId="6"/>
  </si>
  <si>
    <t>所在地</t>
    <rPh sb="0" eb="3">
      <t>ショザイチ</t>
    </rPh>
    <phoneticPr fontId="6"/>
  </si>
  <si>
    <t>申請者の詳細</t>
    <rPh sb="0" eb="3">
      <t>シンセイシャ</t>
    </rPh>
    <rPh sb="4" eb="6">
      <t>ショウサイ</t>
    </rPh>
    <phoneticPr fontId="6"/>
  </si>
  <si>
    <t>都道府県</t>
    <rPh sb="0" eb="4">
      <t>トドウフケン</t>
    </rPh>
    <phoneticPr fontId="6"/>
  </si>
  <si>
    <t>市区町村</t>
    <rPh sb="0" eb="2">
      <t>シク</t>
    </rPh>
    <rPh sb="2" eb="4">
      <t>チョウソン</t>
    </rPh>
    <phoneticPr fontId="6"/>
  </si>
  <si>
    <t>住所</t>
    <rPh sb="0" eb="2">
      <t>ジュウショ</t>
    </rPh>
    <phoneticPr fontId="6"/>
  </si>
  <si>
    <t>電話番号</t>
    <rPh sb="0" eb="2">
      <t>デンワ</t>
    </rPh>
    <rPh sb="2" eb="4">
      <t>バンゴウ</t>
    </rPh>
    <phoneticPr fontId="6"/>
  </si>
  <si>
    <t>携帯電話番号</t>
    <rPh sb="0" eb="2">
      <t>ケイタイ</t>
    </rPh>
    <rPh sb="2" eb="4">
      <t>デンワ</t>
    </rPh>
    <rPh sb="4" eb="6">
      <t>バンゴウ</t>
    </rPh>
    <phoneticPr fontId="6"/>
  </si>
  <si>
    <t>以上</t>
    <rPh sb="0" eb="2">
      <t>イジョウ</t>
    </rPh>
    <phoneticPr fontId="6"/>
  </si>
  <si>
    <t>２.</t>
  </si>
  <si>
    <t>免責</t>
    <rPh sb="0" eb="2">
      <t>メンセキ</t>
    </rPh>
    <phoneticPr fontId="6"/>
  </si>
  <si>
    <t>事業の内容変更、終了</t>
    <rPh sb="0" eb="2">
      <t>ジギョウ</t>
    </rPh>
    <rPh sb="3" eb="5">
      <t>ナイヨウ</t>
    </rPh>
    <rPh sb="5" eb="7">
      <t>ヘンコウ</t>
    </rPh>
    <rPh sb="8" eb="10">
      <t>シュウリョウ</t>
    </rPh>
    <phoneticPr fontId="6"/>
  </si>
  <si>
    <t>調査等の協力</t>
    <rPh sb="0" eb="2">
      <t>チョウサ</t>
    </rPh>
    <rPh sb="2" eb="3">
      <t>トウ</t>
    </rPh>
    <rPh sb="4" eb="6">
      <t>キョウリョク</t>
    </rPh>
    <phoneticPr fontId="6"/>
  </si>
  <si>
    <t>〒</t>
    <phoneticPr fontId="6"/>
  </si>
  <si>
    <t>‐</t>
    <phoneticPr fontId="6"/>
  </si>
  <si>
    <t>Ｅ-ＭＡＩＬ</t>
    <phoneticPr fontId="6"/>
  </si>
  <si>
    <t>別紙１</t>
    <rPh sb="0" eb="2">
      <t>ベッシ</t>
    </rPh>
    <phoneticPr fontId="6"/>
  </si>
  <si>
    <t>別紙２</t>
    <rPh sb="0" eb="2">
      <t>ベッシ</t>
    </rPh>
    <phoneticPr fontId="6"/>
  </si>
  <si>
    <t>役員名簿</t>
    <rPh sb="0" eb="2">
      <t>ヤクイン</t>
    </rPh>
    <rPh sb="2" eb="4">
      <t>メイボ</t>
    </rPh>
    <phoneticPr fontId="6"/>
  </si>
  <si>
    <t>法人・団体名等</t>
    <rPh sb="0" eb="2">
      <t>ホウジン</t>
    </rPh>
    <rPh sb="3" eb="5">
      <t>ダンタイ</t>
    </rPh>
    <rPh sb="5" eb="6">
      <t>メイ</t>
    </rPh>
    <rPh sb="6" eb="7">
      <t>ナド</t>
    </rPh>
    <phoneticPr fontId="6"/>
  </si>
  <si>
    <t>：</t>
    <phoneticPr fontId="6"/>
  </si>
  <si>
    <t>氏名　カナ</t>
    <rPh sb="0" eb="2">
      <t>シメイ</t>
    </rPh>
    <phoneticPr fontId="6"/>
  </si>
  <si>
    <t>氏名　漢字</t>
    <rPh sb="0" eb="2">
      <t>シメイ</t>
    </rPh>
    <rPh sb="3" eb="5">
      <t>カンジ</t>
    </rPh>
    <phoneticPr fontId="6"/>
  </si>
  <si>
    <t>生年月日</t>
    <rPh sb="0" eb="2">
      <t>セイネン</t>
    </rPh>
    <rPh sb="2" eb="4">
      <t>ガッピ</t>
    </rPh>
    <phoneticPr fontId="6"/>
  </si>
  <si>
    <t>役職名</t>
    <rPh sb="0" eb="3">
      <t>ヤクショクメイ</t>
    </rPh>
    <phoneticPr fontId="6"/>
  </si>
  <si>
    <t>和暦</t>
    <rPh sb="0" eb="2">
      <t>ワレキ</t>
    </rPh>
    <phoneticPr fontId="6"/>
  </si>
  <si>
    <t>別紙３</t>
    <rPh sb="0" eb="2">
      <t>ベッシ</t>
    </rPh>
    <phoneticPr fontId="6"/>
  </si>
  <si>
    <t>法人名</t>
    <phoneticPr fontId="1"/>
  </si>
  <si>
    <t>登録種別</t>
    <rPh sb="0" eb="2">
      <t>トウロク</t>
    </rPh>
    <rPh sb="2" eb="4">
      <t>シュベツ</t>
    </rPh>
    <phoneticPr fontId="1"/>
  </si>
  <si>
    <t>大分類</t>
    <rPh sb="0" eb="3">
      <t>ダイブンルイ</t>
    </rPh>
    <phoneticPr fontId="1"/>
  </si>
  <si>
    <t>中分類</t>
    <rPh sb="0" eb="3">
      <t>チュウブンルイ</t>
    </rPh>
    <phoneticPr fontId="1"/>
  </si>
  <si>
    <t>法人名</t>
    <rPh sb="0" eb="2">
      <t>ホウジン</t>
    </rPh>
    <rPh sb="2" eb="3">
      <t>メイ</t>
    </rPh>
    <phoneticPr fontId="6"/>
  </si>
  <si>
    <t>建築物の名称</t>
    <rPh sb="0" eb="3">
      <t>ケンチクブツ</t>
    </rPh>
    <rPh sb="4" eb="6">
      <t>メイショウ</t>
    </rPh>
    <phoneticPr fontId="1"/>
  </si>
  <si>
    <t>延床面積</t>
    <rPh sb="0" eb="4">
      <t>ノベユカメンセキ</t>
    </rPh>
    <phoneticPr fontId="1"/>
  </si>
  <si>
    <t>階数</t>
    <rPh sb="0" eb="2">
      <t>カイスウ</t>
    </rPh>
    <phoneticPr fontId="1"/>
  </si>
  <si>
    <t>所属部署</t>
    <rPh sb="0" eb="2">
      <t>ショゾク</t>
    </rPh>
    <rPh sb="2" eb="4">
      <t>ブショ</t>
    </rPh>
    <phoneticPr fontId="6"/>
  </si>
  <si>
    <t>代表者役職</t>
    <rPh sb="0" eb="3">
      <t>ダイヒョウシャ</t>
    </rPh>
    <rPh sb="3" eb="5">
      <t>ヤクショク</t>
    </rPh>
    <phoneticPr fontId="6"/>
  </si>
  <si>
    <t>代表者等名</t>
    <rPh sb="0" eb="3">
      <t>ダイヒョウシャ</t>
    </rPh>
    <rPh sb="3" eb="4">
      <t>トウ</t>
    </rPh>
    <rPh sb="4" eb="5">
      <t>メイ</t>
    </rPh>
    <phoneticPr fontId="6"/>
  </si>
  <si>
    <t>‐</t>
    <phoneticPr fontId="6"/>
  </si>
  <si>
    <t>‐</t>
    <phoneticPr fontId="1"/>
  </si>
  <si>
    <t>@</t>
    <phoneticPr fontId="1"/>
  </si>
  <si>
    <t>北海道</t>
    <rPh sb="0" eb="3">
      <t>ホッカイドウ</t>
    </rPh>
    <phoneticPr fontId="1"/>
  </si>
  <si>
    <t>都道府県</t>
    <rPh sb="0" eb="4">
      <t>トドウフケン</t>
    </rPh>
    <phoneticPr fontId="1"/>
  </si>
  <si>
    <t>法人名</t>
    <rPh sb="0" eb="2">
      <t>ホウジン</t>
    </rPh>
    <rPh sb="2" eb="3">
      <t>メイ</t>
    </rPh>
    <phoneticPr fontId="1"/>
  </si>
  <si>
    <t>東北</t>
    <rPh sb="0" eb="2">
      <t>トウホク</t>
    </rPh>
    <phoneticPr fontId="1"/>
  </si>
  <si>
    <t>青森</t>
    <rPh sb="0" eb="2">
      <t>アオモリ</t>
    </rPh>
    <phoneticPr fontId="1"/>
  </si>
  <si>
    <t>関東</t>
    <rPh sb="0" eb="2">
      <t>カントウ</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</si>
  <si>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</si>
  <si>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</si>
  <si>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</si>
  <si>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</si>
  <si>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</si>
  <si>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</si>
  <si>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</si>
  <si>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北陸</t>
    <rPh sb="0" eb="2">
      <t>ホクリク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</si>
  <si>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</si>
  <si>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</si>
  <si>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</si>
  <si>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</si>
  <si>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中部</t>
    <rPh sb="0" eb="2">
      <t>チュウブ</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</si>
  <si>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</si>
  <si>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</si>
  <si>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</si>
  <si>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</si>
  <si>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</si>
  <si>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近畿</t>
    <rPh sb="0" eb="2">
      <t>キンキ</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</si>
  <si>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</si>
  <si>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</si>
  <si>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</si>
  <si>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</si>
  <si>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</si>
  <si>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</si>
  <si>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</si>
  <si>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規模</t>
    <rPh sb="0" eb="2">
      <t>キボ</t>
    </rPh>
    <phoneticPr fontId="1"/>
  </si>
  <si>
    <t>中国</t>
    <rPh sb="0" eb="2">
      <t>チュウゴク</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</si>
  <si>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</si>
  <si>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</si>
  <si>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</si>
  <si>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</si>
  <si>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</si>
  <si>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四国</t>
    <rPh sb="0" eb="2">
      <t>シコク</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</si>
  <si>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</si>
  <si>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</si>
  <si>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</si>
  <si>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</si>
  <si>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九州</t>
    <rPh sb="0" eb="2">
      <t>キュウシュウ</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</si>
  <si>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</si>
  <si>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</si>
  <si>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</si>
  <si>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</si>
  <si>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</si>
  <si>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</si>
  <si>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</si>
  <si>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</si>
  <si>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農業・林業</t>
    <rPh sb="0" eb="2">
      <t>ノウギョウ</t>
    </rPh>
    <rPh sb="3" eb="5">
      <t>リンギョウ</t>
    </rPh>
    <phoneticPr fontId="1"/>
  </si>
  <si>
    <t>漁業</t>
    <rPh sb="0" eb="1">
      <t>リョウ</t>
    </rPh>
    <rPh sb="1" eb="2">
      <t>ギョウ</t>
    </rPh>
    <phoneticPr fontId="1"/>
  </si>
  <si>
    <t>鉱業・採石業・砂利採取業</t>
    <rPh sb="0" eb="2">
      <t>コウギョウ</t>
    </rPh>
    <rPh sb="3" eb="5">
      <t>サイセキ</t>
    </rPh>
    <rPh sb="5" eb="6">
      <t>ギョウ</t>
    </rPh>
    <rPh sb="7" eb="9">
      <t>ジャリ</t>
    </rPh>
    <rPh sb="9" eb="12">
      <t>サイシュギョウ</t>
    </rPh>
    <phoneticPr fontId="1"/>
  </si>
  <si>
    <t>建設業</t>
    <rPh sb="0" eb="3">
      <t>ケンセツギョウ</t>
    </rPh>
    <phoneticPr fontId="1"/>
  </si>
  <si>
    <t>製造業</t>
    <rPh sb="0" eb="3">
      <t>セイゾウギョウ</t>
    </rPh>
    <phoneticPr fontId="1"/>
  </si>
  <si>
    <t>電気・ガス・熱供給・水道業</t>
    <rPh sb="0" eb="2">
      <t>デンキ</t>
    </rPh>
    <rPh sb="6" eb="7">
      <t>ネツ</t>
    </rPh>
    <rPh sb="7" eb="9">
      <t>キョウキュウ</t>
    </rPh>
    <rPh sb="10" eb="13">
      <t>スイドウギョウ</t>
    </rPh>
    <phoneticPr fontId="1"/>
  </si>
  <si>
    <t>情報通信業</t>
    <rPh sb="0" eb="2">
      <t>ジョウホウ</t>
    </rPh>
    <rPh sb="2" eb="4">
      <t>ツウシン</t>
    </rPh>
    <rPh sb="4" eb="5">
      <t>ギョウ</t>
    </rPh>
    <phoneticPr fontId="1"/>
  </si>
  <si>
    <t>卸売業・小売業</t>
    <rPh sb="0" eb="2">
      <t>オロシウリ</t>
    </rPh>
    <rPh sb="2" eb="3">
      <t>ギョウ</t>
    </rPh>
    <rPh sb="4" eb="7">
      <t>コウリギョウ</t>
    </rPh>
    <phoneticPr fontId="1"/>
  </si>
  <si>
    <t>金融業・保険業</t>
    <rPh sb="0" eb="3">
      <t>キンユウギョウ</t>
    </rPh>
    <rPh sb="4" eb="7">
      <t>ホケンギョウ</t>
    </rPh>
    <phoneticPr fontId="1"/>
  </si>
  <si>
    <t>林業</t>
    <rPh sb="0" eb="2">
      <t>リンギョウ</t>
    </rPh>
    <phoneticPr fontId="1"/>
  </si>
  <si>
    <t>水産養殖業</t>
    <rPh sb="0" eb="2">
      <t>スイサン</t>
    </rPh>
    <rPh sb="2" eb="4">
      <t>ヨウショク</t>
    </rPh>
    <rPh sb="4" eb="5">
      <t>ギョウ</t>
    </rPh>
    <phoneticPr fontId="1"/>
  </si>
  <si>
    <t>総合工事業</t>
    <rPh sb="0" eb="2">
      <t>ソウゴウ</t>
    </rPh>
    <rPh sb="2" eb="5">
      <t>コウジギョウ</t>
    </rPh>
    <phoneticPr fontId="1"/>
  </si>
  <si>
    <t>識別工事業</t>
    <rPh sb="0" eb="2">
      <t>シキベツ</t>
    </rPh>
    <rPh sb="2" eb="5">
      <t>コウジギョウ</t>
    </rPh>
    <phoneticPr fontId="1"/>
  </si>
  <si>
    <t>設備工事業</t>
    <rPh sb="0" eb="2">
      <t>セツビ</t>
    </rPh>
    <rPh sb="2" eb="5">
      <t>コウジギョウ</t>
    </rPh>
    <phoneticPr fontId="1"/>
  </si>
  <si>
    <t>不動産業・物品賃貸業</t>
    <rPh sb="0" eb="3">
      <t>フドウサン</t>
    </rPh>
    <rPh sb="3" eb="4">
      <t>ギョウ</t>
    </rPh>
    <rPh sb="5" eb="7">
      <t>ブッピン</t>
    </rPh>
    <rPh sb="7" eb="10">
      <t>チンタイギョウ</t>
    </rPh>
    <phoneticPr fontId="1"/>
  </si>
  <si>
    <t>宿泊業・飲食サービス業</t>
    <rPh sb="0" eb="2">
      <t>シュクハク</t>
    </rPh>
    <rPh sb="2" eb="3">
      <t>ギョウ</t>
    </rPh>
    <rPh sb="4" eb="6">
      <t>インショク</t>
    </rPh>
    <rPh sb="10" eb="11">
      <t>ギョウ</t>
    </rPh>
    <phoneticPr fontId="1"/>
  </si>
  <si>
    <t>生活関連サービス業・娯楽業</t>
    <rPh sb="0" eb="2">
      <t>セイカツ</t>
    </rPh>
    <rPh sb="2" eb="4">
      <t>カンレン</t>
    </rPh>
    <rPh sb="8" eb="9">
      <t>ギョウ</t>
    </rPh>
    <rPh sb="10" eb="13">
      <t>ゴラクギョウ</t>
    </rPh>
    <phoneticPr fontId="1"/>
  </si>
  <si>
    <t>医療・福祉</t>
    <rPh sb="0" eb="2">
      <t>イリョウ</t>
    </rPh>
    <rPh sb="3" eb="5">
      <t>フクシ</t>
    </rPh>
    <phoneticPr fontId="1"/>
  </si>
  <si>
    <t>複合サービス事業</t>
    <rPh sb="0" eb="2">
      <t>フクゴウ</t>
    </rPh>
    <rPh sb="6" eb="8">
      <t>ジギョウ</t>
    </rPh>
    <phoneticPr fontId="1"/>
  </si>
  <si>
    <t>分類不能の産業</t>
    <rPh sb="0" eb="2">
      <t>ブンルイ</t>
    </rPh>
    <rPh sb="2" eb="4">
      <t>フノウ</t>
    </rPh>
    <rPh sb="5" eb="7">
      <t>サンギョウ</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</si>
  <si>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</si>
  <si>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</si>
  <si>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</si>
  <si>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</si>
  <si>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</si>
  <si>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</si>
  <si>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</si>
  <si>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</si>
  <si>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</si>
  <si>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</si>
  <si>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</si>
  <si>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</si>
  <si>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</si>
  <si>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郵便業（信書便事業を含む）</t>
  </si>
  <si>
    <t>農業</t>
    <rPh sb="0" eb="2">
      <t>ノウギョウ</t>
    </rPh>
    <phoneticPr fontId="1"/>
  </si>
  <si>
    <t>宿泊業</t>
  </si>
  <si>
    <t>飲食店</t>
  </si>
  <si>
    <t>持ち帰り・配達飲食サービス業</t>
  </si>
  <si>
    <t>洗濯・理容・美容・浴場業</t>
  </si>
  <si>
    <t>その他の生活関連サービス業</t>
  </si>
  <si>
    <t>娯楽業</t>
  </si>
  <si>
    <t>その他の教育、学習支援業</t>
  </si>
  <si>
    <t>氏</t>
    <rPh sb="0" eb="1">
      <t>シ</t>
    </rPh>
    <phoneticPr fontId="1"/>
  </si>
  <si>
    <t>名</t>
    <rPh sb="0" eb="1">
      <t>メイ</t>
    </rPh>
    <phoneticPr fontId="1"/>
  </si>
  <si>
    <t>青森県</t>
    <rPh sb="0" eb="2">
      <t>アオモリ</t>
    </rPh>
    <rPh sb="2" eb="3">
      <t>ケン</t>
    </rPh>
    <phoneticPr fontId="1"/>
  </si>
  <si>
    <t>岩手県</t>
    <phoneticPr fontId="1"/>
  </si>
  <si>
    <t>宮城県</t>
    <phoneticPr fontId="1"/>
  </si>
  <si>
    <t>秋田県</t>
    <phoneticPr fontId="1"/>
  </si>
  <si>
    <t>山形県</t>
    <phoneticPr fontId="1"/>
  </si>
  <si>
    <t>福島県</t>
    <phoneticPr fontId="1"/>
  </si>
  <si>
    <t>茨城県</t>
  </si>
  <si>
    <t>栃木県</t>
  </si>
  <si>
    <t>群馬県</t>
  </si>
  <si>
    <t>埼玉県</t>
  </si>
  <si>
    <t>千葉県</t>
  </si>
  <si>
    <t>東京都</t>
  </si>
  <si>
    <t>神奈川県</t>
    <phoneticPr fontId="1"/>
  </si>
  <si>
    <t>担当者</t>
    <rPh sb="0" eb="3">
      <t>タントウシャ</t>
    </rPh>
    <phoneticPr fontId="1"/>
  </si>
  <si>
    <t>代表者</t>
    <rPh sb="0" eb="3">
      <t>ダイヒョウシャ</t>
    </rPh>
    <phoneticPr fontId="6"/>
  </si>
  <si>
    <t>新潟県</t>
    <rPh sb="0" eb="2">
      <t>ニイガタ</t>
    </rPh>
    <phoneticPr fontId="1"/>
  </si>
  <si>
    <t>富山県</t>
    <rPh sb="0" eb="2">
      <t>トヤマ</t>
    </rPh>
    <phoneticPr fontId="1"/>
  </si>
  <si>
    <t>石川県</t>
    <rPh sb="0" eb="2">
      <t>イシカワ</t>
    </rPh>
    <phoneticPr fontId="1"/>
  </si>
  <si>
    <t>長野県</t>
    <phoneticPr fontId="1"/>
  </si>
  <si>
    <t>岐阜県</t>
    <phoneticPr fontId="1"/>
  </si>
  <si>
    <t>静岡県</t>
    <rPh sb="0" eb="2">
      <t>シズオカ</t>
    </rPh>
    <rPh sb="2" eb="3">
      <t>ケン</t>
    </rPh>
    <phoneticPr fontId="1"/>
  </si>
  <si>
    <t>愛知県</t>
    <rPh sb="0" eb="3">
      <t>アイチケン</t>
    </rPh>
    <phoneticPr fontId="1"/>
  </si>
  <si>
    <t>三重県</t>
    <rPh sb="0" eb="3">
      <t>ミエケン</t>
    </rPh>
    <phoneticPr fontId="1"/>
  </si>
  <si>
    <t>滋賀県</t>
    <rPh sb="0" eb="3">
      <t>シガケン</t>
    </rPh>
    <phoneticPr fontId="1"/>
  </si>
  <si>
    <t>京都府</t>
    <rPh sb="0" eb="2">
      <t>キョウト</t>
    </rPh>
    <rPh sb="2" eb="3">
      <t>フ</t>
    </rPh>
    <phoneticPr fontId="1"/>
  </si>
  <si>
    <t>大阪府</t>
    <rPh sb="0" eb="3">
      <t>オオサカフ</t>
    </rPh>
    <phoneticPr fontId="1"/>
  </si>
  <si>
    <t>兵庫県</t>
    <rPh sb="0" eb="2">
      <t>ヒョウゴ</t>
    </rPh>
    <rPh sb="2" eb="3">
      <t>ケン</t>
    </rPh>
    <phoneticPr fontId="1"/>
  </si>
  <si>
    <t>奈良県</t>
    <rPh sb="0" eb="2">
      <t>ナラ</t>
    </rPh>
    <rPh sb="2" eb="3">
      <t>ケン</t>
    </rPh>
    <phoneticPr fontId="1"/>
  </si>
  <si>
    <t>和歌山県</t>
    <rPh sb="0" eb="3">
      <t>ワカヤマ</t>
    </rPh>
    <rPh sb="3" eb="4">
      <t>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</si>
  <si>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</si>
  <si>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</si>
  <si>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</si>
  <si>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</si>
  <si>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2">
      <t>ヤマグチ</t>
    </rPh>
    <rPh sb="2" eb="3">
      <t>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</si>
  <si>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</si>
  <si>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</si>
  <si>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</si>
  <si>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</si>
  <si>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</si>
  <si>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2">
      <t>サガ</t>
    </rPh>
    <rPh sb="2" eb="3">
      <t>ケン</t>
    </rPh>
    <phoneticPr fontId="1"/>
  </si>
  <si>
    <t>熊本県</t>
    <rPh sb="0" eb="3">
      <t>クマモトケン</t>
    </rPh>
    <phoneticPr fontId="1"/>
  </si>
  <si>
    <t>大分県</t>
    <rPh sb="0" eb="2">
      <t>オオイタ</t>
    </rPh>
    <rPh sb="2" eb="3">
      <t>ケン</t>
    </rPh>
    <phoneticPr fontId="1"/>
  </si>
  <si>
    <t>宮崎県</t>
    <rPh sb="0" eb="3">
      <t>ミヤザキケン</t>
    </rPh>
    <phoneticPr fontId="1"/>
  </si>
  <si>
    <t>鹿児島県</t>
    <rPh sb="0" eb="4">
      <t>カゴシマケン</t>
    </rPh>
    <phoneticPr fontId="1"/>
  </si>
  <si>
    <t>沖縄県</t>
    <rPh sb="0" eb="3">
      <t>オキナワケン</t>
    </rPh>
    <phoneticPr fontId="1"/>
  </si>
  <si>
    <t>長崎県</t>
    <rPh sb="0" eb="2">
      <t>ナガサキ</t>
    </rPh>
    <rPh sb="2" eb="3">
      <t>ケン</t>
    </rPh>
    <phoneticPr fontId="1"/>
  </si>
  <si>
    <t>職業紹介・労働者派遣業</t>
  </si>
  <si>
    <t>その他の事業サービス業</t>
  </si>
  <si>
    <t>政治・経済・文化団体</t>
  </si>
  <si>
    <t>宗教</t>
  </si>
  <si>
    <t>その他のサービス業</t>
  </si>
  <si>
    <t>外国公務</t>
  </si>
  <si>
    <t>国家公務</t>
  </si>
  <si>
    <t>地方公務</t>
  </si>
  <si>
    <t>分類不能の産業</t>
  </si>
  <si>
    <t>規模を問わず対応可能</t>
    <phoneticPr fontId="1"/>
  </si>
  <si>
    <t>部署名等</t>
    <rPh sb="0" eb="2">
      <t>ブショ</t>
    </rPh>
    <rPh sb="2" eb="3">
      <t>メイ</t>
    </rPh>
    <rPh sb="3" eb="4">
      <t>ナド</t>
    </rPh>
    <phoneticPr fontId="1"/>
  </si>
  <si>
    <t>北海道</t>
  </si>
  <si>
    <t>青森県</t>
  </si>
  <si>
    <t>岩手県</t>
  </si>
  <si>
    <t>宮城県</t>
  </si>
  <si>
    <t>秋田県</t>
  </si>
  <si>
    <t>山形県</t>
  </si>
  <si>
    <t>福島県</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</si>
  <si>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</si>
  <si>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</si>
  <si>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</si>
  <si>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</si>
  <si>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</si>
  <si>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</si>
  <si>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</si>
  <si>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</si>
  <si>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</si>
  <si>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</si>
  <si>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</si>
  <si>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</si>
  <si>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</si>
  <si>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</si>
  <si>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</si>
  <si>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</si>
  <si>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</si>
  <si>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</si>
  <si>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</si>
  <si>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</si>
  <si>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</si>
  <si>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</si>
  <si>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</si>
  <si>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</si>
  <si>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</si>
  <si>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</si>
  <si>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</si>
  <si>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</si>
  <si>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</si>
  <si>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</si>
  <si>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</si>
  <si>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</si>
  <si>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</si>
  <si>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</si>
  <si>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</si>
  <si>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</si>
  <si>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</si>
  <si>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</si>
  <si>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</si>
  <si>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</si>
  <si>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</si>
  <si>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</si>
  <si>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</si>
  <si>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</si>
  <si>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</si>
  <si>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</si>
  <si>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</si>
  <si>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</si>
  <si>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</si>
  <si>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</si>
  <si>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</si>
  <si>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</si>
  <si>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</si>
  <si>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</si>
  <si>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</si>
  <si>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</si>
  <si>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</si>
  <si>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</si>
  <si>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</si>
  <si>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</si>
  <si>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</si>
  <si>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</si>
  <si>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</si>
  <si>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</si>
  <si>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</si>
  <si>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</si>
  <si>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</si>
  <si>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</si>
  <si>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</si>
  <si>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</si>
  <si>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</si>
  <si>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</si>
  <si>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</si>
  <si>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</si>
  <si>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</si>
  <si>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</si>
  <si>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</si>
  <si>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</si>
  <si>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</si>
  <si>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</si>
  <si>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北海道</t>
    <phoneticPr fontId="1"/>
  </si>
  <si>
    <t>--選択--</t>
    <rPh sb="2" eb="4">
      <t>センタク</t>
    </rPh>
    <phoneticPr fontId="1"/>
  </si>
  <si>
    <t>全国</t>
    <rPh sb="0" eb="2">
      <t>ゼンコク</t>
    </rPh>
    <phoneticPr fontId="1"/>
  </si>
  <si>
    <t>全選択</t>
    <rPh sb="0" eb="1">
      <t>ゼン</t>
    </rPh>
    <rPh sb="1" eb="3">
      <t>センタク</t>
    </rPh>
    <phoneticPr fontId="1"/>
  </si>
  <si>
    <t>AREA</t>
  </si>
  <si>
    <t>ADDRESS</t>
  </si>
  <si>
    <t>農業・林業</t>
    <phoneticPr fontId="1"/>
  </si>
  <si>
    <t>漁業</t>
    <phoneticPr fontId="1"/>
  </si>
  <si>
    <t>鉱業・採石業・砂利採取業</t>
    <phoneticPr fontId="1"/>
  </si>
  <si>
    <t>建設業</t>
    <phoneticPr fontId="1"/>
  </si>
  <si>
    <t>製造業</t>
    <phoneticPr fontId="1"/>
  </si>
  <si>
    <t>電気・ガス・熱供給・水道業</t>
    <phoneticPr fontId="1"/>
  </si>
  <si>
    <t>情報通信業</t>
    <phoneticPr fontId="1"/>
  </si>
  <si>
    <t>運輸業・郵便業</t>
    <phoneticPr fontId="1"/>
  </si>
  <si>
    <t>卸売業・小売業</t>
    <phoneticPr fontId="1"/>
  </si>
  <si>
    <t>金融業・保険業</t>
    <phoneticPr fontId="1"/>
  </si>
  <si>
    <t>不動産業・物品賃貸業</t>
    <phoneticPr fontId="1"/>
  </si>
  <si>
    <t>学術研究・専門＿技術サービス業</t>
    <phoneticPr fontId="1"/>
  </si>
  <si>
    <t>宿泊業・飲食サービス業</t>
    <phoneticPr fontId="1"/>
  </si>
  <si>
    <t>生活関連サービス業・娯楽業</t>
    <phoneticPr fontId="1"/>
  </si>
  <si>
    <t>医療・福祉</t>
    <phoneticPr fontId="1"/>
  </si>
  <si>
    <t>複合サービス事業</t>
    <phoneticPr fontId="1"/>
  </si>
  <si>
    <t>サービス業＿他に分類されないもの</t>
    <phoneticPr fontId="1"/>
  </si>
  <si>
    <t>公務＿他に分類されるものを除く</t>
    <phoneticPr fontId="1"/>
  </si>
  <si>
    <t>分類不能の産業</t>
    <phoneticPr fontId="1"/>
  </si>
  <si>
    <t>電気業</t>
    <phoneticPr fontId="1"/>
  </si>
  <si>
    <t>不動産取引業</t>
    <phoneticPr fontId="1"/>
  </si>
  <si>
    <t>学校教育</t>
    <phoneticPr fontId="1"/>
  </si>
  <si>
    <t>医療業</t>
    <phoneticPr fontId="1"/>
  </si>
  <si>
    <t>郵便局</t>
    <phoneticPr fontId="1"/>
  </si>
  <si>
    <t>ガス業</t>
    <phoneticPr fontId="1"/>
  </si>
  <si>
    <t>不動産賃貸業・管理業</t>
    <phoneticPr fontId="1"/>
  </si>
  <si>
    <t>保健衛生</t>
    <phoneticPr fontId="1"/>
  </si>
  <si>
    <t>協同組合（他に分類されないもの）</t>
    <phoneticPr fontId="1"/>
  </si>
  <si>
    <t>熱供給業</t>
    <phoneticPr fontId="1"/>
  </si>
  <si>
    <t>物品賃貸業</t>
    <phoneticPr fontId="1"/>
  </si>
  <si>
    <t>社会保険・社会福祉・介護事業</t>
    <phoneticPr fontId="1"/>
  </si>
  <si>
    <t>水道業</t>
    <phoneticPr fontId="1"/>
  </si>
  <si>
    <t>公務＿他に分類されるものを除く</t>
    <rPh sb="0" eb="2">
      <t>コウム</t>
    </rPh>
    <rPh sb="3" eb="4">
      <t>ホカ</t>
    </rPh>
    <rPh sb="5" eb="7">
      <t>ブンルイ</t>
    </rPh>
    <rPh sb="13" eb="14">
      <t>ノゾ</t>
    </rPh>
    <phoneticPr fontId="1"/>
  </si>
  <si>
    <t>山梨県</t>
    <phoneticPr fontId="1"/>
  </si>
  <si>
    <t>茨城県</t>
    <phoneticPr fontId="1"/>
  </si>
  <si>
    <t>m²まで対応可能</t>
    <phoneticPr fontId="1"/>
  </si>
  <si>
    <r>
      <t xml:space="preserve">法人番号
</t>
    </r>
    <r>
      <rPr>
        <sz val="11"/>
        <rFont val="ＭＳ 明朝"/>
        <family val="1"/>
        <charset val="128"/>
      </rPr>
      <t>（13桁）</t>
    </r>
    <rPh sb="0" eb="2">
      <t>ホウジン</t>
    </rPh>
    <rPh sb="2" eb="4">
      <t>バンゴウ</t>
    </rPh>
    <rPh sb="8" eb="9">
      <t>ケタ</t>
    </rPh>
    <phoneticPr fontId="6"/>
  </si>
  <si>
    <t>部署名等</t>
    <rPh sb="0" eb="2">
      <t>ブショ</t>
    </rPh>
    <rPh sb="2" eb="3">
      <t>メイ</t>
    </rPh>
    <rPh sb="3" eb="4">
      <t>トウ</t>
    </rPh>
    <phoneticPr fontId="1"/>
  </si>
  <si>
    <t>１.</t>
    <phoneticPr fontId="6"/>
  </si>
  <si>
    <t>３.</t>
    <phoneticPr fontId="6"/>
  </si>
  <si>
    <t>４.</t>
    <phoneticPr fontId="6"/>
  </si>
  <si>
    <t>５.</t>
    <phoneticPr fontId="6"/>
  </si>
  <si>
    <t>６.</t>
    <phoneticPr fontId="6"/>
  </si>
  <si>
    <t>了承している。</t>
    <phoneticPr fontId="1"/>
  </si>
  <si>
    <t>７.</t>
    <phoneticPr fontId="6"/>
  </si>
  <si>
    <t>８.</t>
    <phoneticPr fontId="6"/>
  </si>
  <si>
    <t>９.</t>
    <phoneticPr fontId="6"/>
  </si>
  <si>
    <t>１０.</t>
    <phoneticPr fontId="6"/>
  </si>
  <si>
    <t>暴力団排除に関する誓約事項</t>
    <phoneticPr fontId="6"/>
  </si>
  <si>
    <t>記</t>
    <phoneticPr fontId="6"/>
  </si>
  <si>
    <t>地域</t>
    <rPh sb="0" eb="2">
      <t>チイキ</t>
    </rPh>
    <phoneticPr fontId="1"/>
  </si>
  <si>
    <t>都道府県</t>
    <phoneticPr fontId="1"/>
  </si>
  <si>
    <t>福井県</t>
    <rPh sb="0" eb="2">
      <t>フクイ</t>
    </rPh>
    <rPh sb="2" eb="3">
      <t>ケン</t>
    </rPh>
    <phoneticPr fontId="1"/>
  </si>
  <si>
    <t>--選択--</t>
    <rPh sb="2" eb="4">
      <t>センタク</t>
    </rPh>
    <phoneticPr fontId="1"/>
  </si>
  <si>
    <t>-</t>
    <phoneticPr fontId="1"/>
  </si>
  <si>
    <t>〒</t>
    <phoneticPr fontId="1"/>
  </si>
  <si>
    <t>受付日</t>
    <rPh sb="0" eb="3">
      <t>ウケツケビ</t>
    </rPh>
    <phoneticPr fontId="1"/>
  </si>
  <si>
    <t>電話番号</t>
    <rPh sb="0" eb="2">
      <t>デンワ</t>
    </rPh>
    <rPh sb="2" eb="4">
      <t>バンゴウ</t>
    </rPh>
    <phoneticPr fontId="1"/>
  </si>
  <si>
    <t>支社・グループ会社・部署名等</t>
    <rPh sb="0" eb="2">
      <t>シシャ</t>
    </rPh>
    <rPh sb="7" eb="9">
      <t>ガイシャ</t>
    </rPh>
    <rPh sb="10" eb="12">
      <t>ブショ</t>
    </rPh>
    <rPh sb="12" eb="13">
      <t>メイ</t>
    </rPh>
    <rPh sb="13" eb="14">
      <t>トウ</t>
    </rPh>
    <phoneticPr fontId="1"/>
  </si>
  <si>
    <t>フリガナ</t>
    <phoneticPr fontId="1"/>
  </si>
  <si>
    <t>学術・開発研究機関</t>
    <rPh sb="0" eb="2">
      <t>ガクジュツ</t>
    </rPh>
    <rPh sb="3" eb="5">
      <t>カイハツ</t>
    </rPh>
    <rPh sb="5" eb="7">
      <t>ケンキュウ</t>
    </rPh>
    <rPh sb="7" eb="9">
      <t>キカン</t>
    </rPh>
    <phoneticPr fontId="1"/>
  </si>
  <si>
    <t>広告業</t>
    <rPh sb="0" eb="2">
      <t>コウコク</t>
    </rPh>
    <rPh sb="2" eb="3">
      <t>ギョウ</t>
    </rPh>
    <phoneticPr fontId="1"/>
  </si>
  <si>
    <t>専門サービス業（他に分類されないもの）</t>
    <rPh sb="0" eb="2">
      <t>センモン</t>
    </rPh>
    <rPh sb="6" eb="7">
      <t>ギョウ</t>
    </rPh>
    <rPh sb="8" eb="9">
      <t>ホカ</t>
    </rPh>
    <rPh sb="10" eb="12">
      <t>ブンルイ</t>
    </rPh>
    <phoneticPr fontId="1"/>
  </si>
  <si>
    <t>技術サービス業（他に分類されないもの）</t>
    <rPh sb="0" eb="2">
      <t>ギジュツ</t>
    </rPh>
    <rPh sb="6" eb="7">
      <t>ギョウ</t>
    </rPh>
    <rPh sb="8" eb="9">
      <t>タ</t>
    </rPh>
    <rPh sb="10" eb="12">
      <t>ブンルイ</t>
    </rPh>
    <phoneticPr fontId="1"/>
  </si>
  <si>
    <t>教育・学習支援業</t>
    <rPh sb="7" eb="8">
      <t>ギョウ</t>
    </rPh>
    <phoneticPr fontId="1"/>
  </si>
  <si>
    <t>教育・学習支援業</t>
    <rPh sb="0" eb="2">
      <t>キョウイク</t>
    </rPh>
    <rPh sb="3" eb="5">
      <t>ガクシュウ</t>
    </rPh>
    <rPh sb="5" eb="7">
      <t>シエン</t>
    </rPh>
    <rPh sb="7" eb="8">
      <t>ギョウ</t>
    </rPh>
    <phoneticPr fontId="1"/>
  </si>
  <si>
    <t>ＺＥＨデベロッパー登録申請書</t>
  </si>
  <si>
    <t>ＺＥＨデベロッパー登録申請書</t>
    <rPh sb="9" eb="11">
      <t>トウロク</t>
    </rPh>
    <rPh sb="11" eb="14">
      <t>シンセイショ</t>
    </rPh>
    <phoneticPr fontId="6"/>
  </si>
  <si>
    <t>住戸数</t>
    <rPh sb="0" eb="2">
      <t>ジュウコ</t>
    </rPh>
    <rPh sb="2" eb="3">
      <t>スウ</t>
    </rPh>
    <phoneticPr fontId="1"/>
  </si>
  <si>
    <t>１</t>
    <phoneticPr fontId="6"/>
  </si>
  <si>
    <t>／</t>
    <phoneticPr fontId="6"/>
  </si>
  <si>
    <t>５</t>
    <phoneticPr fontId="6"/>
  </si>
  <si>
    <t>枚</t>
    <rPh sb="0" eb="1">
      <t>マイ</t>
    </rPh>
    <phoneticPr fontId="6"/>
  </si>
  <si>
    <t>）</t>
    <phoneticPr fontId="6"/>
  </si>
  <si>
    <t>２</t>
    <phoneticPr fontId="6"/>
  </si>
  <si>
    <t>３</t>
    <phoneticPr fontId="6"/>
  </si>
  <si>
    <t>４</t>
    <phoneticPr fontId="6"/>
  </si>
  <si>
    <t>階まで対応可能</t>
    <rPh sb="0" eb="1">
      <t>カイ</t>
    </rPh>
    <rPh sb="3" eb="5">
      <t>タイオウ</t>
    </rPh>
    <rPh sb="5" eb="7">
      <t>カノウ</t>
    </rPh>
    <phoneticPr fontId="1"/>
  </si>
  <si>
    <t>許可（登録）証</t>
    <phoneticPr fontId="1"/>
  </si>
  <si>
    <t>一般建設業許可証</t>
    <phoneticPr fontId="1"/>
  </si>
  <si>
    <t>宅地建物取引業免許</t>
    <phoneticPr fontId="1"/>
  </si>
  <si>
    <t>氏名</t>
    <rPh sb="0" eb="1">
      <t>シ</t>
    </rPh>
    <rPh sb="1" eb="2">
      <t>メイ</t>
    </rPh>
    <phoneticPr fontId="1"/>
  </si>
  <si>
    <t>特定建設業許可証</t>
    <phoneticPr fontId="1"/>
  </si>
  <si>
    <t>窓口を設置しているＵＲＬ</t>
    <rPh sb="0" eb="2">
      <t>マドグチ</t>
    </rPh>
    <rPh sb="3" eb="5">
      <t>セッチ</t>
    </rPh>
    <phoneticPr fontId="6"/>
  </si>
  <si>
    <t>　Ｄ登録（マンションデベロッパー等）</t>
    <rPh sb="16" eb="17">
      <t>ナド</t>
    </rPh>
    <phoneticPr fontId="1"/>
  </si>
  <si>
    <t>電話番号</t>
    <phoneticPr fontId="1"/>
  </si>
  <si>
    <t>取組計画及びその進捗状況、導入実績を公表しているＵＲＬ</t>
    <phoneticPr fontId="1"/>
  </si>
  <si>
    <t>　Ｃ登録（建築請負会社等）</t>
    <rPh sb="11" eb="12">
      <t>ナド</t>
    </rPh>
    <phoneticPr fontId="1"/>
  </si>
  <si>
    <t>ＺＥＨデベロッパー登録票</t>
    <phoneticPr fontId="1"/>
  </si>
  <si>
    <t>ホームページ</t>
    <phoneticPr fontId="1"/>
  </si>
  <si>
    <r>
      <rPr>
        <sz val="16"/>
        <color theme="0"/>
        <rFont val="Meiryo UI"/>
        <family val="3"/>
        <charset val="128"/>
      </rPr>
      <t>Ｄ登録</t>
    </r>
    <r>
      <rPr>
        <sz val="14"/>
        <color theme="0"/>
        <rFont val="Meiryo UI"/>
        <family val="3"/>
        <charset val="128"/>
      </rPr>
      <t xml:space="preserve">
</t>
    </r>
    <r>
      <rPr>
        <sz val="9"/>
        <color theme="0"/>
        <rFont val="Meiryo UI"/>
        <family val="3"/>
        <charset val="128"/>
      </rPr>
      <t>(マンションデベロッパー等)</t>
    </r>
    <rPh sb="1" eb="3">
      <t>トウロク</t>
    </rPh>
    <rPh sb="16" eb="17">
      <t>トウ</t>
    </rPh>
    <phoneticPr fontId="1"/>
  </si>
  <si>
    <r>
      <rPr>
        <sz val="16"/>
        <color theme="0"/>
        <rFont val="Meiryo UI"/>
        <family val="3"/>
        <charset val="128"/>
      </rPr>
      <t>Ｃ登録</t>
    </r>
    <r>
      <rPr>
        <sz val="14"/>
        <color theme="0"/>
        <rFont val="Meiryo UI"/>
        <family val="3"/>
        <charset val="128"/>
      </rPr>
      <t xml:space="preserve">
</t>
    </r>
    <r>
      <rPr>
        <sz val="9"/>
        <color theme="0"/>
        <rFont val="Meiryo UI"/>
        <family val="3"/>
        <charset val="128"/>
      </rPr>
      <t>（建築請負会社等）</t>
    </r>
    <rPh sb="1" eb="3">
      <t>トウロク</t>
    </rPh>
    <rPh sb="5" eb="7">
      <t>ケンチク</t>
    </rPh>
    <rPh sb="7" eb="9">
      <t>ウケオイ</t>
    </rPh>
    <rPh sb="9" eb="11">
      <t>ガイシャ</t>
    </rPh>
    <rPh sb="11" eb="12">
      <t>トウ</t>
    </rPh>
    <phoneticPr fontId="1"/>
  </si>
  <si>
    <t>その他のZEH-M導入実績件数…</t>
    <rPh sb="2" eb="3">
      <t>タ</t>
    </rPh>
    <rPh sb="9" eb="11">
      <t>ドウニュウ</t>
    </rPh>
    <rPh sb="11" eb="13">
      <t>ジッセキ</t>
    </rPh>
    <rPh sb="13" eb="15">
      <t>ケンスウ</t>
    </rPh>
    <phoneticPr fontId="1"/>
  </si>
  <si>
    <t>件</t>
    <rPh sb="0" eb="1">
      <t>ケン</t>
    </rPh>
    <phoneticPr fontId="1"/>
  </si>
  <si>
    <t>ＺＥＨ－Ｍランク</t>
    <phoneticPr fontId="1"/>
  </si>
  <si>
    <t>その他のZEH-M導入計画件数…</t>
    <rPh sb="2" eb="3">
      <t>タ</t>
    </rPh>
    <rPh sb="9" eb="11">
      <t>ドウニュウ</t>
    </rPh>
    <rPh sb="11" eb="13">
      <t>ケイカク</t>
    </rPh>
    <rPh sb="13" eb="15">
      <t>ケンスウ</t>
    </rPh>
    <phoneticPr fontId="1"/>
  </si>
  <si>
    <t>窓口を設置しているＵＲＬ</t>
    <phoneticPr fontId="1"/>
  </si>
  <si>
    <t>窓口を設置しているＵＲＬ</t>
    <rPh sb="0" eb="2">
      <t>マドグチ</t>
    </rPh>
    <rPh sb="3" eb="5">
      <t>セッチ</t>
    </rPh>
    <phoneticPr fontId="1"/>
  </si>
  <si>
    <t>Ｄ登録</t>
    <rPh sb="1" eb="3">
      <t>トウロク</t>
    </rPh>
    <phoneticPr fontId="1"/>
  </si>
  <si>
    <t>Ｃ登録</t>
    <rPh sb="1" eb="3">
      <t>トウロク</t>
    </rPh>
    <phoneticPr fontId="1"/>
  </si>
  <si>
    <t>　C登録における対応可能エリアと規模</t>
    <phoneticPr fontId="1"/>
  </si>
  <si>
    <t>　ＺＥＨ－Ｍ導入実績（Ｃ登録の場合は建築実績）</t>
    <rPh sb="6" eb="8">
      <t>ドウニュウ</t>
    </rPh>
    <rPh sb="8" eb="10">
      <t>ジッセキ</t>
    </rPh>
    <rPh sb="12" eb="14">
      <t>トウロク</t>
    </rPh>
    <rPh sb="15" eb="17">
      <t>バアイ</t>
    </rPh>
    <rPh sb="18" eb="20">
      <t>ケンチク</t>
    </rPh>
    <rPh sb="20" eb="22">
      <t>ジッセキ</t>
    </rPh>
    <phoneticPr fontId="1"/>
  </si>
  <si>
    <t>　主な許可証</t>
    <phoneticPr fontId="1"/>
  </si>
  <si>
    <t>　登録種別</t>
    <phoneticPr fontId="1"/>
  </si>
  <si>
    <t>　ＺＥＨ－Ｍ導入計画（Ｃ登録の場合は受注計画）</t>
    <phoneticPr fontId="1"/>
  </si>
  <si>
    <t>　C登録におけるＺＥＨ－Ｍ相談の代表窓口</t>
    <phoneticPr fontId="1"/>
  </si>
  <si>
    <t>　その他のＺＥＨ－Ｍ相談窓口</t>
    <phoneticPr fontId="1"/>
  </si>
  <si>
    <t>　ＺＥＨ－Ｍの普及に向けた取組計画（2030年までの中長期計画）</t>
    <phoneticPr fontId="1"/>
  </si>
  <si>
    <t>　ＺＥＨ－Ｍ相談窓口</t>
    <phoneticPr fontId="1"/>
  </si>
  <si>
    <t>有</t>
    <rPh sb="0" eb="1">
      <t>アリ</t>
    </rPh>
    <phoneticPr fontId="1"/>
  </si>
  <si>
    <t>無</t>
    <rPh sb="0" eb="1">
      <t>ナシ</t>
    </rPh>
    <phoneticPr fontId="1"/>
  </si>
  <si>
    <t>記入日</t>
    <phoneticPr fontId="1"/>
  </si>
  <si>
    <t>申請者詳細_番地建物名等</t>
    <rPh sb="0" eb="3">
      <t>シンセイシャ</t>
    </rPh>
    <rPh sb="3" eb="5">
      <t>ショウサイ</t>
    </rPh>
    <phoneticPr fontId="1"/>
  </si>
  <si>
    <t>申請者詳細_市区町村</t>
    <phoneticPr fontId="1"/>
  </si>
  <si>
    <t>申請者詳細_都道府県</t>
    <phoneticPr fontId="1"/>
  </si>
  <si>
    <t>申請者詳細_郵便番号</t>
    <phoneticPr fontId="1"/>
  </si>
  <si>
    <t>申請者詳細_法人名</t>
    <phoneticPr fontId="1"/>
  </si>
  <si>
    <t>申請者詳細_法人番号</t>
    <rPh sb="6" eb="8">
      <t>ホウジン</t>
    </rPh>
    <rPh sb="8" eb="10">
      <t>バンゴウ</t>
    </rPh>
    <phoneticPr fontId="1"/>
  </si>
  <si>
    <t>申請者詳細_代表者役職</t>
    <rPh sb="6" eb="9">
      <t>ダイヒョウシャ</t>
    </rPh>
    <rPh sb="9" eb="11">
      <t>ヤクショク</t>
    </rPh>
    <phoneticPr fontId="1"/>
  </si>
  <si>
    <t>申請者詳細_代表者氏</t>
    <rPh sb="9" eb="10">
      <t>シ</t>
    </rPh>
    <phoneticPr fontId="1"/>
  </si>
  <si>
    <t>申請者詳細_代表者名</t>
    <phoneticPr fontId="1"/>
  </si>
  <si>
    <t>D登録</t>
    <rPh sb="1" eb="3">
      <t>トウロク</t>
    </rPh>
    <phoneticPr fontId="1"/>
  </si>
  <si>
    <t>C登録</t>
    <rPh sb="1" eb="3">
      <t>トウロク</t>
    </rPh>
    <phoneticPr fontId="1"/>
  </si>
  <si>
    <t>業種_大分類</t>
    <rPh sb="0" eb="2">
      <t>ギョウシュ</t>
    </rPh>
    <rPh sb="3" eb="6">
      <t>ダイブンルイ</t>
    </rPh>
    <phoneticPr fontId="1"/>
  </si>
  <si>
    <t>業種_中分類</t>
    <rPh sb="0" eb="2">
      <t>ギョウシュ</t>
    </rPh>
    <rPh sb="3" eb="6">
      <t>チュウブンルイ</t>
    </rPh>
    <phoneticPr fontId="1"/>
  </si>
  <si>
    <t>資格_宅建</t>
    <rPh sb="0" eb="2">
      <t>シカク</t>
    </rPh>
    <rPh sb="3" eb="4">
      <t>タク</t>
    </rPh>
    <phoneticPr fontId="1"/>
  </si>
  <si>
    <t>資格_一般建設業</t>
    <rPh sb="0" eb="2">
      <t>シカク</t>
    </rPh>
    <rPh sb="3" eb="5">
      <t>イッパン</t>
    </rPh>
    <rPh sb="5" eb="8">
      <t>ケンセツギョウ</t>
    </rPh>
    <phoneticPr fontId="1"/>
  </si>
  <si>
    <t>資格_特定建設業</t>
    <rPh sb="0" eb="2">
      <t>シカク</t>
    </rPh>
    <rPh sb="3" eb="5">
      <t>トクテイ</t>
    </rPh>
    <rPh sb="5" eb="8">
      <t>ケンセツギョウ</t>
    </rPh>
    <phoneticPr fontId="1"/>
  </si>
  <si>
    <t>実務担当者_氏名</t>
    <rPh sb="0" eb="2">
      <t>ジツム</t>
    </rPh>
    <rPh sb="2" eb="5">
      <t>タントウシャ</t>
    </rPh>
    <rPh sb="6" eb="8">
      <t>シメイ</t>
    </rPh>
    <phoneticPr fontId="1"/>
  </si>
  <si>
    <t>実務担当者_所属部署</t>
    <rPh sb="0" eb="2">
      <t>ジツム</t>
    </rPh>
    <rPh sb="2" eb="5">
      <t>タントウシャ</t>
    </rPh>
    <rPh sb="6" eb="8">
      <t>ショゾク</t>
    </rPh>
    <rPh sb="8" eb="10">
      <t>ブショ</t>
    </rPh>
    <phoneticPr fontId="1"/>
  </si>
  <si>
    <t>実務担当者_郵便番号</t>
  </si>
  <si>
    <t>実務担当者_都道府県</t>
  </si>
  <si>
    <t>実務担当者_市区町村</t>
  </si>
  <si>
    <t>実務担当者_番地建物名等</t>
    <phoneticPr fontId="1"/>
  </si>
  <si>
    <t>実務担当者_電話番号</t>
    <rPh sb="6" eb="8">
      <t>デンワ</t>
    </rPh>
    <rPh sb="8" eb="10">
      <t>バンゴウ</t>
    </rPh>
    <phoneticPr fontId="1"/>
  </si>
  <si>
    <t>実務担当者_携帯電話番号</t>
    <rPh sb="6" eb="8">
      <t>ケイタイ</t>
    </rPh>
    <rPh sb="8" eb="10">
      <t>デンワ</t>
    </rPh>
    <rPh sb="10" eb="12">
      <t>バンゴウ</t>
    </rPh>
    <phoneticPr fontId="1"/>
  </si>
  <si>
    <t>実務担当者_Ｅ-ＭＡＩＬ</t>
    <phoneticPr fontId="1"/>
  </si>
  <si>
    <t>公開情報_導入実績公表ＵＲＬ</t>
    <rPh sb="0" eb="2">
      <t>コウカイ</t>
    </rPh>
    <rPh sb="2" eb="4">
      <t>ジョウホウ</t>
    </rPh>
    <phoneticPr fontId="1"/>
  </si>
  <si>
    <t>エリア_北海道</t>
  </si>
  <si>
    <t>エリア_青森県</t>
  </si>
  <si>
    <t>エリア_岩手県</t>
  </si>
  <si>
    <t>エリア_宮城県</t>
  </si>
  <si>
    <t>エリア_秋田県</t>
  </si>
  <si>
    <t>エリア_山形県</t>
  </si>
  <si>
    <t>エリア_福島県</t>
  </si>
  <si>
    <t>エリア_茨城県</t>
  </si>
  <si>
    <t>エリア_栃木県</t>
  </si>
  <si>
    <t>エリア_群馬県</t>
  </si>
  <si>
    <t>エリア_埼玉県</t>
  </si>
  <si>
    <t>エリア_千葉県</t>
  </si>
  <si>
    <t>エリア_東京都</t>
  </si>
  <si>
    <t>エリア_神奈川県</t>
  </si>
  <si>
    <t>エリア_新潟県</t>
  </si>
  <si>
    <t>エリア_富山県</t>
  </si>
  <si>
    <t>エリア_石川県</t>
  </si>
  <si>
    <t>エリア_福井県</t>
  </si>
  <si>
    <t>エリア_山梨県</t>
  </si>
  <si>
    <t>エリア_長野県</t>
  </si>
  <si>
    <t>エリア_岐阜県</t>
  </si>
  <si>
    <t>エリア_静岡県</t>
  </si>
  <si>
    <t>エリア_愛知県</t>
  </si>
  <si>
    <t>エリア_三重県</t>
  </si>
  <si>
    <t>エリア_滋賀県</t>
  </si>
  <si>
    <t>エリア_京都府</t>
  </si>
  <si>
    <t>エリア_大阪府</t>
  </si>
  <si>
    <t>エリア_兵庫県</t>
  </si>
  <si>
    <t>エリア_奈良県</t>
  </si>
  <si>
    <t>エリア_和歌山県</t>
  </si>
  <si>
    <t>エリア_鳥取県</t>
  </si>
  <si>
    <t>エリア_島根県</t>
  </si>
  <si>
    <t>エリア_岡山県</t>
  </si>
  <si>
    <t>エリア_広島県</t>
  </si>
  <si>
    <t>エリア_山口県</t>
  </si>
  <si>
    <t>エリア_徳島県</t>
  </si>
  <si>
    <t>エリア_香川県</t>
  </si>
  <si>
    <t>エリア_愛媛県</t>
  </si>
  <si>
    <t>エリア_高知県</t>
  </si>
  <si>
    <t>エリア_福岡県</t>
  </si>
  <si>
    <t>エリア_佐賀県</t>
  </si>
  <si>
    <t>エリア_長崎県</t>
  </si>
  <si>
    <t>エリア_熊本県</t>
  </si>
  <si>
    <t>エリア_大分県</t>
  </si>
  <si>
    <t>エリア_宮崎県</t>
  </si>
  <si>
    <t>エリア_鹿児島県</t>
  </si>
  <si>
    <t>エリア_沖縄県</t>
  </si>
  <si>
    <t>対応可能規模_規模問わず</t>
    <rPh sb="0" eb="2">
      <t>タイオウ</t>
    </rPh>
    <rPh sb="2" eb="4">
      <t>カノウ</t>
    </rPh>
    <rPh sb="4" eb="6">
      <t>キボ</t>
    </rPh>
    <rPh sb="7" eb="9">
      <t>キボ</t>
    </rPh>
    <rPh sb="9" eb="10">
      <t>ト</t>
    </rPh>
    <phoneticPr fontId="1"/>
  </si>
  <si>
    <t>対応可能規模_延床面積</t>
    <rPh sb="0" eb="2">
      <t>タイオウ</t>
    </rPh>
    <rPh sb="2" eb="4">
      <t>カノウ</t>
    </rPh>
    <rPh sb="4" eb="6">
      <t>キボ</t>
    </rPh>
    <rPh sb="7" eb="9">
      <t>ノベユカ</t>
    </rPh>
    <rPh sb="9" eb="11">
      <t>メンセキ</t>
    </rPh>
    <phoneticPr fontId="1"/>
  </si>
  <si>
    <t>対応可能規模_階数</t>
    <rPh sb="0" eb="2">
      <t>タイオウ</t>
    </rPh>
    <rPh sb="2" eb="4">
      <t>カノウ</t>
    </rPh>
    <rPh sb="4" eb="6">
      <t>キボ</t>
    </rPh>
    <rPh sb="7" eb="9">
      <t>カイスウ</t>
    </rPh>
    <phoneticPr fontId="1"/>
  </si>
  <si>
    <t>導入実績_その他件数（No.6～）</t>
    <rPh sb="0" eb="2">
      <t>ドウニュウ</t>
    </rPh>
    <rPh sb="2" eb="4">
      <t>ジッセキ</t>
    </rPh>
    <phoneticPr fontId="1"/>
  </si>
  <si>
    <t>導入計画_その他件数（No.6～）</t>
    <rPh sb="0" eb="2">
      <t>ドウニュウ</t>
    </rPh>
    <rPh sb="2" eb="4">
      <t>ケイカク</t>
    </rPh>
    <phoneticPr fontId="1"/>
  </si>
  <si>
    <t>実績1_名称</t>
    <rPh sb="0" eb="2">
      <t>ジッセキ</t>
    </rPh>
    <rPh sb="4" eb="6">
      <t>メイショウ</t>
    </rPh>
    <phoneticPr fontId="1"/>
  </si>
  <si>
    <t>実績1_都道府県</t>
    <rPh sb="0" eb="2">
      <t>ジッセキ</t>
    </rPh>
    <rPh sb="4" eb="8">
      <t>トドウフケン</t>
    </rPh>
    <phoneticPr fontId="1"/>
  </si>
  <si>
    <t>実績1_延床面積</t>
    <rPh sb="0" eb="2">
      <t>ジッセキ</t>
    </rPh>
    <rPh sb="4" eb="6">
      <t>ノベユカ</t>
    </rPh>
    <rPh sb="6" eb="8">
      <t>メンセキ</t>
    </rPh>
    <phoneticPr fontId="1"/>
  </si>
  <si>
    <t>実績1_階数</t>
    <rPh sb="0" eb="2">
      <t>ジッセキ</t>
    </rPh>
    <rPh sb="4" eb="6">
      <t>カイスウ</t>
    </rPh>
    <phoneticPr fontId="1"/>
  </si>
  <si>
    <t>実績1_住戸数</t>
    <rPh sb="0" eb="2">
      <t>ジッセキ</t>
    </rPh>
    <rPh sb="4" eb="6">
      <t>ジュウコ</t>
    </rPh>
    <rPh sb="6" eb="7">
      <t>スウ</t>
    </rPh>
    <phoneticPr fontId="1"/>
  </si>
  <si>
    <t>実績1_削減量_創エネ含まず</t>
    <rPh sb="0" eb="2">
      <t>ジッセキ</t>
    </rPh>
    <rPh sb="4" eb="6">
      <t>サクゲン</t>
    </rPh>
    <rPh sb="6" eb="7">
      <t>リョウ</t>
    </rPh>
    <rPh sb="8" eb="9">
      <t>ソウ</t>
    </rPh>
    <rPh sb="11" eb="12">
      <t>フク</t>
    </rPh>
    <phoneticPr fontId="1"/>
  </si>
  <si>
    <t>実績1_削減量_創エネ含む</t>
    <rPh sb="0" eb="2">
      <t>ジッセキ</t>
    </rPh>
    <rPh sb="4" eb="6">
      <t>サクゲン</t>
    </rPh>
    <rPh sb="6" eb="7">
      <t>リョウ</t>
    </rPh>
    <rPh sb="8" eb="9">
      <t>ソウ</t>
    </rPh>
    <rPh sb="11" eb="12">
      <t>フク</t>
    </rPh>
    <phoneticPr fontId="1"/>
  </si>
  <si>
    <t>実績1_ZEH-Mランク</t>
    <rPh sb="0" eb="2">
      <t>ジッセキ</t>
    </rPh>
    <phoneticPr fontId="1"/>
  </si>
  <si>
    <t>実績1_BELS有無</t>
    <rPh sb="0" eb="2">
      <t>ジッセキ</t>
    </rPh>
    <rPh sb="8" eb="10">
      <t>ウム</t>
    </rPh>
    <phoneticPr fontId="1"/>
  </si>
  <si>
    <t>計画1_名称</t>
    <rPh sb="4" eb="6">
      <t>メイショウ</t>
    </rPh>
    <phoneticPr fontId="1"/>
  </si>
  <si>
    <t>計画1_都道府県</t>
    <rPh sb="4" eb="8">
      <t>トドウフケン</t>
    </rPh>
    <phoneticPr fontId="1"/>
  </si>
  <si>
    <t>計画1_延床面積</t>
    <rPh sb="4" eb="6">
      <t>ノベユカ</t>
    </rPh>
    <rPh sb="6" eb="8">
      <t>メンセキ</t>
    </rPh>
    <phoneticPr fontId="1"/>
  </si>
  <si>
    <t>計画1_階数</t>
    <rPh sb="4" eb="6">
      <t>カイスウ</t>
    </rPh>
    <phoneticPr fontId="1"/>
  </si>
  <si>
    <t>計画1_住戸数</t>
    <rPh sb="4" eb="6">
      <t>ジュウコ</t>
    </rPh>
    <rPh sb="6" eb="7">
      <t>スウ</t>
    </rPh>
    <phoneticPr fontId="1"/>
  </si>
  <si>
    <t>計画1_削減量_創エネ含まず</t>
    <rPh sb="4" eb="6">
      <t>サクゲン</t>
    </rPh>
    <rPh sb="6" eb="7">
      <t>リョウ</t>
    </rPh>
    <rPh sb="8" eb="9">
      <t>ソウ</t>
    </rPh>
    <rPh sb="11" eb="12">
      <t>フク</t>
    </rPh>
    <phoneticPr fontId="1"/>
  </si>
  <si>
    <t>計画1_削減量_創エネ含む</t>
    <rPh sb="4" eb="6">
      <t>サクゲン</t>
    </rPh>
    <rPh sb="6" eb="7">
      <t>リョウ</t>
    </rPh>
    <rPh sb="8" eb="9">
      <t>ソウ</t>
    </rPh>
    <rPh sb="11" eb="12">
      <t>フク</t>
    </rPh>
    <phoneticPr fontId="1"/>
  </si>
  <si>
    <t>計画1_ZEH-Mランク</t>
    <phoneticPr fontId="1"/>
  </si>
  <si>
    <t>相談窓口1_支社・グループ会社・部署名等</t>
    <rPh sb="0" eb="2">
      <t>ソウダン</t>
    </rPh>
    <rPh sb="2" eb="4">
      <t>マドグチ</t>
    </rPh>
    <phoneticPr fontId="1"/>
  </si>
  <si>
    <t>相談窓口1_電話番号</t>
    <rPh sb="0" eb="2">
      <t>ソウダン</t>
    </rPh>
    <rPh sb="2" eb="4">
      <t>マドグチ</t>
    </rPh>
    <rPh sb="6" eb="8">
      <t>デンワ</t>
    </rPh>
    <rPh sb="8" eb="10">
      <t>バンゴウ</t>
    </rPh>
    <phoneticPr fontId="1"/>
  </si>
  <si>
    <t>相談窓口1_URL</t>
    <rPh sb="0" eb="2">
      <t>ソウダン</t>
    </rPh>
    <rPh sb="2" eb="4">
      <t>マドグチ</t>
    </rPh>
    <phoneticPr fontId="1"/>
  </si>
  <si>
    <t>ＺＥＨ－Ｍの普及に向けた取組計画</t>
    <phoneticPr fontId="1"/>
  </si>
  <si>
    <t>（</t>
    <phoneticPr fontId="6"/>
  </si>
  <si>
    <t>）</t>
    <phoneticPr fontId="6"/>
  </si>
  <si>
    <t>実績2_名称</t>
    <rPh sb="4" eb="6">
      <t>メイショウ</t>
    </rPh>
    <phoneticPr fontId="1"/>
  </si>
  <si>
    <t>実績2_都道府県</t>
    <rPh sb="4" eb="8">
      <t>トドウフケン</t>
    </rPh>
    <phoneticPr fontId="1"/>
  </si>
  <si>
    <t>実績2_延床面積</t>
    <rPh sb="4" eb="6">
      <t>ノベユカ</t>
    </rPh>
    <rPh sb="6" eb="8">
      <t>メンセキ</t>
    </rPh>
    <phoneticPr fontId="1"/>
  </si>
  <si>
    <t>実績2_階数</t>
    <rPh sb="4" eb="6">
      <t>カイスウ</t>
    </rPh>
    <phoneticPr fontId="1"/>
  </si>
  <si>
    <t>実績2_住戸数</t>
    <rPh sb="4" eb="6">
      <t>ジュウコ</t>
    </rPh>
    <rPh sb="6" eb="7">
      <t>スウ</t>
    </rPh>
    <phoneticPr fontId="1"/>
  </si>
  <si>
    <t>実績2_削減量_創エネ含まず</t>
    <rPh sb="4" eb="6">
      <t>サクゲン</t>
    </rPh>
    <rPh sb="6" eb="7">
      <t>リョウ</t>
    </rPh>
    <rPh sb="8" eb="9">
      <t>ソウ</t>
    </rPh>
    <rPh sb="11" eb="12">
      <t>フク</t>
    </rPh>
    <phoneticPr fontId="1"/>
  </si>
  <si>
    <t>実績2_削減量_創エネ含む</t>
    <rPh sb="4" eb="6">
      <t>サクゲン</t>
    </rPh>
    <rPh sb="6" eb="7">
      <t>リョウ</t>
    </rPh>
    <rPh sb="8" eb="9">
      <t>ソウ</t>
    </rPh>
    <rPh sb="11" eb="12">
      <t>フク</t>
    </rPh>
    <phoneticPr fontId="1"/>
  </si>
  <si>
    <t>実績2_ZEH-Mランク</t>
    <phoneticPr fontId="1"/>
  </si>
  <si>
    <t>実績2_BELS有無</t>
    <rPh sb="8" eb="10">
      <t>ウム</t>
    </rPh>
    <phoneticPr fontId="1"/>
  </si>
  <si>
    <t>実績3_名称</t>
    <rPh sb="4" eb="6">
      <t>メイショウ</t>
    </rPh>
    <phoneticPr fontId="1"/>
  </si>
  <si>
    <t>実績3_都道府県</t>
    <rPh sb="4" eb="8">
      <t>トドウフケン</t>
    </rPh>
    <phoneticPr fontId="1"/>
  </si>
  <si>
    <t>実績3_延床面積</t>
    <rPh sb="4" eb="6">
      <t>ノベユカ</t>
    </rPh>
    <rPh sb="6" eb="8">
      <t>メンセキ</t>
    </rPh>
    <phoneticPr fontId="1"/>
  </si>
  <si>
    <t>実績3_階数</t>
    <rPh sb="4" eb="6">
      <t>カイスウ</t>
    </rPh>
    <phoneticPr fontId="1"/>
  </si>
  <si>
    <t>実績3_住戸数</t>
    <rPh sb="4" eb="6">
      <t>ジュウコ</t>
    </rPh>
    <rPh sb="6" eb="7">
      <t>スウ</t>
    </rPh>
    <phoneticPr fontId="1"/>
  </si>
  <si>
    <t>実績3_削減量_創エネ含まず</t>
    <rPh sb="4" eb="6">
      <t>サクゲン</t>
    </rPh>
    <rPh sb="6" eb="7">
      <t>リョウ</t>
    </rPh>
    <rPh sb="8" eb="9">
      <t>ソウ</t>
    </rPh>
    <rPh sb="11" eb="12">
      <t>フク</t>
    </rPh>
    <phoneticPr fontId="1"/>
  </si>
  <si>
    <t>実績3_削減量_創エネ含む</t>
    <rPh sb="4" eb="6">
      <t>サクゲン</t>
    </rPh>
    <rPh sb="6" eb="7">
      <t>リョウ</t>
    </rPh>
    <rPh sb="8" eb="9">
      <t>ソウ</t>
    </rPh>
    <rPh sb="11" eb="12">
      <t>フク</t>
    </rPh>
    <phoneticPr fontId="1"/>
  </si>
  <si>
    <t>実績3_ZEH-Mランク</t>
  </si>
  <si>
    <t>実績3_BELS有無</t>
    <rPh sb="8" eb="10">
      <t>ウム</t>
    </rPh>
    <phoneticPr fontId="1"/>
  </si>
  <si>
    <t>実績4_名称</t>
    <rPh sb="4" eb="6">
      <t>メイショウ</t>
    </rPh>
    <phoneticPr fontId="1"/>
  </si>
  <si>
    <t>実績4_都道府県</t>
    <rPh sb="4" eb="8">
      <t>トドウフケン</t>
    </rPh>
    <phoneticPr fontId="1"/>
  </si>
  <si>
    <t>実績4_延床面積</t>
    <rPh sb="4" eb="6">
      <t>ノベユカ</t>
    </rPh>
    <rPh sb="6" eb="8">
      <t>メンセキ</t>
    </rPh>
    <phoneticPr fontId="1"/>
  </si>
  <si>
    <t>実績4_階数</t>
    <rPh sb="4" eb="6">
      <t>カイスウ</t>
    </rPh>
    <phoneticPr fontId="1"/>
  </si>
  <si>
    <t>実績4_住戸数</t>
    <rPh sb="4" eb="6">
      <t>ジュウコ</t>
    </rPh>
    <rPh sb="6" eb="7">
      <t>スウ</t>
    </rPh>
    <phoneticPr fontId="1"/>
  </si>
  <si>
    <t>実績4_削減量_創エネ含まず</t>
    <rPh sb="4" eb="6">
      <t>サクゲン</t>
    </rPh>
    <rPh sb="6" eb="7">
      <t>リョウ</t>
    </rPh>
    <rPh sb="8" eb="9">
      <t>ソウ</t>
    </rPh>
    <rPh sb="11" eb="12">
      <t>フク</t>
    </rPh>
    <phoneticPr fontId="1"/>
  </si>
  <si>
    <t>実績4_削減量_創エネ含む</t>
    <rPh sb="4" eb="6">
      <t>サクゲン</t>
    </rPh>
    <rPh sb="6" eb="7">
      <t>リョウ</t>
    </rPh>
    <rPh sb="8" eb="9">
      <t>ソウ</t>
    </rPh>
    <rPh sb="11" eb="12">
      <t>フク</t>
    </rPh>
    <phoneticPr fontId="1"/>
  </si>
  <si>
    <t>実績4_ZEH-Mランク</t>
  </si>
  <si>
    <t>実績4_BELS有無</t>
    <rPh sb="8" eb="10">
      <t>ウム</t>
    </rPh>
    <phoneticPr fontId="1"/>
  </si>
  <si>
    <t>実績5_名称</t>
    <rPh sb="4" eb="6">
      <t>メイショウ</t>
    </rPh>
    <phoneticPr fontId="1"/>
  </si>
  <si>
    <t>実績5_都道府県</t>
    <rPh sb="4" eb="8">
      <t>トドウフケン</t>
    </rPh>
    <phoneticPr fontId="1"/>
  </si>
  <si>
    <t>実績5_延床面積</t>
    <rPh sb="4" eb="6">
      <t>ノベユカ</t>
    </rPh>
    <rPh sb="6" eb="8">
      <t>メンセキ</t>
    </rPh>
    <phoneticPr fontId="1"/>
  </si>
  <si>
    <t>実績5_階数</t>
    <rPh sb="4" eb="6">
      <t>カイスウ</t>
    </rPh>
    <phoneticPr fontId="1"/>
  </si>
  <si>
    <t>実績5_住戸数</t>
    <rPh sb="4" eb="6">
      <t>ジュウコ</t>
    </rPh>
    <rPh sb="6" eb="7">
      <t>スウ</t>
    </rPh>
    <phoneticPr fontId="1"/>
  </si>
  <si>
    <t>実績5_削減量_創エネ含まず</t>
    <rPh sb="4" eb="6">
      <t>サクゲン</t>
    </rPh>
    <rPh sb="6" eb="7">
      <t>リョウ</t>
    </rPh>
    <rPh sb="8" eb="9">
      <t>ソウ</t>
    </rPh>
    <rPh sb="11" eb="12">
      <t>フク</t>
    </rPh>
    <phoneticPr fontId="1"/>
  </si>
  <si>
    <t>実績5_削減量_創エネ含む</t>
    <rPh sb="4" eb="6">
      <t>サクゲン</t>
    </rPh>
    <rPh sb="6" eb="7">
      <t>リョウ</t>
    </rPh>
    <rPh sb="8" eb="9">
      <t>ソウ</t>
    </rPh>
    <rPh sb="11" eb="12">
      <t>フク</t>
    </rPh>
    <phoneticPr fontId="1"/>
  </si>
  <si>
    <t>実績5_ZEH-Mランク</t>
  </si>
  <si>
    <t>実績5_BELS有無</t>
    <rPh sb="8" eb="10">
      <t>ウム</t>
    </rPh>
    <phoneticPr fontId="1"/>
  </si>
  <si>
    <t>計画2_名称</t>
    <rPh sb="4" eb="6">
      <t>メイショウ</t>
    </rPh>
    <phoneticPr fontId="1"/>
  </si>
  <si>
    <t>計画2_都道府県</t>
    <rPh sb="4" eb="8">
      <t>トドウフケン</t>
    </rPh>
    <phoneticPr fontId="1"/>
  </si>
  <si>
    <t>計画2_延床面積</t>
    <rPh sb="4" eb="6">
      <t>ノベユカ</t>
    </rPh>
    <rPh sb="6" eb="8">
      <t>メンセキ</t>
    </rPh>
    <phoneticPr fontId="1"/>
  </si>
  <si>
    <t>計画2_階数</t>
    <rPh sb="4" eb="6">
      <t>カイスウ</t>
    </rPh>
    <phoneticPr fontId="1"/>
  </si>
  <si>
    <t>計画2_住戸数</t>
    <rPh sb="4" eb="6">
      <t>ジュウコ</t>
    </rPh>
    <rPh sb="6" eb="7">
      <t>スウ</t>
    </rPh>
    <phoneticPr fontId="1"/>
  </si>
  <si>
    <t>計画2_削減量_創エネ含まず</t>
    <rPh sb="4" eb="6">
      <t>サクゲン</t>
    </rPh>
    <rPh sb="6" eb="7">
      <t>リョウ</t>
    </rPh>
    <rPh sb="8" eb="9">
      <t>ソウ</t>
    </rPh>
    <rPh sb="11" eb="12">
      <t>フク</t>
    </rPh>
    <phoneticPr fontId="1"/>
  </si>
  <si>
    <t>計画2_削減量_創エネ含む</t>
    <rPh sb="4" eb="6">
      <t>サクゲン</t>
    </rPh>
    <rPh sb="6" eb="7">
      <t>リョウ</t>
    </rPh>
    <rPh sb="8" eb="9">
      <t>ソウ</t>
    </rPh>
    <rPh sb="11" eb="12">
      <t>フク</t>
    </rPh>
    <phoneticPr fontId="1"/>
  </si>
  <si>
    <t>計画2_ZEH-Mランク</t>
  </si>
  <si>
    <t>計画3_名称</t>
    <rPh sb="4" eb="6">
      <t>メイショウ</t>
    </rPh>
    <phoneticPr fontId="1"/>
  </si>
  <si>
    <t>計画3_都道府県</t>
    <rPh sb="4" eb="8">
      <t>トドウフケン</t>
    </rPh>
    <phoneticPr fontId="1"/>
  </si>
  <si>
    <t>計画3_延床面積</t>
    <rPh sb="4" eb="6">
      <t>ノベユカ</t>
    </rPh>
    <rPh sb="6" eb="8">
      <t>メンセキ</t>
    </rPh>
    <phoneticPr fontId="1"/>
  </si>
  <si>
    <t>計画3_階数</t>
    <rPh sb="4" eb="6">
      <t>カイスウ</t>
    </rPh>
    <phoneticPr fontId="1"/>
  </si>
  <si>
    <t>計画3_住戸数</t>
    <rPh sb="4" eb="6">
      <t>ジュウコ</t>
    </rPh>
    <rPh sb="6" eb="7">
      <t>スウ</t>
    </rPh>
    <phoneticPr fontId="1"/>
  </si>
  <si>
    <t>計画3_削減量_創エネ含まず</t>
    <rPh sb="4" eb="6">
      <t>サクゲン</t>
    </rPh>
    <rPh sb="6" eb="7">
      <t>リョウ</t>
    </rPh>
    <rPh sb="8" eb="9">
      <t>ソウ</t>
    </rPh>
    <rPh sb="11" eb="12">
      <t>フク</t>
    </rPh>
    <phoneticPr fontId="1"/>
  </si>
  <si>
    <t>計画3_削減量_創エネ含む</t>
    <rPh sb="4" eb="6">
      <t>サクゲン</t>
    </rPh>
    <rPh sb="6" eb="7">
      <t>リョウ</t>
    </rPh>
    <rPh sb="8" eb="9">
      <t>ソウ</t>
    </rPh>
    <rPh sb="11" eb="12">
      <t>フク</t>
    </rPh>
    <phoneticPr fontId="1"/>
  </si>
  <si>
    <t>計画3_ZEH-Mランク</t>
  </si>
  <si>
    <t>計画4_名称</t>
    <rPh sb="4" eb="6">
      <t>メイショウ</t>
    </rPh>
    <phoneticPr fontId="1"/>
  </si>
  <si>
    <t>計画4_都道府県</t>
    <rPh sb="4" eb="8">
      <t>トドウフケン</t>
    </rPh>
    <phoneticPr fontId="1"/>
  </si>
  <si>
    <t>計画4_延床面積</t>
    <rPh sb="4" eb="6">
      <t>ノベユカ</t>
    </rPh>
    <rPh sb="6" eb="8">
      <t>メンセキ</t>
    </rPh>
    <phoneticPr fontId="1"/>
  </si>
  <si>
    <t>計画4_階数</t>
    <rPh sb="4" eb="6">
      <t>カイスウ</t>
    </rPh>
    <phoneticPr fontId="1"/>
  </si>
  <si>
    <t>計画4_住戸数</t>
    <rPh sb="4" eb="6">
      <t>ジュウコ</t>
    </rPh>
    <rPh sb="6" eb="7">
      <t>スウ</t>
    </rPh>
    <phoneticPr fontId="1"/>
  </si>
  <si>
    <t>計画4_削減量_創エネ含まず</t>
    <rPh sb="4" eb="6">
      <t>サクゲン</t>
    </rPh>
    <rPh sb="6" eb="7">
      <t>リョウ</t>
    </rPh>
    <rPh sb="8" eb="9">
      <t>ソウ</t>
    </rPh>
    <rPh sb="11" eb="12">
      <t>フク</t>
    </rPh>
    <phoneticPr fontId="1"/>
  </si>
  <si>
    <t>計画4_削減量_創エネ含む</t>
    <rPh sb="4" eb="6">
      <t>サクゲン</t>
    </rPh>
    <rPh sb="6" eb="7">
      <t>リョウ</t>
    </rPh>
    <rPh sb="8" eb="9">
      <t>ソウ</t>
    </rPh>
    <rPh sb="11" eb="12">
      <t>フク</t>
    </rPh>
    <phoneticPr fontId="1"/>
  </si>
  <si>
    <t>計画4_ZEH-Mランク</t>
  </si>
  <si>
    <t>計画5_名称</t>
    <rPh sb="4" eb="6">
      <t>メイショウ</t>
    </rPh>
    <phoneticPr fontId="1"/>
  </si>
  <si>
    <t>計画5_都道府県</t>
    <rPh sb="4" eb="8">
      <t>トドウフケン</t>
    </rPh>
    <phoneticPr fontId="1"/>
  </si>
  <si>
    <t>計画5_延床面積</t>
    <rPh sb="4" eb="6">
      <t>ノベユカ</t>
    </rPh>
    <rPh sb="6" eb="8">
      <t>メンセキ</t>
    </rPh>
    <phoneticPr fontId="1"/>
  </si>
  <si>
    <t>計画5_階数</t>
    <rPh sb="4" eb="6">
      <t>カイスウ</t>
    </rPh>
    <phoneticPr fontId="1"/>
  </si>
  <si>
    <t>計画5_住戸数</t>
    <rPh sb="4" eb="6">
      <t>ジュウコ</t>
    </rPh>
    <rPh sb="6" eb="7">
      <t>スウ</t>
    </rPh>
    <phoneticPr fontId="1"/>
  </si>
  <si>
    <t>計画5_削減量_創エネ含まず</t>
    <rPh sb="4" eb="6">
      <t>サクゲン</t>
    </rPh>
    <rPh sb="6" eb="7">
      <t>リョウ</t>
    </rPh>
    <rPh sb="8" eb="9">
      <t>ソウ</t>
    </rPh>
    <rPh sb="11" eb="12">
      <t>フク</t>
    </rPh>
    <phoneticPr fontId="1"/>
  </si>
  <si>
    <t>計画5_削減量_創エネ含む</t>
    <rPh sb="4" eb="6">
      <t>サクゲン</t>
    </rPh>
    <rPh sb="6" eb="7">
      <t>リョウ</t>
    </rPh>
    <rPh sb="8" eb="9">
      <t>ソウ</t>
    </rPh>
    <rPh sb="11" eb="12">
      <t>フク</t>
    </rPh>
    <phoneticPr fontId="1"/>
  </si>
  <si>
    <t>計画5_ZEH-Mランク</t>
  </si>
  <si>
    <t>凸版管理番号</t>
    <rPh sb="0" eb="2">
      <t>トッパン</t>
    </rPh>
    <rPh sb="2" eb="4">
      <t>カンリ</t>
    </rPh>
    <rPh sb="4" eb="6">
      <t>バンゴウ</t>
    </rPh>
    <phoneticPr fontId="1"/>
  </si>
  <si>
    <t>デベロッパー登録番号</t>
    <rPh sb="6" eb="8">
      <t>トウロク</t>
    </rPh>
    <rPh sb="8" eb="10">
      <t>バンゴウ</t>
    </rPh>
    <phoneticPr fontId="1"/>
  </si>
  <si>
    <t>廃棄物処理業</t>
  </si>
  <si>
    <t>自動車整備業</t>
  </si>
  <si>
    <t>機械等修理業（別掲を除く）</t>
  </si>
  <si>
    <t>銀行業</t>
  </si>
  <si>
    <t>協同組織金融業</t>
  </si>
  <si>
    <t>貸金業，クレジットカード業等非預金信用機関</t>
  </si>
  <si>
    <t>金融商品取引業，商品先物取引業</t>
  </si>
  <si>
    <t>補助的金融業等</t>
  </si>
  <si>
    <t>保険業（保険媒介代理業，保険サービス業を含む）</t>
  </si>
  <si>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</si>
  <si>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</si>
  <si>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</si>
  <si>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</si>
  <si>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</si>
  <si>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</si>
  <si>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</si>
  <si>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</si>
  <si>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</si>
  <si>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</si>
  <si>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</si>
  <si>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</si>
  <si>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鉄道業</t>
  </si>
  <si>
    <t>道路旅客運送業</t>
  </si>
  <si>
    <t>道路貨物運送業</t>
  </si>
  <si>
    <t>水運業</t>
  </si>
  <si>
    <t>航空運輸業</t>
  </si>
  <si>
    <t>倉庫業</t>
  </si>
  <si>
    <t>運輸に附帯するサービス業</t>
  </si>
  <si>
    <t>通信業</t>
  </si>
  <si>
    <t>放送業</t>
  </si>
  <si>
    <t>情報サービス業</t>
  </si>
  <si>
    <t>インターネット附随サービス業</t>
  </si>
  <si>
    <t>映像・音声・文字情報制作業</t>
  </si>
  <si>
    <t>食料品製造業</t>
  </si>
  <si>
    <t>飲料・たばこ・飼料製造業</t>
  </si>
  <si>
    <t>繊維工業</t>
  </si>
  <si>
    <t>木材・木製品製造業（家具を除く）</t>
  </si>
  <si>
    <t>家具・装備品製造業</t>
  </si>
  <si>
    <t>パルプ・紙・紙加工品製造業</t>
  </si>
  <si>
    <t>印刷・同関連業</t>
  </si>
  <si>
    <t>化学工業</t>
  </si>
  <si>
    <t>石油製品・石炭製品製造業</t>
  </si>
  <si>
    <t>プラスチック製品製造業（別掲を除く）</t>
  </si>
  <si>
    <t>ゴム製品製造業</t>
  </si>
  <si>
    <t>なめし革・同製品・毛皮製造業</t>
  </si>
  <si>
    <t>窯業・土石製品製造業</t>
  </si>
  <si>
    <t>鉄鋼業</t>
  </si>
  <si>
    <t>輸送用機械器具製造業</t>
  </si>
  <si>
    <t>その他の製造業</t>
  </si>
  <si>
    <t>役割</t>
    <rPh sb="0" eb="2">
      <t>ヤクワリ</t>
    </rPh>
    <phoneticPr fontId="1"/>
  </si>
  <si>
    <t>D</t>
    <phoneticPr fontId="1"/>
  </si>
  <si>
    <t>C</t>
    <phoneticPr fontId="1"/>
  </si>
  <si>
    <t>D・C</t>
    <phoneticPr fontId="1"/>
  </si>
  <si>
    <t>実績1_役割</t>
    <rPh sb="0" eb="2">
      <t>ジッセキ</t>
    </rPh>
    <rPh sb="4" eb="6">
      <t>ヤクワリ</t>
    </rPh>
    <phoneticPr fontId="1"/>
  </si>
  <si>
    <t>実績2_役割</t>
    <rPh sb="0" eb="2">
      <t>ジッセキ</t>
    </rPh>
    <rPh sb="4" eb="6">
      <t>ヤクワリ</t>
    </rPh>
    <phoneticPr fontId="1"/>
  </si>
  <si>
    <t>実績3_役割</t>
    <rPh sb="0" eb="2">
      <t>ジッセキ</t>
    </rPh>
    <rPh sb="4" eb="6">
      <t>ヤクワリ</t>
    </rPh>
    <phoneticPr fontId="1"/>
  </si>
  <si>
    <t>実績4_役割</t>
    <rPh sb="0" eb="2">
      <t>ジッセキ</t>
    </rPh>
    <rPh sb="4" eb="6">
      <t>ヤクワリ</t>
    </rPh>
    <phoneticPr fontId="1"/>
  </si>
  <si>
    <t>実績5_役割</t>
    <rPh sb="0" eb="2">
      <t>ジッセキ</t>
    </rPh>
    <rPh sb="4" eb="6">
      <t>ヤクワリ</t>
    </rPh>
    <phoneticPr fontId="1"/>
  </si>
  <si>
    <t>計画1_役割</t>
    <rPh sb="4" eb="6">
      <t>ヤクワリ</t>
    </rPh>
    <phoneticPr fontId="1"/>
  </si>
  <si>
    <t>計画2_役割</t>
    <rPh sb="4" eb="6">
      <t>ヤクワリ</t>
    </rPh>
    <phoneticPr fontId="1"/>
  </si>
  <si>
    <t>計画3_役割</t>
    <rPh sb="4" eb="6">
      <t>ヤクワリ</t>
    </rPh>
    <phoneticPr fontId="1"/>
  </si>
  <si>
    <t>計画4_役割</t>
    <rPh sb="4" eb="6">
      <t>ヤクワリ</t>
    </rPh>
    <phoneticPr fontId="1"/>
  </si>
  <si>
    <t>計画5_役割</t>
    <rPh sb="4" eb="6">
      <t>ヤクワリ</t>
    </rPh>
    <phoneticPr fontId="1"/>
  </si>
  <si>
    <t>登録決定番号</t>
    <rPh sb="0" eb="2">
      <t>トウロク</t>
    </rPh>
    <rPh sb="2" eb="4">
      <t>ケッテイ</t>
    </rPh>
    <rPh sb="4" eb="6">
      <t>バンゴウ</t>
    </rPh>
    <phoneticPr fontId="1"/>
  </si>
  <si>
    <t>　ＺＥＨ－Ｍ相談窓口</t>
    <rPh sb="6" eb="8">
      <t>ソウダン</t>
    </rPh>
    <rPh sb="8" eb="10">
      <t>マドグチ</t>
    </rPh>
    <phoneticPr fontId="1"/>
  </si>
  <si>
    <t>１. ＺＥＨデベロッパー情報</t>
    <phoneticPr fontId="1"/>
  </si>
  <si>
    <t>２. 資格情報</t>
    <rPh sb="3" eb="5">
      <t>シカク</t>
    </rPh>
    <rPh sb="5" eb="7">
      <t>ジョウホウ</t>
    </rPh>
    <phoneticPr fontId="6"/>
  </si>
  <si>
    <t>３. 実務担当者情報（問合せ等で確実に対応できる実務担当者の連絡先を記入すること）</t>
    <rPh sb="8" eb="10">
      <t>ジョウホウ</t>
    </rPh>
    <phoneticPr fontId="6"/>
  </si>
  <si>
    <t>日</t>
    <rPh sb="0" eb="1">
      <t>ニチ</t>
    </rPh>
    <phoneticPr fontId="1"/>
  </si>
  <si>
    <t>（注）
役員名簿については、氏名カナ（全角、姓と名の間は全角で１マス空け）、氏名漢字（全角、姓と名の間は全角で１マス空け）、生年月日（全角で大正はＴ、昭和はＳ、平成はＨ、数字は２桁全角）、会社名及び役職名を記入する。
また、外国人については、氏名漢字欄は商業登記簿のとおりに記入し、カナ欄はカナ読みを記入すること。</t>
    <rPh sb="28" eb="30">
      <t>ゼンカク</t>
    </rPh>
    <rPh sb="52" eb="54">
      <t>ゼンカク</t>
    </rPh>
    <rPh sb="102" eb="104">
      <t>キニュウ</t>
    </rPh>
    <rPh sb="126" eb="128">
      <t>ショウギョウ</t>
    </rPh>
    <rPh sb="128" eb="131">
      <t>トウキボ</t>
    </rPh>
    <rPh sb="136" eb="138">
      <t>キニュウ</t>
    </rPh>
    <rPh sb="142" eb="143">
      <t>ラン</t>
    </rPh>
    <rPh sb="146" eb="147">
      <t>ヨ</t>
    </rPh>
    <rPh sb="149" eb="151">
      <t>キニュウ</t>
    </rPh>
    <phoneticPr fontId="1"/>
  </si>
  <si>
    <t>実績1_竣工年月</t>
    <rPh sb="0" eb="2">
      <t>ジッセキ</t>
    </rPh>
    <rPh sb="4" eb="6">
      <t>シュンコウ</t>
    </rPh>
    <rPh sb="6" eb="7">
      <t>ネン</t>
    </rPh>
    <rPh sb="7" eb="8">
      <t>ゲツ</t>
    </rPh>
    <phoneticPr fontId="1"/>
  </si>
  <si>
    <t>実績2_竣工年月</t>
    <rPh sb="4" eb="6">
      <t>シュンコウ</t>
    </rPh>
    <rPh sb="6" eb="7">
      <t>ネン</t>
    </rPh>
    <rPh sb="7" eb="8">
      <t>ゲツ</t>
    </rPh>
    <phoneticPr fontId="1"/>
  </si>
  <si>
    <t>実績3_竣工年月</t>
    <rPh sb="4" eb="6">
      <t>シュンコウ</t>
    </rPh>
    <rPh sb="6" eb="7">
      <t>ネン</t>
    </rPh>
    <rPh sb="7" eb="8">
      <t>ゲツ</t>
    </rPh>
    <phoneticPr fontId="1"/>
  </si>
  <si>
    <t>実績4_竣工年月</t>
    <rPh sb="4" eb="6">
      <t>シュンコウ</t>
    </rPh>
    <rPh sb="6" eb="7">
      <t>ネン</t>
    </rPh>
    <rPh sb="7" eb="8">
      <t>ゲツ</t>
    </rPh>
    <phoneticPr fontId="1"/>
  </si>
  <si>
    <t>実績5_竣工年月</t>
    <rPh sb="4" eb="6">
      <t>シュンコウ</t>
    </rPh>
    <rPh sb="6" eb="7">
      <t>ネン</t>
    </rPh>
    <rPh sb="7" eb="8">
      <t>ゲツ</t>
    </rPh>
    <phoneticPr fontId="1"/>
  </si>
  <si>
    <t>計画1_竣工年月</t>
    <rPh sb="4" eb="6">
      <t>シュンコウ</t>
    </rPh>
    <rPh sb="6" eb="7">
      <t>ネン</t>
    </rPh>
    <rPh sb="7" eb="8">
      <t>ゲツ</t>
    </rPh>
    <phoneticPr fontId="1"/>
  </si>
  <si>
    <t>計画2_竣工年月</t>
    <rPh sb="4" eb="6">
      <t>シュンコウ</t>
    </rPh>
    <rPh sb="6" eb="7">
      <t>ネン</t>
    </rPh>
    <rPh sb="7" eb="8">
      <t>ゲツ</t>
    </rPh>
    <phoneticPr fontId="1"/>
  </si>
  <si>
    <t>計画3_竣工年月</t>
    <rPh sb="4" eb="6">
      <t>シュンコウ</t>
    </rPh>
    <rPh sb="6" eb="7">
      <t>ネン</t>
    </rPh>
    <rPh sb="7" eb="8">
      <t>ゲツ</t>
    </rPh>
    <phoneticPr fontId="1"/>
  </si>
  <si>
    <t>計画4_竣工年月</t>
    <rPh sb="4" eb="6">
      <t>シュンコウ</t>
    </rPh>
    <rPh sb="6" eb="7">
      <t>ネン</t>
    </rPh>
    <rPh sb="7" eb="8">
      <t>ゲツ</t>
    </rPh>
    <phoneticPr fontId="1"/>
  </si>
  <si>
    <t>計画5_竣工年月</t>
    <rPh sb="4" eb="6">
      <t>シュンコウ</t>
    </rPh>
    <rPh sb="6" eb="7">
      <t>ネン</t>
    </rPh>
    <rPh sb="7" eb="8">
      <t>ゲツ</t>
    </rPh>
    <phoneticPr fontId="1"/>
  </si>
  <si>
    <t>別紙２の暴力団排除に関する誓約事項について熟読し、理解の上、これに同意している。</t>
    <rPh sb="0" eb="2">
      <t>ベッシ</t>
    </rPh>
    <phoneticPr fontId="1"/>
  </si>
  <si>
    <t>申請者詳細_法人名（カナ）</t>
    <phoneticPr fontId="1"/>
  </si>
  <si>
    <t>６</t>
    <phoneticPr fontId="6"/>
  </si>
  <si>
    <t>番号_宅建</t>
    <rPh sb="0" eb="2">
      <t>バンゴウ</t>
    </rPh>
    <phoneticPr fontId="1"/>
  </si>
  <si>
    <t>番号_一般建設業</t>
    <rPh sb="0" eb="2">
      <t>バンゴウ</t>
    </rPh>
    <phoneticPr fontId="1"/>
  </si>
  <si>
    <t>番号_特定建設業</t>
    <rPh sb="0" eb="2">
      <t>バンゴウ</t>
    </rPh>
    <phoneticPr fontId="1"/>
  </si>
  <si>
    <t>太陽光パネルの
発電容量</t>
    <phoneticPr fontId="1"/>
  </si>
  <si>
    <t>実績1_太陽光パネルの発電容量</t>
    <rPh sb="0" eb="2">
      <t>ジッセキ</t>
    </rPh>
    <rPh sb="4" eb="7">
      <t>タイヨウコウ</t>
    </rPh>
    <rPh sb="11" eb="15">
      <t>ハツデンヨウリョウ</t>
    </rPh>
    <phoneticPr fontId="1"/>
  </si>
  <si>
    <t>実績2_太陽光パネルの発電容量</t>
    <rPh sb="0" eb="2">
      <t>ジッセキ</t>
    </rPh>
    <rPh sb="4" eb="7">
      <t>タイヨウコウ</t>
    </rPh>
    <rPh sb="11" eb="15">
      <t>ハツデンヨウリョウ</t>
    </rPh>
    <phoneticPr fontId="1"/>
  </si>
  <si>
    <t>実績3_太陽光パネルの発電容量</t>
    <phoneticPr fontId="1"/>
  </si>
  <si>
    <t>実績4_太陽光パネルの発電容量</t>
    <phoneticPr fontId="1"/>
  </si>
  <si>
    <t>実績5_太陽光パネルの発電容量</t>
    <phoneticPr fontId="1"/>
  </si>
  <si>
    <t>計画1_太陽光パネルの発電容量</t>
    <rPh sb="0" eb="2">
      <t>ケイカク</t>
    </rPh>
    <phoneticPr fontId="1"/>
  </si>
  <si>
    <t>計画2_太陽光パネルの発電容量</t>
    <phoneticPr fontId="1"/>
  </si>
  <si>
    <t>計画3_太陽光パネルの発電容量</t>
    <phoneticPr fontId="1"/>
  </si>
  <si>
    <t>計画4_太陽光パネルの発電容量</t>
    <phoneticPr fontId="1"/>
  </si>
  <si>
    <t>計画5_太陽光パネルの発電容量</t>
    <phoneticPr fontId="1"/>
  </si>
  <si>
    <t>取得する情報</t>
    <rPh sb="0" eb="2">
      <t>シュトク</t>
    </rPh>
    <rPh sb="4" eb="6">
      <t>ジョウホウ</t>
    </rPh>
    <phoneticPr fontId="6"/>
  </si>
  <si>
    <t xml:space="preserve">    </t>
    <phoneticPr fontId="1"/>
  </si>
  <si>
    <t>４．</t>
    <phoneticPr fontId="1"/>
  </si>
  <si>
    <t xml:space="preserve">   </t>
    <phoneticPr fontId="1"/>
  </si>
  <si>
    <t xml:space="preserve">     </t>
    <phoneticPr fontId="1"/>
  </si>
  <si>
    <t xml:space="preserve">  </t>
    <phoneticPr fontId="1"/>
  </si>
  <si>
    <t>５．</t>
    <phoneticPr fontId="1"/>
  </si>
  <si>
    <t>６．</t>
    <phoneticPr fontId="1"/>
  </si>
  <si>
    <t>７．</t>
    <phoneticPr fontId="1"/>
  </si>
  <si>
    <t>８．</t>
    <phoneticPr fontId="1"/>
  </si>
  <si>
    <t>９．</t>
    <phoneticPr fontId="1"/>
  </si>
  <si>
    <t>個人情報の取得について</t>
    <rPh sb="5" eb="7">
      <t>シュトク</t>
    </rPh>
    <phoneticPr fontId="6"/>
  </si>
  <si>
    <t>月</t>
    <phoneticPr fontId="6"/>
  </si>
  <si>
    <t>p-support@sii.or.jp</t>
    <phoneticPr fontId="1"/>
  </si>
  <si>
    <t>別紙４</t>
    <phoneticPr fontId="1"/>
  </si>
  <si>
    <t>一般社団法人　環境共創イニシアチブ</t>
  </si>
  <si>
    <t xml:space="preserve"> 代　表　理　事　殿</t>
  </si>
  <si>
    <t xml:space="preserve"> 代　表　理　事　殿</t>
    <phoneticPr fontId="1"/>
  </si>
  <si>
    <t>ＳＩＩは「２．」で取得した情報を以下の目的で利用します。</t>
    <phoneticPr fontId="1"/>
  </si>
  <si>
    <t>万が一、ＳＩＩへの報告を怠った場合は、ＺＥＨデベロッパー登録の抹消を行う場合があることを理解し、了承している。</t>
    <rPh sb="0" eb="1">
      <t>マン</t>
    </rPh>
    <rPh sb="2" eb="3">
      <t>イチ</t>
    </rPh>
    <rPh sb="9" eb="11">
      <t>ホウコク</t>
    </rPh>
    <rPh sb="12" eb="13">
      <t>オコタ</t>
    </rPh>
    <rPh sb="15" eb="17">
      <t>バアイ</t>
    </rPh>
    <rPh sb="28" eb="30">
      <t>トウロク</t>
    </rPh>
    <rPh sb="31" eb="33">
      <t>マッショウ</t>
    </rPh>
    <rPh sb="34" eb="35">
      <t>オコナ</t>
    </rPh>
    <rPh sb="36" eb="38">
      <t>バアイ</t>
    </rPh>
    <rPh sb="44" eb="46">
      <t>リカイ</t>
    </rPh>
    <rPh sb="48" eb="50">
      <t>リョウショウ</t>
    </rPh>
    <phoneticPr fontId="6"/>
  </si>
  <si>
    <t>入力漏れ等の
不備があるセル</t>
    <rPh sb="0" eb="2">
      <t>ニュウリョク</t>
    </rPh>
    <rPh sb="2" eb="3">
      <t>モ</t>
    </rPh>
    <rPh sb="4" eb="5">
      <t>トウ</t>
    </rPh>
    <rPh sb="7" eb="9">
      <t>フビ</t>
    </rPh>
    <phoneticPr fontId="1"/>
  </si>
  <si>
    <t>ＺＥＨデベロッパー公開情報</t>
    <rPh sb="9" eb="11">
      <t>コウカイ</t>
    </rPh>
    <rPh sb="11" eb="13">
      <t>ジョウホウ</t>
    </rPh>
    <phoneticPr fontId="1"/>
  </si>
  <si>
    <t>１．ＺＥＨ－Ｍの取組計画及びその進捗状況、導入実績の公表</t>
    <rPh sb="8" eb="9">
      <t>ト</t>
    </rPh>
    <rPh sb="9" eb="10">
      <t>ク</t>
    </rPh>
    <rPh sb="10" eb="12">
      <t>ケイカク</t>
    </rPh>
    <rPh sb="12" eb="13">
      <t>オヨ</t>
    </rPh>
    <rPh sb="16" eb="18">
      <t>シンチョク</t>
    </rPh>
    <rPh sb="18" eb="20">
      <t>ジョウキョウ</t>
    </rPh>
    <rPh sb="21" eb="23">
      <t>ドウニュウ</t>
    </rPh>
    <rPh sb="23" eb="25">
      <t>ジッセキ</t>
    </rPh>
    <rPh sb="26" eb="28">
      <t>コウヒョウ</t>
    </rPh>
    <phoneticPr fontId="6"/>
  </si>
  <si>
    <t>２．ＺＥＨ－Ｍ普及目標</t>
    <rPh sb="7" eb="11">
      <t>フキュウモクヒョウ</t>
    </rPh>
    <phoneticPr fontId="6"/>
  </si>
  <si>
    <t>建物
規模</t>
    <rPh sb="0" eb="2">
      <t>タテモノ</t>
    </rPh>
    <rPh sb="3" eb="5">
      <t>キボ</t>
    </rPh>
    <phoneticPr fontId="1"/>
  </si>
  <si>
    <t>入力文字数</t>
    <rPh sb="0" eb="5">
      <t>ニュウリョクモジスウ</t>
    </rPh>
    <phoneticPr fontId="1"/>
  </si>
  <si>
    <t>４．Ｃ登録における対応可能エリアと規模（D登録は入力不要）</t>
    <rPh sb="3" eb="5">
      <t>トウロク</t>
    </rPh>
    <rPh sb="9" eb="11">
      <t>タイオウ</t>
    </rPh>
    <rPh sb="11" eb="13">
      <t>カノウ</t>
    </rPh>
    <rPh sb="17" eb="19">
      <t>キボ</t>
    </rPh>
    <rPh sb="21" eb="23">
      <t>トウロク</t>
    </rPh>
    <rPh sb="24" eb="26">
      <t>ニュウリョク</t>
    </rPh>
    <rPh sb="26" eb="28">
      <t>フヨウ</t>
    </rPh>
    <phoneticPr fontId="6"/>
  </si>
  <si>
    <t>５．Ｃ登録におけるＺＥＨ－Ｍ相談窓口（複数ある場合は代表窓口）（D登録は入力不要）</t>
    <rPh sb="14" eb="16">
      <t>ソウダン</t>
    </rPh>
    <rPh sb="16" eb="18">
      <t>マドグチ</t>
    </rPh>
    <rPh sb="19" eb="21">
      <t>フクスウ</t>
    </rPh>
    <rPh sb="23" eb="25">
      <t>バアイ</t>
    </rPh>
    <rPh sb="26" eb="28">
      <t>ダイヒョウ</t>
    </rPh>
    <rPh sb="28" eb="30">
      <t>マドグチ</t>
    </rPh>
    <rPh sb="33" eb="35">
      <t>トウロク</t>
    </rPh>
    <rPh sb="36" eb="38">
      <t>ニュウリョク</t>
    </rPh>
    <rPh sb="38" eb="40">
      <t>フヨウ</t>
    </rPh>
    <phoneticPr fontId="6"/>
  </si>
  <si>
    <t>※　ＺＥＨ－Ｍ相談窓口を複数有する場合は代表以外の全ての窓口を記入すること。</t>
    <rPh sb="7" eb="9">
      <t>ソウダン</t>
    </rPh>
    <rPh sb="9" eb="11">
      <t>マドグチ</t>
    </rPh>
    <rPh sb="12" eb="14">
      <t>フクスウ</t>
    </rPh>
    <rPh sb="14" eb="15">
      <t>ユウ</t>
    </rPh>
    <rPh sb="17" eb="19">
      <t>バアイ</t>
    </rPh>
    <rPh sb="20" eb="22">
      <t>ダイヒョウ</t>
    </rPh>
    <rPh sb="22" eb="24">
      <t>イガイ</t>
    </rPh>
    <rPh sb="25" eb="26">
      <t>スベ</t>
    </rPh>
    <rPh sb="28" eb="30">
      <t>マドグチ</t>
    </rPh>
    <rPh sb="31" eb="33">
      <t>キニュウ</t>
    </rPh>
    <phoneticPr fontId="1"/>
  </si>
  <si>
    <t>３．ＺＥＨ－Ｍの普及に向けた取組計画（2030年までの中長期計画）</t>
    <rPh sb="8" eb="10">
      <t>フキュウ</t>
    </rPh>
    <rPh sb="11" eb="12">
      <t>ム</t>
    </rPh>
    <rPh sb="14" eb="16">
      <t>トリクミ</t>
    </rPh>
    <rPh sb="16" eb="18">
      <t>ケイカク</t>
    </rPh>
    <rPh sb="23" eb="24">
      <t>ネン</t>
    </rPh>
    <rPh sb="27" eb="30">
      <t>チュウチョウキ</t>
    </rPh>
    <rPh sb="30" eb="32">
      <t>ケイカク</t>
    </rPh>
    <phoneticPr fontId="6"/>
  </si>
  <si>
    <t>ＺＥＨデベロッパー導入実績</t>
    <rPh sb="9" eb="13">
      <t>ドウニュウジッセキ</t>
    </rPh>
    <phoneticPr fontId="1"/>
  </si>
  <si>
    <t>１．取組計画及びその進捗状況、導入実績の公表</t>
    <rPh sb="2" eb="3">
      <t>ト</t>
    </rPh>
    <rPh sb="3" eb="4">
      <t>ク</t>
    </rPh>
    <rPh sb="4" eb="6">
      <t>ケイカク</t>
    </rPh>
    <rPh sb="6" eb="7">
      <t>オヨ</t>
    </rPh>
    <rPh sb="10" eb="12">
      <t>シンチョク</t>
    </rPh>
    <rPh sb="12" eb="14">
      <t>ジョウキョウ</t>
    </rPh>
    <rPh sb="15" eb="17">
      <t>ドウニュウ</t>
    </rPh>
    <rPh sb="17" eb="19">
      <t>ジッセキ</t>
    </rPh>
    <rPh sb="20" eb="22">
      <t>コウヒョウ</t>
    </rPh>
    <phoneticPr fontId="6"/>
  </si>
  <si>
    <t>　　　　　ZEH-Mシリーズ以外</t>
    <phoneticPr fontId="1"/>
  </si>
  <si>
    <t>階層</t>
    <rPh sb="0" eb="2">
      <t>カイソウ</t>
    </rPh>
    <phoneticPr fontId="1"/>
  </si>
  <si>
    <t>1～3層</t>
    <phoneticPr fontId="1"/>
  </si>
  <si>
    <t>4～5層</t>
    <phoneticPr fontId="1"/>
  </si>
  <si>
    <t>6～10層</t>
    <phoneticPr fontId="1"/>
  </si>
  <si>
    <t>11～20層</t>
    <phoneticPr fontId="1"/>
  </si>
  <si>
    <t>21層以上</t>
    <rPh sb="3" eb="5">
      <t>イジョウ</t>
    </rPh>
    <phoneticPr fontId="1"/>
  </si>
  <si>
    <t>合計</t>
    <rPh sb="0" eb="2">
      <t>ゴウケイ</t>
    </rPh>
    <phoneticPr fontId="1"/>
  </si>
  <si>
    <t>住棟の数</t>
    <rPh sb="0" eb="2">
      <t>ジュウトウ</t>
    </rPh>
    <rPh sb="3" eb="4">
      <t>カズ</t>
    </rPh>
    <phoneticPr fontId="1"/>
  </si>
  <si>
    <t>住戸の数</t>
    <rPh sb="0" eb="2">
      <t>ジュウコ</t>
    </rPh>
    <rPh sb="3" eb="4">
      <t>カズ</t>
    </rPh>
    <phoneticPr fontId="1"/>
  </si>
  <si>
    <t>　　　　　　ZEH-Mシリーズ</t>
    <phoneticPr fontId="1"/>
  </si>
  <si>
    <t>ZEH-Mランク</t>
    <phoneticPr fontId="1"/>
  </si>
  <si>
    <t>『ZEH-M』</t>
    <phoneticPr fontId="1"/>
  </si>
  <si>
    <t>Nearly
 ＺＥＨ－Ｍ</t>
    <phoneticPr fontId="1"/>
  </si>
  <si>
    <t>ＺＥＨ－Ｍ Oriented</t>
    <phoneticPr fontId="1"/>
  </si>
  <si>
    <t>２．ＺＥＨ－Ｍ導入実績（C登録の場合は建築実績）</t>
    <rPh sb="7" eb="11">
      <t>ドウニュウジッセキ</t>
    </rPh>
    <rPh sb="13" eb="15">
      <t>トウロク</t>
    </rPh>
    <rPh sb="16" eb="18">
      <t>バアイ</t>
    </rPh>
    <rPh sb="19" eb="21">
      <t>ケンチク</t>
    </rPh>
    <rPh sb="21" eb="23">
      <t>ジッセキ</t>
    </rPh>
    <phoneticPr fontId="6"/>
  </si>
  <si>
    <t>№</t>
    <phoneticPr fontId="1"/>
  </si>
  <si>
    <t>地域区分</t>
    <rPh sb="0" eb="4">
      <t>チイキクブン</t>
    </rPh>
    <phoneticPr fontId="1"/>
  </si>
  <si>
    <t>延床面積（㎡）</t>
    <rPh sb="0" eb="4">
      <t>ノベユカメンセキ</t>
    </rPh>
    <phoneticPr fontId="1"/>
  </si>
  <si>
    <t>階数（階）</t>
    <rPh sb="0" eb="2">
      <t>カイスウ</t>
    </rPh>
    <rPh sb="3" eb="4">
      <t>カイ</t>
    </rPh>
    <phoneticPr fontId="1"/>
  </si>
  <si>
    <t>住戸数（戸）</t>
    <rPh sb="0" eb="3">
      <t>ジュウコスウ</t>
    </rPh>
    <rPh sb="4" eb="5">
      <t>コ</t>
    </rPh>
    <phoneticPr fontId="1"/>
  </si>
  <si>
    <t>太陽光パネルの
発電容量（kW）</t>
    <rPh sb="0" eb="3">
      <t>タイヨウコウ</t>
    </rPh>
    <rPh sb="8" eb="12">
      <t>ハツデンヨウリョウ</t>
    </rPh>
    <phoneticPr fontId="1"/>
  </si>
  <si>
    <t>ZEH-M
ランク</t>
    <phoneticPr fontId="1"/>
  </si>
  <si>
    <t>再エネ含まず（％）</t>
    <phoneticPr fontId="1"/>
  </si>
  <si>
    <t>再エネ含む（％）</t>
    <phoneticPr fontId="1"/>
  </si>
  <si>
    <t>※1　ＺＥＨ－Ｍの新築建築物の導入実績（Ｃ登録の場合は建築実績）を記入すること。（No.1～5までの情報を公開）</t>
    <phoneticPr fontId="1"/>
  </si>
  <si>
    <t>ＺＥＨデベロッパー導入計画</t>
    <rPh sb="9" eb="11">
      <t>ドウニュウ</t>
    </rPh>
    <rPh sb="11" eb="13">
      <t>ケイカク</t>
    </rPh>
    <phoneticPr fontId="1"/>
  </si>
  <si>
    <t>ＺＥＨ－Ｍ導入計画（Ｃ登録の場合は受注計画）</t>
    <phoneticPr fontId="6"/>
  </si>
  <si>
    <t>※1　2026年3月末までに導入計画中のＺＥＨ－Ｍ（Ｃ登録の場合は受注計画）を報告すること。（No.1～5までの情報を公開）</t>
    <phoneticPr fontId="1"/>
  </si>
  <si>
    <t>※2　建築物の名称は、プロジェクト名や仮称、「環境マンション⇒Kマンション」のように固有名詞を伏せて記入してもよい。</t>
    <phoneticPr fontId="1"/>
  </si>
  <si>
    <t>Aマンション</t>
    <phoneticPr fontId="1"/>
  </si>
  <si>
    <t>Bマンション</t>
    <phoneticPr fontId="1"/>
  </si>
  <si>
    <t>Cマンション</t>
    <phoneticPr fontId="1"/>
  </si>
  <si>
    <t>※1　ＺＥＨ－Ｍの新築建築物の導入計画（Ｃ登録の場合は受注計画）を記入すること。（No.1～5までの情報を公開）</t>
    <phoneticPr fontId="1"/>
  </si>
  <si>
    <t>ＺＥＨデベロッパー登録申請書</t>
    <phoneticPr fontId="1"/>
  </si>
  <si>
    <r>
      <t>U</t>
    </r>
    <r>
      <rPr>
        <vertAlign val="subscript"/>
        <sz val="9"/>
        <color theme="0"/>
        <rFont val="Meiryo UI"/>
        <family val="3"/>
        <charset val="128"/>
      </rPr>
      <t>A</t>
    </r>
    <r>
      <rPr>
        <sz val="9"/>
        <color theme="0"/>
        <rFont val="Meiryo UI"/>
        <family val="3"/>
        <charset val="128"/>
      </rPr>
      <t>値</t>
    </r>
    <phoneticPr fontId="1"/>
  </si>
  <si>
    <t>一次エネルギー消費量削減率</t>
    <rPh sb="0" eb="2">
      <t>イチジ</t>
    </rPh>
    <rPh sb="7" eb="10">
      <t>ショウヒリョウ</t>
    </rPh>
    <rPh sb="10" eb="12">
      <t>サクゲン</t>
    </rPh>
    <rPh sb="12" eb="13">
      <t>リツ</t>
    </rPh>
    <phoneticPr fontId="1"/>
  </si>
  <si>
    <t>一次エネルギー消費量削減率</t>
    <rPh sb="0" eb="2">
      <t>イチジ</t>
    </rPh>
    <rPh sb="7" eb="9">
      <t>ショウヒ</t>
    </rPh>
    <rPh sb="9" eb="10">
      <t>リョウ</t>
    </rPh>
    <rPh sb="10" eb="12">
      <t>サクゲン</t>
    </rPh>
    <rPh sb="12" eb="13">
      <t>リツ</t>
    </rPh>
    <phoneticPr fontId="1"/>
  </si>
  <si>
    <t>建築実績棟数</t>
    <rPh sb="0" eb="2">
      <t>ケンチク</t>
    </rPh>
    <rPh sb="2" eb="4">
      <t>ジッセキ</t>
    </rPh>
    <rPh sb="4" eb="6">
      <t>トウスウ</t>
    </rPh>
    <phoneticPr fontId="1"/>
  </si>
  <si>
    <t>その他のＺＥＨ－Ｍ
導入実績件数（No.6～）</t>
    <phoneticPr fontId="1"/>
  </si>
  <si>
    <r>
      <t>新築の住棟において</t>
    </r>
    <r>
      <rPr>
        <u/>
        <sz val="16"/>
        <color rgb="FFFF0000"/>
        <rFont val="ＭＳ Ｐゴシック"/>
        <family val="3"/>
        <charset val="128"/>
        <scheme val="minor"/>
      </rPr>
      <t>"『ZEH-M』"または"Nearly ZEH-M"</t>
    </r>
    <r>
      <rPr>
        <sz val="16"/>
        <color theme="1"/>
        <rFont val="ＭＳ Ｐゴシック"/>
        <family val="3"/>
        <charset val="128"/>
        <scheme val="minor"/>
      </rPr>
      <t>を達成</t>
    </r>
    <rPh sb="0" eb="2">
      <t>シンチク</t>
    </rPh>
    <rPh sb="3" eb="5">
      <t>ジュウトウ</t>
    </rPh>
    <phoneticPr fontId="1"/>
  </si>
  <si>
    <r>
      <rPr>
        <sz val="16"/>
        <rFont val="ＭＳ Ｐゴシック"/>
        <family val="3"/>
        <charset val="128"/>
        <scheme val="minor"/>
      </rPr>
      <t>新築の住棟の</t>
    </r>
    <r>
      <rPr>
        <u/>
        <sz val="16"/>
        <color rgb="FFFF0000"/>
        <rFont val="ＭＳ Ｐゴシック"/>
        <family val="3"/>
        <charset val="128"/>
        <scheme val="minor"/>
      </rPr>
      <t>全てが"『ZEH-M』"、"Nearly ZEH-M"、
"ZEH-M Ready"、"ZEH-M Oriented"以上</t>
    </r>
    <r>
      <rPr>
        <sz val="16"/>
        <color theme="1"/>
        <rFont val="ＭＳ Ｐゴシック"/>
        <family val="3"/>
        <charset val="128"/>
        <scheme val="minor"/>
      </rPr>
      <t>のいずれかを達成</t>
    </r>
    <rPh sb="6" eb="7">
      <t>スベ</t>
    </rPh>
    <rPh sb="65" eb="67">
      <t>イジョウ</t>
    </rPh>
    <phoneticPr fontId="1"/>
  </si>
  <si>
    <t>ＳＩＩは、 ＺＥＨデベロッパー登録開始から本事業の実施期間にわたり、以下の情報を取得します。</t>
  </si>
  <si>
    <t>なお、登録事業者等がＳＩＩに提供する上記の情報に、コンソーシアム事業者情報等、登録事業者が自ら取得した個人情報が</t>
    <phoneticPr fontId="1"/>
  </si>
  <si>
    <t>含まれる場合、ＳＩＩへの提供及びＳＩＩから国等への提供に対して適切な同意を取得するものとします。</t>
    <rPh sb="5" eb="6">
      <t>ア</t>
    </rPh>
    <rPh sb="14" eb="15">
      <t>オヨ</t>
    </rPh>
    <phoneticPr fontId="1"/>
  </si>
  <si>
    <t>利用目的</t>
    <rPh sb="0" eb="4">
      <t>リヨウモクテキ</t>
    </rPh>
    <phoneticPr fontId="92"/>
  </si>
  <si>
    <t>第三者への提供について</t>
    <rPh sb="0" eb="3">
      <t>ダイサンシャ</t>
    </rPh>
    <rPh sb="5" eb="7">
      <t>テイキョウ</t>
    </rPh>
    <phoneticPr fontId="92"/>
  </si>
  <si>
    <t>ＳＩＩは「２．」で取得した情報を以下の場合及び「５．」へ記載する提供先を除き、第三者への提供を行いません。</t>
    <rPh sb="21" eb="22">
      <t>オヨ</t>
    </rPh>
    <phoneticPr fontId="92"/>
  </si>
  <si>
    <t>匿名加工情報の提供について</t>
    <rPh sb="0" eb="2">
      <t>トクメイ</t>
    </rPh>
    <rPh sb="2" eb="4">
      <t>カコウ</t>
    </rPh>
    <rPh sb="4" eb="6">
      <t>ジョウホウ</t>
    </rPh>
    <rPh sb="7" eb="9">
      <t>テイキョウ</t>
    </rPh>
    <phoneticPr fontId="92"/>
  </si>
  <si>
    <t>https://sii.or.jp/anonymous_processing/index.html</t>
    <phoneticPr fontId="92"/>
  </si>
  <si>
    <t>個人情報提供の任意性</t>
    <rPh sb="0" eb="4">
      <t>コジンジョウホウ</t>
    </rPh>
    <rPh sb="4" eb="6">
      <t>テイキョウ</t>
    </rPh>
    <rPh sb="7" eb="9">
      <t>ニンイ</t>
    </rPh>
    <rPh sb="9" eb="10">
      <t>セイ</t>
    </rPh>
    <phoneticPr fontId="92"/>
  </si>
  <si>
    <t>個人情報の提供がされない場合、利用目的を遂行できないことがあります。</t>
    <phoneticPr fontId="92"/>
  </si>
  <si>
    <t>外部委託</t>
    <rPh sb="0" eb="4">
      <t>ガイブイタク</t>
    </rPh>
    <phoneticPr fontId="92"/>
  </si>
  <si>
    <t>範囲で委託することがあります。委託会社等に対しては、適切な取扱い及び保護を行います。</t>
    <rPh sb="29" eb="31">
      <t>トリアツカ</t>
    </rPh>
    <rPh sb="32" eb="33">
      <t>オヨ</t>
    </rPh>
    <phoneticPr fontId="92"/>
  </si>
  <si>
    <t>開示請求について</t>
    <rPh sb="0" eb="2">
      <t>カイジ</t>
    </rPh>
    <rPh sb="2" eb="4">
      <t>セイキュウ</t>
    </rPh>
    <phoneticPr fontId="92"/>
  </si>
  <si>
    <t>ＳＩＩが保有している個人データ、個人情報の利用目的の通知、個人情報の開示、内容の訂正、追加又は削除、利用の停止、消去</t>
    <phoneticPr fontId="92"/>
  </si>
  <si>
    <t>応いたします。</t>
    <phoneticPr fontId="92"/>
  </si>
  <si>
    <t>＜相談窓口＞
一般社団法人　環境共創イニシアチブ　個人情報取扱管理担当　</t>
    <phoneticPr fontId="92"/>
  </si>
  <si>
    <t>その他のＺＥＨ－Ｍ導入実績件数（No.6～）</t>
    <phoneticPr fontId="1"/>
  </si>
  <si>
    <t>住棟の種別
（賃貸・分譲）</t>
    <rPh sb="0" eb="2">
      <t>ジュウトウ</t>
    </rPh>
    <rPh sb="3" eb="5">
      <t>シュベツ</t>
    </rPh>
    <rPh sb="7" eb="9">
      <t>チンタイ</t>
    </rPh>
    <rPh sb="10" eb="12">
      <t>ブンジョウ</t>
    </rPh>
    <phoneticPr fontId="1"/>
  </si>
  <si>
    <t>　　　（確認後問題なければ「※」を削除すること。）</t>
    <rPh sb="4" eb="6">
      <t>カクニン</t>
    </rPh>
    <rPh sb="6" eb="7">
      <t>ゴ</t>
    </rPh>
    <rPh sb="7" eb="9">
      <t>モンダイ</t>
    </rPh>
    <rPh sb="17" eb="19">
      <t>サクジョ</t>
    </rPh>
    <phoneticPr fontId="1"/>
  </si>
  <si>
    <t>目指すべき水準
以上の普及目標（％）</t>
    <rPh sb="0" eb="2">
      <t>メザ</t>
    </rPh>
    <rPh sb="5" eb="7">
      <t>スイジュン</t>
    </rPh>
    <rPh sb="8" eb="10">
      <t>イジョウ</t>
    </rPh>
    <rPh sb="11" eb="13">
      <t>フキュウ</t>
    </rPh>
    <rPh sb="13" eb="15">
      <t>モクヒョウ</t>
    </rPh>
    <phoneticPr fontId="1"/>
  </si>
  <si>
    <t>全体</t>
    <rPh sb="0" eb="2">
      <t>ゼンタイ</t>
    </rPh>
    <phoneticPr fontId="1"/>
  </si>
  <si>
    <t>※C登録の場合は、ＺＥＨ－Ｍの受注に向けた取組計画を記入すること。（目安：全角100文字以上、600字程度で記載）</t>
    <phoneticPr fontId="1"/>
  </si>
  <si>
    <t>『ZEH-M』建築実績棟数</t>
    <rPh sb="7" eb="9">
      <t>ケンチク</t>
    </rPh>
    <rPh sb="9" eb="11">
      <t>ジッセキ</t>
    </rPh>
    <rPh sb="11" eb="13">
      <t>トウスウ</t>
    </rPh>
    <phoneticPr fontId="1"/>
  </si>
  <si>
    <t>Nearly ZEH-M建築実績棟数</t>
    <rPh sb="16" eb="18">
      <t>トウスウ</t>
    </rPh>
    <phoneticPr fontId="1"/>
  </si>
  <si>
    <t>ZEH-M Ready建築実績棟数</t>
    <phoneticPr fontId="1"/>
  </si>
  <si>
    <t>ZEH-M Oriented建築実績棟数</t>
    <phoneticPr fontId="1"/>
  </si>
  <si>
    <t>ZEH-Mシリーズ合計棟数</t>
    <phoneticPr fontId="1"/>
  </si>
  <si>
    <t>『ZEH-M』太陽光設置実績棟数</t>
    <rPh sb="7" eb="10">
      <t>タイヨウコウ</t>
    </rPh>
    <rPh sb="10" eb="12">
      <t>セッチ</t>
    </rPh>
    <rPh sb="12" eb="14">
      <t>ジッセキ</t>
    </rPh>
    <rPh sb="14" eb="16">
      <t>トウスウ</t>
    </rPh>
    <phoneticPr fontId="1"/>
  </si>
  <si>
    <t>Nearly ZEH-M太陽光設置実績棟数</t>
    <rPh sb="17" eb="19">
      <t>ジッセキ</t>
    </rPh>
    <phoneticPr fontId="1"/>
  </si>
  <si>
    <t>ZEH-M Ready太陽光設置実績棟数</t>
    <rPh sb="16" eb="18">
      <t>ジッセキ</t>
    </rPh>
    <phoneticPr fontId="1"/>
  </si>
  <si>
    <t>ZEH-M Oriented太陽光設置実績棟数</t>
    <rPh sb="19" eb="21">
      <t>ジッセキ</t>
    </rPh>
    <phoneticPr fontId="1"/>
  </si>
  <si>
    <t>ZEH-Mシリーズ合計太陽光設置実績棟数</t>
    <rPh sb="9" eb="11">
      <t>ゴウケイ</t>
    </rPh>
    <rPh sb="11" eb="14">
      <t>タイヨウコウ</t>
    </rPh>
    <rPh sb="14" eb="16">
      <t>セッチ</t>
    </rPh>
    <rPh sb="16" eb="18">
      <t>ジッセキ</t>
    </rPh>
    <rPh sb="18" eb="20">
      <t>トウスウ</t>
    </rPh>
    <phoneticPr fontId="1"/>
  </si>
  <si>
    <t>『ZEH-M』建築実績戸数</t>
    <rPh sb="7" eb="9">
      <t>ケンチク</t>
    </rPh>
    <rPh sb="9" eb="11">
      <t>ジッセキ</t>
    </rPh>
    <phoneticPr fontId="1"/>
  </si>
  <si>
    <t>Nearly ZEH-M建築実績戸数</t>
    <phoneticPr fontId="1"/>
  </si>
  <si>
    <t>ZEH-M Ready建築実績戸数</t>
    <phoneticPr fontId="1"/>
  </si>
  <si>
    <t>ZEH-M Oriented建築実績戸数</t>
    <phoneticPr fontId="1"/>
  </si>
  <si>
    <t>ZEH-Mシリーズ合計戸数</t>
    <phoneticPr fontId="1"/>
  </si>
  <si>
    <t>ZEH-Mシリーズ以外（1～3層）棟数</t>
    <rPh sb="15" eb="16">
      <t>ソウ</t>
    </rPh>
    <rPh sb="17" eb="18">
      <t>トウ</t>
    </rPh>
    <phoneticPr fontId="1"/>
  </si>
  <si>
    <t>ZEH-Mシリーズ以外（4～5層）棟数</t>
    <rPh sb="15" eb="16">
      <t>ソウ</t>
    </rPh>
    <rPh sb="17" eb="18">
      <t>トウ</t>
    </rPh>
    <phoneticPr fontId="1"/>
  </si>
  <si>
    <t>ZEH-Mシリーズ以外（6～10層）棟数</t>
    <rPh sb="16" eb="17">
      <t>ソウ</t>
    </rPh>
    <rPh sb="18" eb="19">
      <t>トウ</t>
    </rPh>
    <phoneticPr fontId="1"/>
  </si>
  <si>
    <t>ZEH-Mシリーズ以外（11～20層）棟数</t>
    <rPh sb="17" eb="18">
      <t>ソウ</t>
    </rPh>
    <rPh sb="19" eb="20">
      <t>トウ</t>
    </rPh>
    <phoneticPr fontId="1"/>
  </si>
  <si>
    <t>ZEH-Mシリーズ以外（21層以上）棟数</t>
    <rPh sb="14" eb="15">
      <t>ソウ</t>
    </rPh>
    <rPh sb="15" eb="17">
      <t>イジョウ</t>
    </rPh>
    <rPh sb="18" eb="19">
      <t>トウ</t>
    </rPh>
    <phoneticPr fontId="1"/>
  </si>
  <si>
    <t>ZEH-Mシリーズ以外合計棟数</t>
    <rPh sb="9" eb="11">
      <t>イガイ</t>
    </rPh>
    <phoneticPr fontId="1"/>
  </si>
  <si>
    <t>ZEH-Mシリーズ以外（1～3層）太陽光棟数</t>
    <rPh sb="17" eb="20">
      <t>タイヨウコウ</t>
    </rPh>
    <rPh sb="20" eb="22">
      <t>トウスウ</t>
    </rPh>
    <phoneticPr fontId="1"/>
  </si>
  <si>
    <t>ZEH-Mシリーズ以外（4～5層）太陽光棟数</t>
    <rPh sb="17" eb="20">
      <t>タイヨウコウ</t>
    </rPh>
    <phoneticPr fontId="1"/>
  </si>
  <si>
    <t>ZEH-Mシリーズ以外（6～10層）太陽光棟数</t>
    <rPh sb="18" eb="21">
      <t>タイヨウコウ</t>
    </rPh>
    <phoneticPr fontId="1"/>
  </si>
  <si>
    <t>ZEH-Mシリーズ以外（11～20層）太陽光棟数</t>
    <rPh sb="19" eb="22">
      <t>タイヨウコウ</t>
    </rPh>
    <phoneticPr fontId="1"/>
  </si>
  <si>
    <t>ZEH-Mシリーズ以外（21層以上）太陽光棟数</t>
    <rPh sb="18" eb="21">
      <t>タイヨウコウ</t>
    </rPh>
    <phoneticPr fontId="1"/>
  </si>
  <si>
    <t>ZEH-Mシリーズ以外合計太陽光棟数</t>
    <rPh sb="13" eb="16">
      <t>タイヨウコウ</t>
    </rPh>
    <phoneticPr fontId="1"/>
  </si>
  <si>
    <t>ZEH-Mシリーズ以外（1～3層）戸数</t>
    <rPh sb="15" eb="16">
      <t>ソウ</t>
    </rPh>
    <phoneticPr fontId="1"/>
  </si>
  <si>
    <t>ZEH-Mシリーズ以外（4～5層）戸数</t>
    <rPh sb="15" eb="16">
      <t>ソウ</t>
    </rPh>
    <phoneticPr fontId="1"/>
  </si>
  <si>
    <t>ZEH-Mシリーズ以外（6～10層）戸数</t>
    <rPh sb="16" eb="17">
      <t>ソウ</t>
    </rPh>
    <phoneticPr fontId="1"/>
  </si>
  <si>
    <t>ZEH-Mシリーズ以外（11～20層）戸数</t>
    <rPh sb="17" eb="18">
      <t>ソウ</t>
    </rPh>
    <phoneticPr fontId="1"/>
  </si>
  <si>
    <t>ZEH-Mシリーズ以外（21層以上）戸数</t>
    <rPh sb="14" eb="15">
      <t>ソウ</t>
    </rPh>
    <rPh sb="15" eb="17">
      <t>イジョウ</t>
    </rPh>
    <phoneticPr fontId="1"/>
  </si>
  <si>
    <t>ZEH-Mシリーズ以外合計戸数</t>
    <rPh sb="9" eb="11">
      <t>イガイ</t>
    </rPh>
    <phoneticPr fontId="1"/>
  </si>
  <si>
    <t>建築実績合計棟数</t>
    <rPh sb="0" eb="8">
      <t>ケンチクジッセキゴウケイトウスウ</t>
    </rPh>
    <phoneticPr fontId="1"/>
  </si>
  <si>
    <t>建築実績合計棟数(太陽光）</t>
    <rPh sb="9" eb="12">
      <t>タイヨウコウ</t>
    </rPh>
    <phoneticPr fontId="1"/>
  </si>
  <si>
    <t>建築実績合計戸数</t>
    <rPh sb="0" eb="2">
      <t>ケンチク</t>
    </rPh>
    <rPh sb="2" eb="4">
      <t>ジッセキ</t>
    </rPh>
    <rPh sb="4" eb="6">
      <t>ゴウケイ</t>
    </rPh>
    <rPh sb="6" eb="8">
      <t>コスウ</t>
    </rPh>
    <phoneticPr fontId="1"/>
  </si>
  <si>
    <t>2030年度
普及目標率_低層</t>
    <rPh sb="13" eb="15">
      <t>テイソウ</t>
    </rPh>
    <phoneticPr fontId="1"/>
  </si>
  <si>
    <t>2030年度
普及目標率_中層</t>
    <rPh sb="13" eb="15">
      <t>チュウソウ</t>
    </rPh>
    <phoneticPr fontId="1"/>
  </si>
  <si>
    <t>2030年度
普及目標率_高層以上</t>
    <rPh sb="13" eb="17">
      <t>コウソウイジョウ</t>
    </rPh>
    <phoneticPr fontId="1"/>
  </si>
  <si>
    <t>2030年度ZEH-M全体の達成目標率_全体</t>
    <rPh sb="4" eb="6">
      <t>ネンド</t>
    </rPh>
    <rPh sb="11" eb="13">
      <t>ゼンタイ</t>
    </rPh>
    <rPh sb="20" eb="22">
      <t>ゼンタイ</t>
    </rPh>
    <phoneticPr fontId="1"/>
  </si>
  <si>
    <t>目指すべき水準の
達成目標率_低層</t>
    <rPh sb="15" eb="17">
      <t>テイソウ</t>
    </rPh>
    <phoneticPr fontId="1"/>
  </si>
  <si>
    <t>目指すべき水準の
達成目標率_中層</t>
    <rPh sb="15" eb="17">
      <t>チュウソウ</t>
    </rPh>
    <phoneticPr fontId="1"/>
  </si>
  <si>
    <t>目指すべき水準の
達成目標率_高層以上</t>
    <rPh sb="15" eb="17">
      <t>コウソウ</t>
    </rPh>
    <rPh sb="17" eb="19">
      <t>イジョウ</t>
    </rPh>
    <phoneticPr fontId="1"/>
  </si>
  <si>
    <t>実績1_住棟のUA値</t>
    <rPh sb="0" eb="2">
      <t>ジッセキ</t>
    </rPh>
    <phoneticPr fontId="1"/>
  </si>
  <si>
    <t>実績1_地域区分</t>
    <rPh sb="4" eb="8">
      <t>チイキクブン</t>
    </rPh>
    <phoneticPr fontId="1"/>
  </si>
  <si>
    <t>実績1_住棟の種別（賃貸・分譲）</t>
    <rPh sb="4" eb="6">
      <t>ジュウトウ</t>
    </rPh>
    <rPh sb="7" eb="9">
      <t>シュベツ</t>
    </rPh>
    <rPh sb="10" eb="12">
      <t>チンタイ</t>
    </rPh>
    <rPh sb="13" eb="15">
      <t>ブンジョウ</t>
    </rPh>
    <phoneticPr fontId="1"/>
  </si>
  <si>
    <t>実績2_住棟のUA値</t>
    <rPh sb="0" eb="2">
      <t>ジッセキ</t>
    </rPh>
    <phoneticPr fontId="1"/>
  </si>
  <si>
    <t>実績2_地域区分</t>
    <rPh sb="4" eb="8">
      <t>チイキクブン</t>
    </rPh>
    <phoneticPr fontId="1"/>
  </si>
  <si>
    <t>実績2_住棟の種別（賃貸・分譲）</t>
    <rPh sb="4" eb="6">
      <t>ジュウトウ</t>
    </rPh>
    <rPh sb="7" eb="9">
      <t>シュベツ</t>
    </rPh>
    <rPh sb="10" eb="12">
      <t>チンタイ</t>
    </rPh>
    <rPh sb="13" eb="15">
      <t>ブンジョウ</t>
    </rPh>
    <phoneticPr fontId="1"/>
  </si>
  <si>
    <t>実績3_住棟のUA値</t>
    <rPh sb="0" eb="2">
      <t>ジッセキ</t>
    </rPh>
    <phoneticPr fontId="1"/>
  </si>
  <si>
    <t>実績3_地域区分</t>
    <rPh sb="4" eb="8">
      <t>チイキクブン</t>
    </rPh>
    <phoneticPr fontId="1"/>
  </si>
  <si>
    <t>実績3_住棟の種別（賃貸・分譲）</t>
    <rPh sb="4" eb="6">
      <t>ジュウトウ</t>
    </rPh>
    <rPh sb="7" eb="9">
      <t>シュベツ</t>
    </rPh>
    <rPh sb="10" eb="12">
      <t>チンタイ</t>
    </rPh>
    <rPh sb="13" eb="15">
      <t>ブンジョウ</t>
    </rPh>
    <phoneticPr fontId="1"/>
  </si>
  <si>
    <t>実績4_住棟のUA値</t>
    <rPh sb="0" eb="2">
      <t>ジッセキ</t>
    </rPh>
    <phoneticPr fontId="1"/>
  </si>
  <si>
    <t>実績4_地域区分</t>
    <rPh sb="4" eb="8">
      <t>チイキクブン</t>
    </rPh>
    <phoneticPr fontId="1"/>
  </si>
  <si>
    <t>実績4_住棟の種別（賃貸・分譲）</t>
    <rPh sb="4" eb="6">
      <t>ジュウトウ</t>
    </rPh>
    <rPh sb="7" eb="9">
      <t>シュベツ</t>
    </rPh>
    <rPh sb="10" eb="12">
      <t>チンタイ</t>
    </rPh>
    <rPh sb="13" eb="15">
      <t>ブンジョウ</t>
    </rPh>
    <phoneticPr fontId="1"/>
  </si>
  <si>
    <t>実績5_住棟のUA値</t>
    <rPh sb="0" eb="2">
      <t>ジッセキ</t>
    </rPh>
    <phoneticPr fontId="1"/>
  </si>
  <si>
    <t>実績5_地域区分</t>
    <rPh sb="4" eb="8">
      <t>チイキクブン</t>
    </rPh>
    <phoneticPr fontId="1"/>
  </si>
  <si>
    <t>実績5_住棟の種別（賃貸・分譲）</t>
    <rPh sb="4" eb="6">
      <t>ジュウトウ</t>
    </rPh>
    <rPh sb="7" eb="9">
      <t>シュベツ</t>
    </rPh>
    <rPh sb="10" eb="12">
      <t>チンタイ</t>
    </rPh>
    <rPh sb="13" eb="15">
      <t>ブンジョウ</t>
    </rPh>
    <phoneticPr fontId="1"/>
  </si>
  <si>
    <t>計画1_住棟のUA値</t>
    <rPh sb="0" eb="2">
      <t>ケイカク</t>
    </rPh>
    <phoneticPr fontId="1"/>
  </si>
  <si>
    <t>計画1_地域区分</t>
    <rPh sb="0" eb="2">
      <t>ケイカク</t>
    </rPh>
    <rPh sb="4" eb="8">
      <t>チイキクブン</t>
    </rPh>
    <phoneticPr fontId="1"/>
  </si>
  <si>
    <t>計画1_住棟の種別（賃貸・分譲）</t>
    <rPh sb="0" eb="2">
      <t>ケイカク</t>
    </rPh>
    <rPh sb="4" eb="6">
      <t>ジュウトウ</t>
    </rPh>
    <rPh sb="7" eb="9">
      <t>シュベツ</t>
    </rPh>
    <rPh sb="10" eb="12">
      <t>チンタイ</t>
    </rPh>
    <rPh sb="13" eb="15">
      <t>ブンジョウ</t>
    </rPh>
    <phoneticPr fontId="1"/>
  </si>
  <si>
    <t>計画2_住棟のUA値</t>
    <rPh sb="0" eb="2">
      <t>ケイカク</t>
    </rPh>
    <phoneticPr fontId="1"/>
  </si>
  <si>
    <t>計画2_地域区分</t>
    <rPh sb="0" eb="2">
      <t>ケイカク</t>
    </rPh>
    <rPh sb="4" eb="8">
      <t>チイキクブン</t>
    </rPh>
    <phoneticPr fontId="1"/>
  </si>
  <si>
    <t>計画2_住棟の種別（賃貸・分譲）</t>
    <rPh sb="0" eb="2">
      <t>ケイカク</t>
    </rPh>
    <rPh sb="4" eb="6">
      <t>ジュウトウ</t>
    </rPh>
    <rPh sb="7" eb="9">
      <t>シュベツ</t>
    </rPh>
    <rPh sb="10" eb="12">
      <t>チンタイ</t>
    </rPh>
    <rPh sb="13" eb="15">
      <t>ブンジョウ</t>
    </rPh>
    <phoneticPr fontId="1"/>
  </si>
  <si>
    <t>計画3_住棟のUA値</t>
    <rPh sb="0" eb="2">
      <t>ケイカク</t>
    </rPh>
    <phoneticPr fontId="1"/>
  </si>
  <si>
    <t>計画3_地域区分</t>
    <rPh sb="0" eb="2">
      <t>ケイカク</t>
    </rPh>
    <rPh sb="4" eb="8">
      <t>チイキクブン</t>
    </rPh>
    <phoneticPr fontId="1"/>
  </si>
  <si>
    <t>計画3_住棟の種別（賃貸・分譲）</t>
    <rPh sb="0" eb="2">
      <t>ケイカク</t>
    </rPh>
    <rPh sb="4" eb="6">
      <t>ジュウトウ</t>
    </rPh>
    <rPh sb="7" eb="9">
      <t>シュベツ</t>
    </rPh>
    <rPh sb="10" eb="12">
      <t>チンタイ</t>
    </rPh>
    <rPh sb="13" eb="15">
      <t>ブンジョウ</t>
    </rPh>
    <phoneticPr fontId="1"/>
  </si>
  <si>
    <t>計画4_住棟のUA値</t>
    <rPh sb="0" eb="2">
      <t>ケイカク</t>
    </rPh>
    <phoneticPr fontId="1"/>
  </si>
  <si>
    <t>計画4_地域区分</t>
    <rPh sb="0" eb="2">
      <t>ケイカク</t>
    </rPh>
    <rPh sb="4" eb="8">
      <t>チイキクブン</t>
    </rPh>
    <phoneticPr fontId="1"/>
  </si>
  <si>
    <t>計画4_住棟の種別（賃貸・分譲）</t>
    <rPh sb="0" eb="2">
      <t>ケイカク</t>
    </rPh>
    <rPh sb="4" eb="6">
      <t>ジュウトウ</t>
    </rPh>
    <rPh sb="7" eb="9">
      <t>シュベツ</t>
    </rPh>
    <rPh sb="10" eb="12">
      <t>チンタイ</t>
    </rPh>
    <rPh sb="13" eb="15">
      <t>ブンジョウ</t>
    </rPh>
    <phoneticPr fontId="1"/>
  </si>
  <si>
    <t>計画5_住棟のUA値</t>
    <rPh sb="0" eb="2">
      <t>ケイカク</t>
    </rPh>
    <phoneticPr fontId="1"/>
  </si>
  <si>
    <t>計画5_地域区分</t>
    <rPh sb="0" eb="2">
      <t>ケイカク</t>
    </rPh>
    <rPh sb="4" eb="8">
      <t>チイキクブン</t>
    </rPh>
    <phoneticPr fontId="1"/>
  </si>
  <si>
    <t>計画5_住棟の種別（賃貸・分譲）</t>
    <rPh sb="0" eb="2">
      <t>ケイカク</t>
    </rPh>
    <rPh sb="4" eb="6">
      <t>ジュウトウ</t>
    </rPh>
    <rPh sb="7" eb="9">
      <t>シュベツ</t>
    </rPh>
    <rPh sb="10" eb="12">
      <t>チンタイ</t>
    </rPh>
    <rPh sb="13" eb="15">
      <t>ブンジョウ</t>
    </rPh>
    <phoneticPr fontId="1"/>
  </si>
  <si>
    <t>ZEH-M導入実績の有無</t>
    <rPh sb="5" eb="9">
      <t>ドウニュウジッセキ</t>
    </rPh>
    <rPh sb="10" eb="12">
      <t>ウム</t>
    </rPh>
    <phoneticPr fontId="1"/>
  </si>
  <si>
    <t>再エネ含まず(%)</t>
    <rPh sb="0" eb="1">
      <t>サイ</t>
    </rPh>
    <rPh sb="3" eb="4">
      <t>フク</t>
    </rPh>
    <phoneticPr fontId="1"/>
  </si>
  <si>
    <t>再エネ含む(%)</t>
    <rPh sb="0" eb="1">
      <t>サイ</t>
    </rPh>
    <rPh sb="3" eb="4">
      <t>フク</t>
    </rPh>
    <phoneticPr fontId="1"/>
  </si>
  <si>
    <r>
      <t>(３)　役員等が、暴力団又は暴力団員に対して、資金等を供給し、又は便宜を供与する等直接的あるいは
　　　積極的に暴力団の維持、運営に協力し、若しくは関与しているとき</t>
    </r>
    <r>
      <rPr>
        <sz val="14"/>
        <color rgb="FFFF66CC"/>
        <rFont val="ＭＳ 明朝"/>
        <family val="1"/>
        <charset val="128"/>
      </rPr>
      <t>。</t>
    </r>
    <rPh sb="40" eb="41">
      <t>トウ</t>
    </rPh>
    <phoneticPr fontId="6"/>
  </si>
  <si>
    <r>
      <t>(４)　役員等が、暴力団又は暴力団員であることを知りながらこれと社会的に非難されるべき関係を
　　　有しているとき</t>
    </r>
    <r>
      <rPr>
        <sz val="14"/>
        <color rgb="FFFF66CC"/>
        <rFont val="ＭＳ 明朝"/>
        <family val="1"/>
        <charset val="128"/>
      </rPr>
      <t>。</t>
    </r>
    <phoneticPr fontId="6"/>
  </si>
  <si>
    <t>（５）自ら又は第三者を利用して、暴力的な要求行為、法的な責任を超えた不当な要求行為、業務妨害
　　　行為等を行っているとき。</t>
    <phoneticPr fontId="6"/>
  </si>
  <si>
    <t>　①　名称、氏名、住所、電話番号、メールアドレス、生年月日、役職等の登録事業者情報</t>
    <phoneticPr fontId="1"/>
  </si>
  <si>
    <t>　②　ＺＥＨ－Ｍ普及目標、ＺＥＨ－Ｍ普及実績、ＺＥＨ－Ｍの普及に向けた取り組み等の情報</t>
    <phoneticPr fontId="1"/>
  </si>
  <si>
    <t>　③　その他、本事業に必要な情報</t>
    <phoneticPr fontId="1"/>
  </si>
  <si>
    <t>　③　ＳＩＩの各種情報案内、アンケート・調査の実施</t>
    <phoneticPr fontId="1"/>
  </si>
  <si>
    <t>　⑤　その他、本事業の運営に必要な業務</t>
    <phoneticPr fontId="1"/>
  </si>
  <si>
    <t>　①　法令により提供を求められた場合</t>
    <phoneticPr fontId="92"/>
  </si>
  <si>
    <t>　②　人の生命・身体又は財産の保護のために必要がある場合であって、同意を得ることが困難である場合</t>
    <phoneticPr fontId="92"/>
  </si>
  <si>
    <t>　③　国の機関又は地方公共団体又はその委託を受けたものが法令の定める事務を遂行することに対して協力する必要がある場合</t>
    <phoneticPr fontId="92"/>
  </si>
  <si>
    <t>ＳＩＩは「２．」で取得した情報を、個人情報に関する機密保持契約を締結している業務委託会社等へ、利用目的の達成に必要な</t>
    <phoneticPr fontId="92"/>
  </si>
  <si>
    <t>及び令和８年度二酸化炭素排出抑制対策事業費等補助金（戸建住宅・集合住宅のＺＥＨ化・省ＣＯ２化促進事業）（以下</t>
    <phoneticPr fontId="1"/>
  </si>
  <si>
    <t>わたり取得します。これらの取得した情報を、「３．」に記載する利用目的で利用し、「５．」に記載する範囲・目的で提供</t>
    <phoneticPr fontId="1"/>
  </si>
  <si>
    <t>https://zehweb.jp/privacy/</t>
  </si>
  <si>
    <t>※1　氏名、電話番号等の直接的な個人情報を含まない場合でも、１：１で紐づく情報は個人情報として扱います。</t>
    <phoneticPr fontId="92"/>
  </si>
  <si>
    <t>することに、登録事業者は同意するものとします。ＳＩＩの個人情報保護方針は以下の通りご確認ください。</t>
    <rPh sb="36" eb="38">
      <t>イカ</t>
    </rPh>
    <rPh sb="39" eb="40">
      <t>トオ</t>
    </rPh>
    <rPh sb="42" eb="44">
      <t>カクニン</t>
    </rPh>
    <phoneticPr fontId="1"/>
  </si>
  <si>
    <t>目指すべきZEH-M普及目標の設定基準</t>
    <rPh sb="0" eb="2">
      <t>メザ</t>
    </rPh>
    <rPh sb="10" eb="12">
      <t>フキュウ</t>
    </rPh>
    <rPh sb="12" eb="14">
      <t>モクヒョウ</t>
    </rPh>
    <rPh sb="15" eb="17">
      <t>セッテイ</t>
    </rPh>
    <rPh sb="17" eb="19">
      <t>キジュン</t>
    </rPh>
    <phoneticPr fontId="1"/>
  </si>
  <si>
    <t>※3　異常値が検出された場合はN列に「※」が表示されるので、S列の上にある「＋」を押下して異常値の理由を確認すること。</t>
    <rPh sb="3" eb="6">
      <t>イジョウチ</t>
    </rPh>
    <rPh sb="7" eb="9">
      <t>ケンシュツ</t>
    </rPh>
    <rPh sb="12" eb="14">
      <t>バアイ</t>
    </rPh>
    <rPh sb="16" eb="17">
      <t>レツ</t>
    </rPh>
    <rPh sb="22" eb="24">
      <t>ヒョウジ</t>
    </rPh>
    <rPh sb="31" eb="32">
      <t>レツ</t>
    </rPh>
    <rPh sb="33" eb="34">
      <t>ウエ</t>
    </rPh>
    <rPh sb="41" eb="43">
      <t>オウカ</t>
    </rPh>
    <rPh sb="45" eb="48">
      <t>イジョウチ</t>
    </rPh>
    <rPh sb="49" eb="51">
      <t>リユウ</t>
    </rPh>
    <rPh sb="52" eb="54">
      <t>カクニン</t>
    </rPh>
    <phoneticPr fontId="1"/>
  </si>
  <si>
    <t>令和８年度 住宅・建築物需給一体型等省エネルギー投資促進事業費（既築住宅のＺＥＨ＋改修実証支援事業）及び令和８年度</t>
    <phoneticPr fontId="1"/>
  </si>
  <si>
    <t>情報の取得及び利用</t>
    <rPh sb="0" eb="2">
      <t>ジョウホウ</t>
    </rPh>
    <rPh sb="3" eb="5">
      <t>シュトク</t>
    </rPh>
    <rPh sb="5" eb="6">
      <t>オヨ</t>
    </rPh>
    <rPh sb="7" eb="9">
      <t>リヨウ</t>
    </rPh>
    <phoneticPr fontId="6"/>
  </si>
  <si>
    <t>制度運用の目的の範囲内で取得・利用することを了承している。</t>
    <phoneticPr fontId="1"/>
  </si>
  <si>
    <t>登録内容の変更</t>
    <rPh sb="0" eb="2">
      <t>トウロク</t>
    </rPh>
    <rPh sb="2" eb="4">
      <t>ナイヨウ</t>
    </rPh>
    <rPh sb="5" eb="7">
      <t>ヘンコウ</t>
    </rPh>
    <phoneticPr fontId="6"/>
  </si>
  <si>
    <t>不正行為等が確認された場合の措置</t>
    <rPh sb="0" eb="5">
      <t>フセイコウイトウ</t>
    </rPh>
    <rPh sb="6" eb="8">
      <t>カクニン</t>
    </rPh>
    <rPh sb="11" eb="13">
      <t>バアイ</t>
    </rPh>
    <rPh sb="14" eb="16">
      <t>ソチ</t>
    </rPh>
    <phoneticPr fontId="6"/>
  </si>
  <si>
    <t>普及実績の報告義務</t>
    <rPh sb="0" eb="4">
      <t>フキュウジッセキ</t>
    </rPh>
    <rPh sb="5" eb="9">
      <t>ホウコクギム</t>
    </rPh>
    <phoneticPr fontId="1"/>
  </si>
  <si>
    <t>義務があることを理解し、これを遵守する。</t>
    <rPh sb="15" eb="17">
      <t>ジュンシュ</t>
    </rPh>
    <phoneticPr fontId="1"/>
  </si>
  <si>
    <t>登録の抹消</t>
    <rPh sb="0" eb="2">
      <t>トウロク</t>
    </rPh>
    <rPh sb="3" eb="5">
      <t>マッショウ</t>
    </rPh>
    <phoneticPr fontId="1"/>
  </si>
  <si>
    <t>万が一、全項目の誓約事項に違反する行為やＳＩＩが行う事業での不正行為、又はその他ＳＩＩがＺＥＨデベロッパーとして</t>
    <rPh sb="0" eb="1">
      <t>マン</t>
    </rPh>
    <rPh sb="2" eb="3">
      <t>イチ</t>
    </rPh>
    <rPh sb="4" eb="7">
      <t>ゼンコウモク</t>
    </rPh>
    <rPh sb="8" eb="12">
      <t>セイヤクジコウ</t>
    </rPh>
    <rPh sb="13" eb="15">
      <t>イハン</t>
    </rPh>
    <rPh sb="17" eb="19">
      <t>コウイ</t>
    </rPh>
    <rPh sb="24" eb="25">
      <t>オコナ</t>
    </rPh>
    <rPh sb="26" eb="28">
      <t>ジギョウ</t>
    </rPh>
    <rPh sb="30" eb="34">
      <t>フセイコウイ</t>
    </rPh>
    <rPh sb="35" eb="36">
      <t>マタ</t>
    </rPh>
    <rPh sb="39" eb="40">
      <t>タ</t>
    </rPh>
    <phoneticPr fontId="1"/>
  </si>
  <si>
    <t>不適切であると判断した場合、ＳＩＩが当該事業者のＺＥＨデベロッパー登録を抹消することができることを了承している。</t>
    <rPh sb="0" eb="3">
      <t>フテキセツ</t>
    </rPh>
    <rPh sb="7" eb="9">
      <t>ハンダン</t>
    </rPh>
    <rPh sb="11" eb="13">
      <t>バアイ</t>
    </rPh>
    <rPh sb="18" eb="23">
      <t>トウガイジギョウシャ</t>
    </rPh>
    <rPh sb="33" eb="35">
      <t>トウロク</t>
    </rPh>
    <rPh sb="36" eb="38">
      <t>マッショウ</t>
    </rPh>
    <rPh sb="49" eb="51">
      <t>リョウショウ</t>
    </rPh>
    <phoneticPr fontId="1"/>
  </si>
  <si>
    <t>取下げ</t>
    <rPh sb="0" eb="2">
      <t>トリサ</t>
    </rPh>
    <phoneticPr fontId="1"/>
  </si>
  <si>
    <t>ＺＥＨデベロッパーの登録後に、ＺＥＨデベロッパーの自己都合によって登録を取り下げることは、原則、認められないことを</t>
    <rPh sb="10" eb="12">
      <t>トウロク</t>
    </rPh>
    <rPh sb="12" eb="13">
      <t>ゴ</t>
    </rPh>
    <rPh sb="25" eb="27">
      <t>ジコ</t>
    </rPh>
    <rPh sb="27" eb="29">
      <t>ツゴウ</t>
    </rPh>
    <rPh sb="33" eb="35">
      <t>トウロク</t>
    </rPh>
    <rPh sb="36" eb="37">
      <t>ト</t>
    </rPh>
    <rPh sb="38" eb="39">
      <t>サ</t>
    </rPh>
    <rPh sb="45" eb="47">
      <t>ゲンソク</t>
    </rPh>
    <rPh sb="48" eb="49">
      <t>ミト</t>
    </rPh>
    <phoneticPr fontId="1"/>
  </si>
  <si>
    <t>理解している。</t>
    <rPh sb="0" eb="2">
      <t>リカイ</t>
    </rPh>
    <phoneticPr fontId="1"/>
  </si>
  <si>
    <t>１１.</t>
  </si>
  <si>
    <t>登録の抹消・取下げ後の再登録</t>
    <rPh sb="0" eb="2">
      <t>トウロク</t>
    </rPh>
    <rPh sb="3" eb="5">
      <t>マッショウ</t>
    </rPh>
    <rPh sb="6" eb="8">
      <t>トリサ</t>
    </rPh>
    <rPh sb="9" eb="10">
      <t>ゴ</t>
    </rPh>
    <rPh sb="11" eb="14">
      <t>サイトウロク</t>
    </rPh>
    <phoneticPr fontId="1"/>
  </si>
  <si>
    <t>万が一、本誓約事項に違反し登録の抹消となった場合や、やむを得ない理由によって登録を取り下げた場合、原則、</t>
    <rPh sb="0" eb="1">
      <t>マン</t>
    </rPh>
    <rPh sb="2" eb="3">
      <t>イチ</t>
    </rPh>
    <rPh sb="4" eb="7">
      <t>ホンセイヤク</t>
    </rPh>
    <rPh sb="7" eb="9">
      <t>ジコウ</t>
    </rPh>
    <rPh sb="10" eb="12">
      <t>イハン</t>
    </rPh>
    <rPh sb="13" eb="15">
      <t>トウロク</t>
    </rPh>
    <rPh sb="16" eb="18">
      <t>マッショウ</t>
    </rPh>
    <rPh sb="22" eb="24">
      <t>バアイ</t>
    </rPh>
    <rPh sb="29" eb="30">
      <t>エ</t>
    </rPh>
    <rPh sb="32" eb="34">
      <t>リユウ</t>
    </rPh>
    <rPh sb="38" eb="40">
      <t>トウロク</t>
    </rPh>
    <rPh sb="41" eb="42">
      <t>ト</t>
    </rPh>
    <rPh sb="43" eb="44">
      <t>サ</t>
    </rPh>
    <rPh sb="46" eb="48">
      <t>バアイ</t>
    </rPh>
    <rPh sb="49" eb="51">
      <t>ゲンソク</t>
    </rPh>
    <phoneticPr fontId="1"/>
  </si>
  <si>
    <t>ＺＥＨデベロッパー登録（フェーズ２）への再登録が認められないことを理解し、了承している。</t>
    <rPh sb="9" eb="11">
      <t>トウロク</t>
    </rPh>
    <rPh sb="20" eb="23">
      <t>サイトウロク</t>
    </rPh>
    <rPh sb="24" eb="25">
      <t>ミト</t>
    </rPh>
    <rPh sb="33" eb="35">
      <t>リカイ</t>
    </rPh>
    <rPh sb="37" eb="39">
      <t>リョウショウ</t>
    </rPh>
    <phoneticPr fontId="1"/>
  </si>
  <si>
    <t>１２.</t>
    <phoneticPr fontId="6"/>
  </si>
  <si>
    <t>ＳＩＩは、ＺＥＨデベロッパーと補助事業者、連絡窓口、その他第三者との間に生じた紛争、損害等について、</t>
    <rPh sb="15" eb="20">
      <t>ホジョジギョウシャ</t>
    </rPh>
    <rPh sb="21" eb="23">
      <t>レンラク</t>
    </rPh>
    <rPh sb="23" eb="25">
      <t>マドグチ</t>
    </rPh>
    <rPh sb="28" eb="29">
      <t>タ</t>
    </rPh>
    <rPh sb="29" eb="32">
      <t>ダイサンシャ</t>
    </rPh>
    <rPh sb="34" eb="35">
      <t>アイダ</t>
    </rPh>
    <rPh sb="36" eb="37">
      <t>ショウ</t>
    </rPh>
    <rPh sb="39" eb="41">
      <t>フンソウ</t>
    </rPh>
    <rPh sb="42" eb="44">
      <t>ソンガイ</t>
    </rPh>
    <rPh sb="44" eb="45">
      <t>トウ</t>
    </rPh>
    <phoneticPr fontId="6"/>
  </si>
  <si>
    <t>一切の関与・責任を負わないことを理解している。</t>
    <rPh sb="0" eb="2">
      <t>イッサイ</t>
    </rPh>
    <rPh sb="3" eb="5">
      <t>カンヨ</t>
    </rPh>
    <rPh sb="6" eb="8">
      <t>セキニン</t>
    </rPh>
    <rPh sb="9" eb="10">
      <t>オ</t>
    </rPh>
    <rPh sb="16" eb="18">
      <t>リカイ</t>
    </rPh>
    <phoneticPr fontId="6"/>
  </si>
  <si>
    <t>１３.</t>
    <phoneticPr fontId="6"/>
  </si>
  <si>
    <t>一般社団法人　環境共創イニシアチブ</t>
    <phoneticPr fontId="6"/>
  </si>
  <si>
    <t>代　表　理　事　殿</t>
    <phoneticPr fontId="6"/>
  </si>
  <si>
    <t>　私は、ＺＥＨデベロッパー実績の報告を一般社団法人　環境共創イニシアチブ（以下「ＳＩＩ」という。）に提出するにあたって、デベロッパー実績報告期間及び完了後においては、以下のプライシーポリシーについて同意します。この同意が虚偽であり、又はこの同意に反したことにより、当方が不利益を被ることとなっても、一切異議は申し立てません。</t>
    <rPh sb="37" eb="39">
      <t>イカ</t>
    </rPh>
    <rPh sb="49" eb="51">
      <t>テイシュツ</t>
    </rPh>
    <rPh sb="66" eb="68">
      <t>ホウコク</t>
    </rPh>
    <rPh sb="95" eb="97">
      <t>ドウイ</t>
    </rPh>
    <rPh sb="103" eb="105">
      <t>ドウイ</t>
    </rPh>
    <rPh sb="116" eb="118">
      <t>ドウイ</t>
    </rPh>
    <rPh sb="145" eb="147">
      <t>イッサイ</t>
    </rPh>
    <phoneticPr fontId="6"/>
  </si>
  <si>
    <t>「本事業」という。）の実施に関わるＺＥＨデベロッパー実績報告のため、以下「２．」に記載する情報を本事業の実施期間に</t>
    <rPh sb="26" eb="30">
      <t>ジッセキホウコク</t>
    </rPh>
    <phoneticPr fontId="1"/>
  </si>
  <si>
    <t>３．</t>
    <phoneticPr fontId="1"/>
  </si>
  <si>
    <t>提供が必要となる場合は、事前に提供先と提供目的、提供する項目を明示し、ご本人に同意いただいたものに限ります。</t>
    <rPh sb="8" eb="10">
      <t>バアイ</t>
    </rPh>
    <phoneticPr fontId="92"/>
  </si>
  <si>
    <t>　　（ア）審査、管理、確定、精算に利用すること</t>
  </si>
  <si>
    <t>　　（イ）効果的な政策立案や、政策の効果検証のため、経済産業省、及びその業務委託先、独立行政法人、大学その他の</t>
    <phoneticPr fontId="1"/>
  </si>
  <si>
    <t>　　　　　機関・研究者）に提供・利活用すること</t>
    <phoneticPr fontId="1"/>
  </si>
  <si>
    <t>　　（ウ）データ利活用及び効果検証への協力</t>
  </si>
  <si>
    <t>及び第三者への提供の停止等に誠実に対応いたします。手続きは下記の相談窓口までご連絡ください。請求内容を確認のうえ、対</t>
    <phoneticPr fontId="92"/>
  </si>
  <si>
    <t>　　 提出時等にＳＩＩに提供した情報（提供した情報を加工して生じた派生的な情報も含む）について、以下に</t>
    <phoneticPr fontId="1"/>
  </si>
  <si>
    <t xml:space="preserve"> 　　同意できる者であること。</t>
    <phoneticPr fontId="1"/>
  </si>
  <si>
    <r>
      <t>各提供先にＺＥＨデベロッパー実績報告で取得した情報を提供する場合は、提供元と提供先で利用目的</t>
    </r>
    <r>
      <rPr>
        <strike/>
        <sz val="12"/>
        <color theme="1"/>
        <rFont val="ＭＳ 明朝"/>
        <family val="1"/>
        <charset val="128"/>
      </rPr>
      <t>等</t>
    </r>
    <r>
      <rPr>
        <sz val="12"/>
        <rFont val="ＭＳ 明朝"/>
        <family val="1"/>
        <charset val="128"/>
      </rPr>
      <t>を明示した適切な</t>
    </r>
    <rPh sb="14" eb="18">
      <t>ジッセキホウコク</t>
    </rPh>
    <phoneticPr fontId="92"/>
  </si>
  <si>
    <t>契約締結を行うか、利用規約等の明示を行います。</t>
    <phoneticPr fontId="92"/>
  </si>
  <si>
    <t>本事業では、ＺＥＨ　Ｗｅｂ等で省エネルギー・省ＣＯ２分野におけるＺＥＨ－Ｍ普及のさらなる向上に寄与することを</t>
    <rPh sb="13" eb="14">
      <t>トウ</t>
    </rPh>
    <phoneticPr fontId="92"/>
  </si>
  <si>
    <t>目的として、「２．」で取得した情報を、個人が特定できないよう匿名加工を行った上で、外部へ提供する場合があります。</t>
    <rPh sb="38" eb="39">
      <t>ウエ</t>
    </rPh>
    <phoneticPr fontId="92"/>
  </si>
  <si>
    <t>利用目的を明示し、個人を特定するような行為を行わないことに対して同意を取得します。ＳＩＩの匿名加工情報に関する</t>
    <phoneticPr fontId="92"/>
  </si>
  <si>
    <t>ポリシーについては、以下をご確認下さい。</t>
    <phoneticPr fontId="92"/>
  </si>
  <si>
    <t>　　　　　研究機関・施設等機関（政策の効果検証（ＥＢＰＭ）目的のみの利活用や守秘義務等の遵守に係る誓約書を提出した</t>
    <phoneticPr fontId="1"/>
  </si>
  <si>
    <t>補助事業の申請、実施、実績報告等に影響を及ぼし、補助金の適正な交付を阻害したと判断されるときは、ＳＩＩが</t>
    <phoneticPr fontId="1"/>
  </si>
  <si>
    <t>当該補助事業者に対し、既に交付された補助金の返還を求める場合があることを了承する。</t>
    <phoneticPr fontId="1"/>
  </si>
  <si>
    <t>ＳＩＩは、国との協議に基づき、本事業及びＺＥＨデベロッパー登録制度の全部もしくは一部を変更、又は終了する</t>
    <rPh sb="15" eb="16">
      <t>ホン</t>
    </rPh>
    <rPh sb="16" eb="18">
      <t>ジギョウ</t>
    </rPh>
    <rPh sb="18" eb="19">
      <t>オヨ</t>
    </rPh>
    <rPh sb="29" eb="31">
      <t>トウロク</t>
    </rPh>
    <rPh sb="31" eb="33">
      <t>セイド</t>
    </rPh>
    <rPh sb="34" eb="36">
      <t>ゼンブ</t>
    </rPh>
    <rPh sb="40" eb="42">
      <t>イチブ</t>
    </rPh>
    <rPh sb="43" eb="45">
      <t>ヘンコウ</t>
    </rPh>
    <rPh sb="46" eb="47">
      <t>マタ</t>
    </rPh>
    <rPh sb="48" eb="50">
      <t>シュウリョウ</t>
    </rPh>
    <phoneticPr fontId="6"/>
  </si>
  <si>
    <t>場合があることを理解している。この場合、ＳＩＩは本登録制度の変更及びその他の告知物等で変更内容を公表した後は、</t>
    <rPh sb="8" eb="10">
      <t>リカイ</t>
    </rPh>
    <rPh sb="17" eb="19">
      <t>バアイ</t>
    </rPh>
    <rPh sb="24" eb="27">
      <t>ホントウロク</t>
    </rPh>
    <rPh sb="27" eb="29">
      <t>セイド</t>
    </rPh>
    <rPh sb="30" eb="32">
      <t>ヘンコウ</t>
    </rPh>
    <rPh sb="32" eb="33">
      <t>オヨ</t>
    </rPh>
    <rPh sb="36" eb="37">
      <t>タ</t>
    </rPh>
    <rPh sb="38" eb="41">
      <t>コクチブツ</t>
    </rPh>
    <rPh sb="41" eb="42">
      <t>トウ</t>
    </rPh>
    <rPh sb="43" eb="45">
      <t>ヘンコウ</t>
    </rPh>
    <rPh sb="45" eb="47">
      <t>ナイヨウ</t>
    </rPh>
    <rPh sb="48" eb="50">
      <t>コウヒョウ</t>
    </rPh>
    <rPh sb="52" eb="53">
      <t>アト</t>
    </rPh>
    <phoneticPr fontId="6"/>
  </si>
  <si>
    <t>変更の事実及びその内容を承諾したものとみなすことを了承している。</t>
    <rPh sb="12" eb="14">
      <t>ショウダク</t>
    </rPh>
    <rPh sb="25" eb="27">
      <t>リョウショウ</t>
    </rPh>
    <phoneticPr fontId="1"/>
  </si>
  <si>
    <t>※4　ＥＢＰＭ（エビデンス・ベースト・ポリシー・メイキング）の取組の一環として、交付申請時・事業実施期間中・事業報告</t>
    <phoneticPr fontId="1"/>
  </si>
  <si>
    <t>※3　直接的な個人情報の公開はありません。</t>
    <rPh sb="3" eb="6">
      <t>チョクセツテキ</t>
    </rPh>
    <rPh sb="7" eb="11">
      <t>コジンジョウホウ</t>
    </rPh>
    <rPh sb="12" eb="14">
      <t>コウカイ</t>
    </rPh>
    <phoneticPr fontId="1"/>
  </si>
  <si>
    <t>　 右表の　『目指すべきZEH-M普及目標率の設定基準』を参考にして、達成目標率を入力すること。該当がない場合は「-」を入力すること。</t>
    <phoneticPr fontId="1"/>
  </si>
  <si>
    <r>
      <t>新築の住棟において</t>
    </r>
    <r>
      <rPr>
        <u/>
        <sz val="16"/>
        <color rgb="FFFF0000"/>
        <rFont val="ＭＳ Ｐゴシック"/>
        <family val="3"/>
        <charset val="128"/>
        <scheme val="minor"/>
      </rPr>
      <t>"『ZEH-M』"、Nearly ZEH-M、
"ZEH-M Ready"</t>
    </r>
    <r>
      <rPr>
        <sz val="16"/>
        <color theme="1"/>
        <rFont val="ＭＳ Ｐゴシック"/>
        <family val="3"/>
        <charset val="128"/>
        <scheme val="minor"/>
      </rPr>
      <t>のいずれかを達成</t>
    </r>
    <phoneticPr fontId="1"/>
  </si>
  <si>
    <t>太陽光パネルを設置した住棟の数</t>
    <rPh sb="0" eb="3">
      <t>タイヨウコウ</t>
    </rPh>
    <rPh sb="7" eb="9">
      <t>セッチ</t>
    </rPh>
    <rPh sb="11" eb="13">
      <t>ジュウトウ</t>
    </rPh>
    <rPh sb="14" eb="15">
      <t>カズ</t>
    </rPh>
    <phoneticPr fontId="1"/>
  </si>
  <si>
    <r>
      <t>(２)　役員等が、自己、自社若しくは第三者の不正の利益を図る目的又は第三者に損害を加える目的を
　　　もって、暴力団又は暴力団員を利用する等しているとき</t>
    </r>
    <r>
      <rPr>
        <sz val="14"/>
        <color rgb="FFFF66CC"/>
        <rFont val="ＭＳ 明朝"/>
        <family val="1"/>
        <charset val="128"/>
      </rPr>
      <t>。</t>
    </r>
    <rPh sb="69" eb="70">
      <t>トウ</t>
    </rPh>
    <phoneticPr fontId="6"/>
  </si>
  <si>
    <r>
      <t>※2　</t>
    </r>
    <r>
      <rPr>
        <sz val="12"/>
        <color rgb="FFFF0000"/>
        <rFont val="ＭＳ Ｐゴシック"/>
        <family val="3"/>
        <charset val="128"/>
        <scheme val="minor"/>
      </rPr>
      <t>JVで建築している場合であっても、建築に関与しているのであれば棟数単位で入力すること。</t>
    </r>
    <rPh sb="6" eb="8">
      <t>ケンチク</t>
    </rPh>
    <rPh sb="12" eb="14">
      <t>バアイ</t>
    </rPh>
    <rPh sb="20" eb="22">
      <t>ケンチク</t>
    </rPh>
    <rPh sb="23" eb="25">
      <t>カンヨ</t>
    </rPh>
    <rPh sb="34" eb="36">
      <t>トウスウ</t>
    </rPh>
    <rPh sb="36" eb="38">
      <t>タンイ</t>
    </rPh>
    <phoneticPr fontId="1"/>
  </si>
  <si>
    <t>※3　異常値が検出された場合はN列に「※」が表示されるので、Q列の上にある「＋」を押下して異常値の理由を</t>
    <phoneticPr fontId="1"/>
  </si>
  <si>
    <t>　　　 確認すること。（確認後問題なければ「※」を削除すること。）</t>
    <phoneticPr fontId="1"/>
  </si>
  <si>
    <r>
      <t>U</t>
    </r>
    <r>
      <rPr>
        <vertAlign val="subscript"/>
        <sz val="12"/>
        <color theme="1"/>
        <rFont val="ＭＳ Ｐゴシック"/>
        <family val="3"/>
        <charset val="128"/>
        <scheme val="minor"/>
      </rPr>
      <t>A</t>
    </r>
    <r>
      <rPr>
        <sz val="12"/>
        <color theme="1"/>
        <rFont val="ＭＳ Ｐゴシック"/>
        <family val="3"/>
        <charset val="128"/>
        <scheme val="minor"/>
      </rPr>
      <t>値
(外皮平均熱貫流率)</t>
    </r>
    <rPh sb="2" eb="3">
      <t>アタイ</t>
    </rPh>
    <rPh sb="5" eb="7">
      <t>ガイヒ</t>
    </rPh>
    <rPh sb="7" eb="9">
      <t>ヘイキン</t>
    </rPh>
    <rPh sb="9" eb="10">
      <t>ネツ</t>
    </rPh>
    <rPh sb="10" eb="13">
      <t>カンリュウリツ</t>
    </rPh>
    <phoneticPr fontId="1"/>
  </si>
  <si>
    <r>
      <t>U</t>
    </r>
    <r>
      <rPr>
        <vertAlign val="subscript"/>
        <sz val="12"/>
        <color theme="1"/>
        <rFont val="ＭＳ Ｐゴシック"/>
        <family val="3"/>
        <charset val="128"/>
        <scheme val="minor"/>
      </rPr>
      <t>A</t>
    </r>
    <r>
      <rPr>
        <sz val="12"/>
        <color theme="1"/>
        <rFont val="ＭＳ Ｐゴシック"/>
        <family val="3"/>
        <charset val="128"/>
        <scheme val="minor"/>
      </rPr>
      <t>値
(外皮平均熱貫流率)</t>
    </r>
    <phoneticPr fontId="1"/>
  </si>
  <si>
    <t>宅地建物取引業免許証有無</t>
    <rPh sb="10" eb="12">
      <t>ウム</t>
    </rPh>
    <phoneticPr fontId="1"/>
  </si>
  <si>
    <t>建設業許可証有無</t>
    <rPh sb="0" eb="6">
      <t>ケンセツギョウキョカショウ</t>
    </rPh>
    <rPh sb="6" eb="8">
      <t>ウム</t>
    </rPh>
    <phoneticPr fontId="1"/>
  </si>
  <si>
    <t>漁業（水産養殖業を除く）</t>
    <rPh sb="0" eb="2">
      <t>ギョギョウ</t>
    </rPh>
    <rPh sb="3" eb="5">
      <t>スイサン</t>
    </rPh>
    <rPh sb="5" eb="7">
      <t>ヨウショク</t>
    </rPh>
    <rPh sb="7" eb="8">
      <t>ギョウ</t>
    </rPh>
    <rPh sb="9" eb="10">
      <t>ノゾ</t>
    </rPh>
    <phoneticPr fontId="1"/>
  </si>
  <si>
    <t>ＺＥＨ－Ｍ Ready</t>
    <phoneticPr fontId="1"/>
  </si>
  <si>
    <t>2030年度における
ZEH-M全体の
普及目標（％）</t>
    <rPh sb="4" eb="6">
      <t>ネンド</t>
    </rPh>
    <rPh sb="16" eb="18">
      <t>ゼンタイ</t>
    </rPh>
    <rPh sb="20" eb="22">
      <t>フキュウ</t>
    </rPh>
    <rPh sb="22" eb="24">
      <t>モクヒョウ</t>
    </rPh>
    <phoneticPr fontId="1"/>
  </si>
  <si>
    <t>低層</t>
    <rPh sb="0" eb="2">
      <t>テイソウ</t>
    </rPh>
    <phoneticPr fontId="1"/>
  </si>
  <si>
    <t>高層以上</t>
    <rPh sb="0" eb="2">
      <t>コウソウ</t>
    </rPh>
    <rPh sb="2" eb="4">
      <t>イジョウ</t>
    </rPh>
    <phoneticPr fontId="1"/>
  </si>
  <si>
    <t>中層</t>
    <rPh sb="0" eb="2">
      <t>チュウソウ</t>
    </rPh>
    <phoneticPr fontId="1"/>
  </si>
  <si>
    <t>※該当がない場合は、0を入力してください。</t>
    <rPh sb="1" eb="3">
      <t>ガイトウ</t>
    </rPh>
    <rPh sb="6" eb="8">
      <t>バアイ</t>
    </rPh>
    <rPh sb="12" eb="14">
      <t>ニュウリョク</t>
    </rPh>
    <phoneticPr fontId="1"/>
  </si>
  <si>
    <t>※窓口を設置しているURLがない場合はその旨を記載すること。</t>
    <rPh sb="1" eb="3">
      <t>マドグチ</t>
    </rPh>
    <rPh sb="4" eb="6">
      <t>セッチ</t>
    </rPh>
    <phoneticPr fontId="1"/>
  </si>
  <si>
    <t>令和８年度 住宅・建築物需給一体型等省エネルギー投資促進事業費
（既築住宅のＺＥＨ＋改修実証支援事業）</t>
    <rPh sb="0" eb="2">
      <t>レイワ</t>
    </rPh>
    <rPh sb="3" eb="5">
      <t>ネンド</t>
    </rPh>
    <rPh sb="6" eb="8">
      <t>ジュウタク</t>
    </rPh>
    <rPh sb="9" eb="12">
      <t>ケンチクブツ</t>
    </rPh>
    <rPh sb="12" eb="14">
      <t>ジュキュウ</t>
    </rPh>
    <rPh sb="14" eb="17">
      <t>イッタイガタ</t>
    </rPh>
    <rPh sb="17" eb="18">
      <t>トウ</t>
    </rPh>
    <rPh sb="18" eb="19">
      <t>ショウ</t>
    </rPh>
    <rPh sb="24" eb="26">
      <t>トウシ</t>
    </rPh>
    <rPh sb="26" eb="28">
      <t>ソクシン</t>
    </rPh>
    <rPh sb="28" eb="31">
      <t>ジギョウヒ</t>
    </rPh>
    <rPh sb="33" eb="34">
      <t>キ</t>
    </rPh>
    <rPh sb="34" eb="35">
      <t>チク</t>
    </rPh>
    <rPh sb="35" eb="37">
      <t>ジュウタク</t>
    </rPh>
    <rPh sb="42" eb="44">
      <t>カイシュウ</t>
    </rPh>
    <rPh sb="44" eb="46">
      <t>ジッショウ</t>
    </rPh>
    <rPh sb="46" eb="48">
      <t>シエン</t>
    </rPh>
    <rPh sb="48" eb="50">
      <t>ジギョウ</t>
    </rPh>
    <phoneticPr fontId="1"/>
  </si>
  <si>
    <t>令和８年度 住宅・建築物需給一体型等省エネルギー投資促進事業費（既築住宅のＺＥＨ＋改修実証支援事業）のＺＥＨデベロッパー登録を申請します。</t>
    <rPh sb="0" eb="2">
      <t>レイワ</t>
    </rPh>
    <rPh sb="3" eb="5">
      <t>ネンド</t>
    </rPh>
    <rPh sb="6" eb="8">
      <t>ジュウタク</t>
    </rPh>
    <rPh sb="9" eb="12">
      <t>ケンチクブツ</t>
    </rPh>
    <rPh sb="12" eb="14">
      <t>ジュキュウ</t>
    </rPh>
    <rPh sb="14" eb="17">
      <t>イッタイガタ</t>
    </rPh>
    <rPh sb="17" eb="18">
      <t>トウ</t>
    </rPh>
    <rPh sb="18" eb="19">
      <t>ショウ</t>
    </rPh>
    <rPh sb="24" eb="26">
      <t>トウシ</t>
    </rPh>
    <rPh sb="26" eb="28">
      <t>ソクシン</t>
    </rPh>
    <rPh sb="28" eb="31">
      <t>ジギョウヒ</t>
    </rPh>
    <rPh sb="32" eb="33">
      <t>キ</t>
    </rPh>
    <rPh sb="33" eb="34">
      <t>チク</t>
    </rPh>
    <rPh sb="34" eb="36">
      <t>ジュウタク</t>
    </rPh>
    <rPh sb="41" eb="43">
      <t>カイシュウ</t>
    </rPh>
    <rPh sb="43" eb="45">
      <t>ジッショウ</t>
    </rPh>
    <rPh sb="45" eb="47">
      <t>シエン</t>
    </rPh>
    <rPh sb="47" eb="49">
      <t>ジギョウ</t>
    </rPh>
    <phoneticPr fontId="1"/>
  </si>
  <si>
    <t>　当社（団体である場合は当団体）は、登録の申請をするにあたって、又、公表期間及び公表後においては、
下記のいずれにも該当しないことを誓約いたします。この誓約が虚偽である、又はこの誓約に反したことにより、当方が不利益を被ることとなっても、異議は一切申し立てません。又、当方の個人情報（役員名簿等）について、暴力団排除の確認のために、貴法人が所管官庁及び警察当局へ提供すること、並びに警察当局から当該情報の回答を受けることに同意します。</t>
    <rPh sb="18" eb="20">
      <t>トウロク</t>
    </rPh>
    <rPh sb="32" eb="33">
      <t>マタ</t>
    </rPh>
    <rPh sb="34" eb="36">
      <t>コウヒョウ</t>
    </rPh>
    <rPh sb="36" eb="38">
      <t>キカン</t>
    </rPh>
    <rPh sb="38" eb="39">
      <t>オヨ</t>
    </rPh>
    <rPh sb="40" eb="42">
      <t>コウヒョウ</t>
    </rPh>
    <rPh sb="42" eb="43">
      <t>ゴ</t>
    </rPh>
    <rPh sb="131" eb="132">
      <t>マタ</t>
    </rPh>
    <phoneticPr fontId="6"/>
  </si>
  <si>
    <t>(１)　法人等（法人又は団体をいう。）が、暴力団（暴力団員による不当な行為の防止等に関する法律
　　　（平成３年法律第７７号）第２条第２号に規定する暴力団をいう。以下同じ。）であるとき又は
　　　法人等の役員等（法人である場合は役員、団体である場合は代表者、理事等、その他経営に実質的に
　　　関与している者をいう。以下同じ。）が、暴力団員（同法第２条第６号に規定する暴力団員をいう。
　　　以下同じ。）であるとき、又は暴力団員でなくなった日から５年を経過しない者であるとき。</t>
    <rPh sb="40" eb="41">
      <t>トウ</t>
    </rPh>
    <phoneticPr fontId="6"/>
  </si>
  <si>
    <t>令和８年度 住宅・建築物需給一体型等省エネルギー投資促進事業費
（既築住宅のＺＥＨ＋改修実証支援事業）
ＺＥＨデベロッパー登録に係わる誓約書</t>
    <rPh sb="0" eb="2">
      <t>レイワ</t>
    </rPh>
    <rPh sb="3" eb="5">
      <t>ネンド</t>
    </rPh>
    <rPh sb="6" eb="8">
      <t>ジュウタク</t>
    </rPh>
    <rPh sb="9" eb="12">
      <t>ケンチクブツ</t>
    </rPh>
    <rPh sb="12" eb="14">
      <t>ジュキュウ</t>
    </rPh>
    <rPh sb="14" eb="17">
      <t>イッタイガタ</t>
    </rPh>
    <rPh sb="17" eb="18">
      <t>トウ</t>
    </rPh>
    <rPh sb="18" eb="19">
      <t>ショウ</t>
    </rPh>
    <rPh sb="24" eb="26">
      <t>トウシ</t>
    </rPh>
    <rPh sb="26" eb="28">
      <t>ソクシン</t>
    </rPh>
    <rPh sb="28" eb="31">
      <t>ジギョウヒ</t>
    </rPh>
    <rPh sb="33" eb="34">
      <t>キ</t>
    </rPh>
    <rPh sb="34" eb="35">
      <t>チク</t>
    </rPh>
    <rPh sb="35" eb="37">
      <t>ジュウタク</t>
    </rPh>
    <rPh sb="42" eb="44">
      <t>カイシュウ</t>
    </rPh>
    <rPh sb="44" eb="46">
      <t>ジッショウ</t>
    </rPh>
    <rPh sb="46" eb="48">
      <t>シエン</t>
    </rPh>
    <rPh sb="48" eb="50">
      <t>ジギョウ</t>
    </rPh>
    <rPh sb="61" eb="63">
      <t>トウロク</t>
    </rPh>
    <rPh sb="64" eb="65">
      <t>カカワ</t>
    </rPh>
    <rPh sb="67" eb="70">
      <t>セイヤクショ</t>
    </rPh>
    <phoneticPr fontId="6"/>
  </si>
  <si>
    <t>　私は、ＺＥＨデベロッパー登録（フェーズ２）の申請を一般社団法人　環境共創イニシアチブ（以下、「ＳＩＩ」という。）に提出するにあたり、又、デベロッパー登録期間内及び完了後においては、以下の事項について誓約します。本誓約が虚偽であり、又は本誓約に反したことにより、当方が不利益を被ることとなっても、一切異議を申し立てません。</t>
    <rPh sb="13" eb="15">
      <t>トウロク</t>
    </rPh>
    <rPh sb="23" eb="25">
      <t>シンセイ</t>
    </rPh>
    <rPh sb="43" eb="45">
      <t>セイヤク</t>
    </rPh>
    <rPh sb="64" eb="65">
      <t>ア</t>
    </rPh>
    <rPh sb="67" eb="68">
      <t>マタ</t>
    </rPh>
    <rPh sb="94" eb="96">
      <t>ジコウ</t>
    </rPh>
    <rPh sb="106" eb="107">
      <t>ホン</t>
    </rPh>
    <rPh sb="116" eb="118">
      <t>イッサイ</t>
    </rPh>
    <rPh sb="118" eb="119">
      <t>ホン</t>
    </rPh>
    <phoneticPr fontId="6"/>
  </si>
  <si>
    <t>登録申請に関する理解</t>
    <rPh sb="0" eb="2">
      <t>トウロク</t>
    </rPh>
    <rPh sb="2" eb="4">
      <t>シンセイ</t>
    </rPh>
    <rPh sb="5" eb="6">
      <t>カン</t>
    </rPh>
    <rPh sb="8" eb="10">
      <t>リカイ</t>
    </rPh>
    <phoneticPr fontId="6"/>
  </si>
  <si>
    <t>二酸化炭素排出抑制対策事業費等補助金（戸建住宅・集合住宅のＺＥＨ化・省ＣＯ２化促進事業）（以下、「本事業」という。）</t>
    <phoneticPr fontId="1"/>
  </si>
  <si>
    <t>の交付規程、公募要領及び関係資料の内容を全て確認・理解した上で承知の上で、ＺＥＨデベロッパーとして求められる</t>
    <rPh sb="10" eb="11">
      <t>オヨ</t>
    </rPh>
    <rPh sb="12" eb="14">
      <t>カンケイ</t>
    </rPh>
    <rPh sb="14" eb="16">
      <t>シリョウ</t>
    </rPh>
    <rPh sb="22" eb="24">
      <t>カクニン</t>
    </rPh>
    <rPh sb="25" eb="27">
      <t>リカイ</t>
    </rPh>
    <rPh sb="29" eb="30">
      <t>ウエ</t>
    </rPh>
    <rPh sb="49" eb="50">
      <t>モト</t>
    </rPh>
    <phoneticPr fontId="1"/>
  </si>
  <si>
    <t>役割、要件及び責任を了承し、登録申請を行っていることを誓約する。</t>
    <rPh sb="14" eb="18">
      <t>トウロクシンセイ</t>
    </rPh>
    <rPh sb="19" eb="20">
      <t>オコナ</t>
    </rPh>
    <rPh sb="27" eb="29">
      <t>セイヤク</t>
    </rPh>
    <phoneticPr fontId="1"/>
  </si>
  <si>
    <t>暴力団排除に関する誓約</t>
    <rPh sb="0" eb="3">
      <t>ボウリョクダン</t>
    </rPh>
    <rPh sb="3" eb="5">
      <t>ハイジョ</t>
    </rPh>
    <rPh sb="6" eb="7">
      <t>カン</t>
    </rPh>
    <rPh sb="9" eb="11">
      <t>セイヤク</t>
    </rPh>
    <phoneticPr fontId="6"/>
  </si>
  <si>
    <t>申請の真正性</t>
    <rPh sb="0" eb="2">
      <t>シンセイ</t>
    </rPh>
    <rPh sb="3" eb="6">
      <t>シンセイセイ</t>
    </rPh>
    <phoneticPr fontId="6"/>
  </si>
  <si>
    <t>申請内容及び添付書類一式に記載した内容について責任をもち、虚偽、不正、事実と相違する記載が一切ないことを誓約している。</t>
    <rPh sb="2" eb="4">
      <t>ナイヨウ</t>
    </rPh>
    <rPh sb="13" eb="15">
      <t>キサイ</t>
    </rPh>
    <rPh sb="17" eb="19">
      <t>ナイヨウ</t>
    </rPh>
    <rPh sb="35" eb="37">
      <t>ジジツ</t>
    </rPh>
    <rPh sb="38" eb="40">
      <t>ソウイ</t>
    </rPh>
    <rPh sb="42" eb="44">
      <t>キサイ</t>
    </rPh>
    <rPh sb="52" eb="54">
      <t>セイヤク</t>
    </rPh>
    <phoneticPr fontId="6"/>
  </si>
  <si>
    <t>虚偽又は不正が判明した場合、ＺＥＨデベロッパー登録後であってもＳＩＩはこれを無効とすることができることを理解し、</t>
    <rPh sb="0" eb="2">
      <t>キョギ</t>
    </rPh>
    <rPh sb="2" eb="3">
      <t>マタ</t>
    </rPh>
    <rPh sb="4" eb="6">
      <t>フセイ</t>
    </rPh>
    <rPh sb="7" eb="9">
      <t>ハンメイ</t>
    </rPh>
    <rPh sb="11" eb="13">
      <t>バアイ</t>
    </rPh>
    <rPh sb="23" eb="25">
      <t>トウロク</t>
    </rPh>
    <rPh sb="25" eb="26">
      <t>ゴ</t>
    </rPh>
    <phoneticPr fontId="1"/>
  </si>
  <si>
    <t>ＺＥＨデベロッパー登録にあたり、別紙４の「プライバシーポリシーに係わる同意書」の内容を全て理解し、ＳＩＩが当該情報を</t>
    <rPh sb="0" eb="11">
      <t>ゼhデベロッパートウロク</t>
    </rPh>
    <rPh sb="16" eb="18">
      <t>ベッシ</t>
    </rPh>
    <rPh sb="32" eb="33">
      <t>カカ</t>
    </rPh>
    <rPh sb="35" eb="38">
      <t>ドウイショ</t>
    </rPh>
    <phoneticPr fontId="6"/>
  </si>
  <si>
    <t>登録申請後又は登録後に申請内容に変更が発生した場合には、速やかにＳＩＩに報告する義務があることを理解している。</t>
    <rPh sb="0" eb="2">
      <t>トウロク</t>
    </rPh>
    <rPh sb="2" eb="4">
      <t>シンセイ</t>
    </rPh>
    <rPh sb="4" eb="5">
      <t>ゴ</t>
    </rPh>
    <rPh sb="5" eb="6">
      <t>マタ</t>
    </rPh>
    <rPh sb="7" eb="10">
      <t>トウロクゴ</t>
    </rPh>
    <rPh sb="11" eb="13">
      <t>シンセイ</t>
    </rPh>
    <rPh sb="13" eb="15">
      <t>ナイヨウ</t>
    </rPh>
    <rPh sb="16" eb="18">
      <t>ヘンコウ</t>
    </rPh>
    <rPh sb="19" eb="21">
      <t>ハッセイ</t>
    </rPh>
    <rPh sb="23" eb="25">
      <t>バアイ</t>
    </rPh>
    <rPh sb="28" eb="29">
      <t>スミ</t>
    </rPh>
    <rPh sb="36" eb="38">
      <t>ホウコク</t>
    </rPh>
    <rPh sb="40" eb="42">
      <t>ギム</t>
    </rPh>
    <rPh sb="48" eb="50">
      <t>リカイ</t>
    </rPh>
    <phoneticPr fontId="6"/>
  </si>
  <si>
    <t>ＺＥＨデベロッパーとしての活動が、制度趣旨及び関係規定に基づき、適正かつ公正に行われているかを判断するため、</t>
    <rPh sb="13" eb="15">
      <t>カツドウ</t>
    </rPh>
    <rPh sb="17" eb="21">
      <t>セイドシュシ</t>
    </rPh>
    <rPh sb="21" eb="22">
      <t>オヨ</t>
    </rPh>
    <rPh sb="23" eb="27">
      <t>カンケイキテイ</t>
    </rPh>
    <rPh sb="28" eb="29">
      <t>モト</t>
    </rPh>
    <rPh sb="32" eb="34">
      <t>テキセイ</t>
    </rPh>
    <rPh sb="36" eb="38">
      <t>コウセイ</t>
    </rPh>
    <rPh sb="39" eb="40">
      <t>オコナ</t>
    </rPh>
    <phoneticPr fontId="6"/>
  </si>
  <si>
    <t>ＳＩＩが実施する調査、確認、ヒアリングに協力することを誓約する。</t>
    <phoneticPr fontId="1"/>
  </si>
  <si>
    <t>ＺＥＨデベロッパー登録後、不正、虚偽、又は制度趣旨を著しく損なう行為等が確認された場合であって、当該行為が</t>
    <rPh sb="9" eb="11">
      <t>トウロク</t>
    </rPh>
    <rPh sb="11" eb="12">
      <t>アト</t>
    </rPh>
    <rPh sb="13" eb="15">
      <t>フセイ</t>
    </rPh>
    <rPh sb="16" eb="18">
      <t>キョギ</t>
    </rPh>
    <rPh sb="19" eb="20">
      <t>マタ</t>
    </rPh>
    <rPh sb="21" eb="25">
      <t>セイドシュシ</t>
    </rPh>
    <rPh sb="26" eb="27">
      <t>イチジル</t>
    </rPh>
    <rPh sb="29" eb="30">
      <t>ソコ</t>
    </rPh>
    <rPh sb="32" eb="34">
      <t>コウイ</t>
    </rPh>
    <rPh sb="34" eb="35">
      <t>トウ</t>
    </rPh>
    <rPh sb="41" eb="43">
      <t>バアイ</t>
    </rPh>
    <rPh sb="48" eb="52">
      <t>トウガイコウイ</t>
    </rPh>
    <phoneticPr fontId="6"/>
  </si>
  <si>
    <t>ＺＥＨデベロッパーは登録を受けた年度以降、毎年、経済産業省が指定する提出先に前年度の普及実績を報告する報告する</t>
    <rPh sb="10" eb="12">
      <t>トウロク</t>
    </rPh>
    <rPh sb="13" eb="14">
      <t>ウ</t>
    </rPh>
    <rPh sb="16" eb="18">
      <t>ネンド</t>
    </rPh>
    <rPh sb="18" eb="20">
      <t>イコウ</t>
    </rPh>
    <rPh sb="21" eb="23">
      <t>マイトシ</t>
    </rPh>
    <rPh sb="24" eb="29">
      <t>ケイザイサンギョウショウ</t>
    </rPh>
    <rPh sb="30" eb="32">
      <t>シテイ</t>
    </rPh>
    <rPh sb="34" eb="36">
      <t>テイシュツ</t>
    </rPh>
    <rPh sb="36" eb="37">
      <t>サキ</t>
    </rPh>
    <rPh sb="38" eb="41">
      <t>ゼンネンド</t>
    </rPh>
    <rPh sb="42" eb="46">
      <t>フキュウジッセキ</t>
    </rPh>
    <rPh sb="47" eb="49">
      <t>ホウコク</t>
    </rPh>
    <rPh sb="51" eb="53">
      <t>ホウコク</t>
    </rPh>
    <phoneticPr fontId="1"/>
  </si>
  <si>
    <t>又、ＺＥＨデベロッパー実績報告書を提出しなかった場合にＺＥＨデベロッパー登録が抹消される場合があることを承知している。</t>
    <rPh sb="0" eb="1">
      <t>マタ</t>
    </rPh>
    <phoneticPr fontId="1"/>
  </si>
  <si>
    <t>令和８年度　住宅・建築物需給一体型等省エネルギー投資促進事業費
（既築住宅のＺＥＨ＋改修実証支援事業）
プライバシーポリシーに係わる同意書</t>
    <rPh sb="0" eb="2">
      <t>レイワ</t>
    </rPh>
    <rPh sb="3" eb="5">
      <t>ネンド</t>
    </rPh>
    <rPh sb="63" eb="64">
      <t>カカワ</t>
    </rPh>
    <rPh sb="66" eb="69">
      <t>ドウイショ</t>
    </rPh>
    <phoneticPr fontId="6"/>
  </si>
  <si>
    <t>ＳＩＩは執行する令和８年度住宅・建築物需給一体型等省エネルギー投資促進事業費（既築住宅のＺＥＨ＋改修実証支援事業）</t>
    <rPh sb="4" eb="6">
      <t>シッコウ</t>
    </rPh>
    <phoneticPr fontId="1"/>
  </si>
  <si>
    <t>　①　ＺＥＨデベロッパー実績報告の審査、管理、連絡</t>
    <rPh sb="12" eb="16">
      <t>ジッセキホウコク</t>
    </rPh>
    <phoneticPr fontId="1"/>
  </si>
  <si>
    <t>　②　ＺＥＨデベロッパー実績報告以降の本事業の申請、審査、管理、事業進捗状況の把握</t>
    <rPh sb="12" eb="16">
      <t>ジッセキホウコク</t>
    </rPh>
    <phoneticPr fontId="1"/>
  </si>
  <si>
    <r>
      <t>　④　</t>
    </r>
    <r>
      <rPr>
        <b/>
        <sz val="12"/>
        <color theme="1"/>
        <rFont val="ＭＳ 明朝"/>
        <family val="1"/>
        <charset val="128"/>
      </rPr>
      <t>国の省エネを目的とした調査・研究</t>
    </r>
    <rPh sb="3" eb="4">
      <t>クニ</t>
    </rPh>
    <rPh sb="5" eb="6">
      <t>ショウ</t>
    </rPh>
    <rPh sb="9" eb="11">
      <t>モクテキ</t>
    </rPh>
    <rPh sb="14" eb="16">
      <t>チョウサ</t>
    </rPh>
    <rPh sb="17" eb="19">
      <t>ケンキュウ</t>
    </rPh>
    <phoneticPr fontId="1"/>
  </si>
  <si>
    <t>ＺＥＨデベロッパー実績報告における提供先及び提供情報について</t>
    <rPh sb="9" eb="13">
      <t>ジッセキホウコク</t>
    </rPh>
    <rPh sb="17" eb="19">
      <t>テイキョウ</t>
    </rPh>
    <rPh sb="19" eb="20">
      <t>サキ</t>
    </rPh>
    <rPh sb="20" eb="21">
      <t>オヨ</t>
    </rPh>
    <rPh sb="22" eb="24">
      <t>テイキョウ</t>
    </rPh>
    <rPh sb="24" eb="26">
      <t>ジョウホウ</t>
    </rPh>
    <phoneticPr fontId="92"/>
  </si>
  <si>
    <r>
      <t>ＺＥＨデベロッパー実績報告では、以下の表に示す提供先、利用目的で取得情報</t>
    </r>
    <r>
      <rPr>
        <vertAlign val="superscript"/>
        <sz val="12"/>
        <color theme="1"/>
        <rFont val="ＭＳ 明朝"/>
        <family val="1"/>
        <charset val="128"/>
      </rPr>
      <t>※1</t>
    </r>
    <r>
      <rPr>
        <sz val="12"/>
        <color theme="1"/>
        <rFont val="ＭＳ 明朝"/>
        <family val="1"/>
        <charset val="128"/>
      </rPr>
      <t>を匿名加工は行わずに提供します。</t>
    </r>
    <rPh sb="9" eb="13">
      <t>ジッセキホウコク</t>
    </rPh>
    <phoneticPr fontId="92"/>
  </si>
  <si>
    <t>※2　「８．」に示すＳＩＩの外部委託先は除きます。</t>
    <rPh sb="20" eb="21">
      <t>ノゾ</t>
    </rPh>
    <phoneticPr fontId="9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</si>
</sst>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0_);[Red]\(0\)"/>
    <numFmt numFmtId="177" formatCode="#,##0&quot;m²まで対応可能&quot;"/>
    <numFmt numFmtId="178" formatCode="#,##0_ "/>
    <numFmt numFmtId="179" formatCode="#,##0&quot; m²&quot;"/>
    <numFmt numFmtId="180" formatCode="0&quot;階&quot;"/>
    <numFmt numFmtId="181" formatCode="0.0"/>
    <numFmt numFmtId="182" formatCode="0.0&quot; ％&quot;"/>
    <numFmt numFmtId="183" formatCode="#,##0&quot; m²まで対応可能&quot;"/>
    <numFmt numFmtId="184" formatCode="[DBNum3]0#"/>
    <numFmt numFmtId="185" formatCode="[DBNum4]00#"/>
    <numFmt numFmtId="186" formatCode="[DBNum4]000#"/>
    <numFmt numFmtId="187" formatCode="0_ "/>
    <numFmt numFmtId="188" formatCode="#,##0&quot; 階まで対応可能&quot;"/>
    <numFmt numFmtId="189" formatCode="0&quot;戸&quot;"/>
    <numFmt numFmtId="190" formatCode="yyyy&quot;年&quot;m&quot;月&quot;;@"/>
    <numFmt numFmtId="191" formatCode="0.00&quot; kW&quot;"/>
    <numFmt numFmtId="192" formatCode="0&quot;文字&quot;"/>
    <numFmt numFmtId="193" formatCode="0&quot;字&quot;"/>
    <numFmt numFmtId="194" formatCode="0&quot;件&quot;"/>
    <numFmt numFmtId="195" formatCode="0.00&quot;kW&quot;"/>
    <numFmt numFmtId="196" formatCode="0.0&quot;%&quot;"/>
    <numFmt numFmtId="197" formatCode="0&quot;㎡&quot;"/>
  </numFmts>
  <fonts count="116">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indexed="8"/>
      <name val="ＭＳ Ｐゴシック"/>
      <family val="3"/>
      <charset val="128"/>
    </font>
    <font>
      <sz val="10"/>
      <color indexed="8"/>
      <name val="ＭＳ Ｐゴシック"/>
      <family val="3"/>
      <charset val="128"/>
      <scheme val="minor"/>
    </font>
    <font>
      <sz val="12"/>
      <name val="ＭＳ Ｐゴシック"/>
      <family val="3"/>
      <charset val="128"/>
      <scheme val="minor"/>
    </font>
    <font>
      <sz val="6"/>
      <name val="ＭＳ Ｐゴシック"/>
      <family val="3"/>
      <charset val="128"/>
    </font>
    <font>
      <b/>
      <sz val="16"/>
      <color theme="1"/>
      <name val="ＭＳ Ｐゴシック"/>
      <family val="3"/>
      <charset val="128"/>
      <scheme val="minor"/>
    </font>
    <font>
      <sz val="11"/>
      <name val="ＭＳ Ｐゴシック"/>
      <family val="3"/>
      <charset val="128"/>
    </font>
    <font>
      <sz val="12"/>
      <color indexed="8"/>
      <name val="ＭＳ 明朝"/>
      <family val="1"/>
      <charset val="128"/>
    </font>
    <font>
      <sz val="10"/>
      <color indexed="8"/>
      <name val="ＭＳ 明朝"/>
      <family val="1"/>
      <charset val="128"/>
    </font>
    <font>
      <sz val="10"/>
      <name val="ＭＳ 明朝"/>
      <family val="1"/>
      <charset val="128"/>
    </font>
    <font>
      <sz val="10"/>
      <name val="ＭＳ Ｐ明朝"/>
      <family val="1"/>
      <charset val="128"/>
    </font>
    <font>
      <sz val="14"/>
      <color indexed="8"/>
      <name val="ＭＳ 明朝"/>
      <family val="1"/>
      <charset val="128"/>
    </font>
    <font>
      <b/>
      <sz val="16"/>
      <color indexed="8"/>
      <name val="ＭＳ 明朝"/>
      <family val="1"/>
      <charset val="128"/>
    </font>
    <font>
      <b/>
      <sz val="15"/>
      <color indexed="8"/>
      <name val="ＭＳ 明朝"/>
      <family val="1"/>
      <charset val="128"/>
    </font>
    <font>
      <sz val="15"/>
      <color indexed="8"/>
      <name val="ＭＳ 明朝"/>
      <family val="1"/>
      <charset val="128"/>
    </font>
    <font>
      <sz val="13"/>
      <name val="ＭＳ 明朝"/>
      <family val="1"/>
      <charset val="128"/>
    </font>
    <font>
      <b/>
      <sz val="12"/>
      <color indexed="8"/>
      <name val="ＭＳ 明朝"/>
      <family val="1"/>
      <charset val="128"/>
    </font>
    <font>
      <sz val="12"/>
      <name val="ＭＳ 明朝"/>
      <family val="1"/>
      <charset val="128"/>
    </font>
    <font>
      <sz val="15"/>
      <name val="ＭＳ 明朝"/>
      <family val="1"/>
      <charset val="128"/>
    </font>
    <font>
      <sz val="11"/>
      <color indexed="8"/>
      <name val="ＭＳ 明朝"/>
      <family val="1"/>
      <charset val="128"/>
    </font>
    <font>
      <sz val="11"/>
      <name val="ＭＳ 明朝"/>
      <family val="1"/>
      <charset val="128"/>
    </font>
    <font>
      <sz val="10"/>
      <name val="ＭＳ Ｐゴシック"/>
      <family val="3"/>
      <charset val="128"/>
    </font>
    <font>
      <sz val="12"/>
      <color theme="4"/>
      <name val="ＭＳ Ｐゴシック"/>
      <family val="3"/>
      <charset val="128"/>
      <scheme val="minor"/>
    </font>
    <font>
      <sz val="12"/>
      <color rgb="FF0000FF"/>
      <name val="ＭＳ 明朝"/>
      <family val="1"/>
      <charset val="128"/>
    </font>
    <font>
      <sz val="17"/>
      <name val="ＭＳ 明朝"/>
      <family val="1"/>
      <charset val="128"/>
    </font>
    <font>
      <sz val="14"/>
      <name val="ＭＳ 明朝"/>
      <family val="1"/>
      <charset val="128"/>
    </font>
    <font>
      <b/>
      <sz val="18"/>
      <color theme="1"/>
      <name val="ＭＳ Ｐゴシック"/>
      <family val="3"/>
      <charset val="128"/>
      <scheme val="minor"/>
    </font>
    <font>
      <sz val="15"/>
      <color theme="1"/>
      <name val="ＭＳ Ｐゴシック"/>
      <family val="3"/>
      <charset val="128"/>
      <scheme val="minor"/>
    </font>
    <font>
      <sz val="15"/>
      <color indexed="8"/>
      <name val="ＭＳ Ｐゴシック"/>
      <family val="3"/>
      <charset val="128"/>
      <scheme val="minor"/>
    </font>
    <font>
      <b/>
      <sz val="15"/>
      <name val="ＭＳ Ｐゴシック"/>
      <family val="3"/>
      <charset val="128"/>
      <scheme val="minor"/>
    </font>
    <font>
      <sz val="15"/>
      <name val="ＭＳ Ｐゴシック"/>
      <family val="3"/>
      <charset val="128"/>
      <scheme val="minor"/>
    </font>
    <font>
      <sz val="15"/>
      <color theme="5"/>
      <name val="ＭＳ Ｐゴシック"/>
      <family val="3"/>
      <charset val="128"/>
      <scheme val="minor"/>
    </font>
    <font>
      <sz val="15"/>
      <color theme="7" tint="-0.249977111117893"/>
      <name val="ＭＳ Ｐゴシック"/>
      <family val="3"/>
      <charset val="128"/>
      <scheme val="minor"/>
    </font>
    <font>
      <b/>
      <u/>
      <sz val="17"/>
      <name val="ＭＳ 明朝"/>
      <family val="1"/>
      <charset val="128"/>
    </font>
    <font>
      <sz val="20"/>
      <name val="ＭＳ 明朝"/>
      <family val="1"/>
      <charset val="128"/>
    </font>
    <font>
      <sz val="12"/>
      <name val="ＭＳ Ｐ明朝"/>
      <family val="1"/>
      <charset val="128"/>
    </font>
    <font>
      <sz val="11"/>
      <color theme="1"/>
      <name val="ＭＳ Ｐゴシック"/>
      <family val="2"/>
      <charset val="128"/>
      <scheme val="minor"/>
    </font>
    <font>
      <sz val="10"/>
      <name val="Meiryo UI"/>
      <family val="3"/>
      <charset val="128"/>
    </font>
    <font>
      <sz val="16"/>
      <name val="Meiryo UI"/>
      <family val="3"/>
      <charset val="128"/>
    </font>
    <font>
      <b/>
      <sz val="10"/>
      <name val="Meiryo UI"/>
      <family val="3"/>
      <charset val="128"/>
    </font>
    <font>
      <u/>
      <sz val="11"/>
      <color indexed="12"/>
      <name val="ＭＳ Ｐゴシック"/>
      <family val="3"/>
      <charset val="128"/>
    </font>
    <font>
      <sz val="9"/>
      <name val="Meiryo UI"/>
      <family val="3"/>
      <charset val="128"/>
    </font>
    <font>
      <sz val="9"/>
      <color theme="0" tint="-0.499984740745262"/>
      <name val="Meiryo UI"/>
      <family val="3"/>
      <charset val="128"/>
    </font>
    <font>
      <sz val="8"/>
      <name val="ＭＳ Ｐゴシック"/>
      <family val="3"/>
      <charset val="128"/>
      <scheme val="minor"/>
    </font>
    <font>
      <sz val="13"/>
      <color indexed="8"/>
      <name val="ＭＳ 明朝"/>
      <family val="1"/>
      <charset val="128"/>
    </font>
    <font>
      <sz val="14"/>
      <color rgb="FFFF0000"/>
      <name val="ＭＳ 明朝"/>
      <family val="1"/>
      <charset val="128"/>
    </font>
    <font>
      <u/>
      <sz val="14"/>
      <color indexed="8"/>
      <name val="ＭＳ 明朝"/>
      <family val="1"/>
      <charset val="128"/>
    </font>
    <font>
      <sz val="14"/>
      <color rgb="FF0070C0"/>
      <name val="ＭＳ 明朝"/>
      <family val="1"/>
      <charset val="128"/>
    </font>
    <font>
      <sz val="14"/>
      <name val="ＭＳ Ｐ明朝"/>
      <family val="1"/>
      <charset val="128"/>
    </font>
    <font>
      <sz val="14"/>
      <color theme="0"/>
      <name val="ＭＳ 明朝"/>
      <family val="1"/>
      <charset val="128"/>
    </font>
    <font>
      <sz val="9"/>
      <color theme="1"/>
      <name val="Meiryo UI"/>
      <family val="3"/>
      <charset val="128"/>
    </font>
    <font>
      <sz val="13"/>
      <color theme="1"/>
      <name val="ＭＳ 明朝"/>
      <family val="1"/>
      <charset val="128"/>
    </font>
    <font>
      <sz val="10"/>
      <color theme="0"/>
      <name val="ＭＳ 明朝"/>
      <family val="1"/>
      <charset val="128"/>
    </font>
    <font>
      <sz val="10"/>
      <color theme="0"/>
      <name val="Meiryo UI"/>
      <family val="3"/>
      <charset val="128"/>
    </font>
    <font>
      <sz val="11"/>
      <name val="ＭＳ Ｐゴシック"/>
      <family val="3"/>
      <charset val="128"/>
      <scheme val="minor"/>
    </font>
    <font>
      <sz val="11"/>
      <name val="ＭＳ Ｐゴシック"/>
      <family val="3"/>
      <charset val="128"/>
      <scheme val="major"/>
    </font>
    <font>
      <sz val="8"/>
      <name val="ＭＳ Ｐゴシック"/>
      <family val="2"/>
      <charset val="128"/>
      <scheme val="minor"/>
    </font>
    <font>
      <sz val="11"/>
      <name val="ＭＳ Ｐゴシック"/>
      <family val="2"/>
      <charset val="128"/>
      <scheme val="minor"/>
    </font>
    <font>
      <sz val="11"/>
      <name val="Meiryo"/>
      <family val="3"/>
      <charset val="128"/>
    </font>
    <font>
      <sz val="9"/>
      <name val="HGPｺﾞｼｯｸM"/>
      <family val="3"/>
      <charset val="128"/>
    </font>
    <font>
      <sz val="14"/>
      <name val="Meiryo UI"/>
      <family val="3"/>
      <charset val="128"/>
    </font>
    <font>
      <b/>
      <sz val="14"/>
      <name val="ＭＳ 明朝"/>
      <family val="1"/>
      <charset val="128"/>
    </font>
    <font>
      <sz val="12"/>
      <color theme="0"/>
      <name val="ＭＳ 明朝"/>
      <family val="1"/>
      <charset val="128"/>
    </font>
    <font>
      <sz val="8"/>
      <color theme="0"/>
      <name val="Meiryo UI"/>
      <family val="3"/>
      <charset val="128"/>
    </font>
    <font>
      <sz val="16"/>
      <color theme="0"/>
      <name val="Meiryo UI"/>
      <family val="3"/>
      <charset val="128"/>
    </font>
    <font>
      <sz val="9"/>
      <color theme="0"/>
      <name val="Meiryo UI"/>
      <family val="3"/>
      <charset val="128"/>
    </font>
    <font>
      <sz val="9"/>
      <color rgb="FF808080"/>
      <name val="Meiryo UI"/>
      <family val="3"/>
      <charset val="128"/>
    </font>
    <font>
      <sz val="14"/>
      <color theme="0"/>
      <name val="Meiryo UI"/>
      <family val="3"/>
      <charset val="128"/>
    </font>
    <font>
      <sz val="11"/>
      <color theme="0"/>
      <name val="ＭＳ Ｐゴシック"/>
      <family val="2"/>
      <charset val="128"/>
      <scheme val="minor"/>
    </font>
    <font>
      <sz val="11.5"/>
      <name val="ＭＳ Ｐゴシック"/>
      <family val="3"/>
      <charset val="128"/>
      <scheme val="minor"/>
    </font>
    <font>
      <sz val="14"/>
      <color theme="1"/>
      <name val="ＭＳ 明朝"/>
      <family val="1"/>
      <charset val="128"/>
    </font>
    <font>
      <u/>
      <sz val="11"/>
      <color theme="10"/>
      <name val="ＭＳ Ｐゴシック"/>
      <family val="2"/>
      <charset val="128"/>
      <scheme val="minor"/>
    </font>
    <font>
      <sz val="12"/>
      <color rgb="FF000000"/>
      <name val="ＭＳ 明朝"/>
      <family val="1"/>
      <charset val="128"/>
    </font>
    <font>
      <sz val="12"/>
      <color rgb="FF0070C0"/>
      <name val="ＭＳ 明朝"/>
      <family val="1"/>
      <charset val="128"/>
    </font>
    <font>
      <u/>
      <sz val="14"/>
      <name val="ＭＳ 明朝"/>
      <family val="1"/>
      <charset val="128"/>
    </font>
    <font>
      <b/>
      <sz val="9"/>
      <color indexed="81"/>
      <name val="MS P ゴシック"/>
      <family val="3"/>
      <charset val="128"/>
    </font>
    <font>
      <sz val="18"/>
      <name val="ＭＳ Ｐゴシック"/>
      <family val="3"/>
      <charset val="128"/>
      <scheme val="minor"/>
    </font>
    <font>
      <b/>
      <sz val="28"/>
      <color theme="1"/>
      <name val="ＭＳ Ｐゴシック"/>
      <family val="3"/>
      <charset val="128"/>
      <scheme val="minor"/>
    </font>
    <font>
      <b/>
      <sz val="20"/>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7"/>
      <name val="ＭＳ Ｐゴシック"/>
      <family val="3"/>
      <charset val="128"/>
      <scheme val="minor"/>
    </font>
    <font>
      <sz val="16"/>
      <name val="ＭＳ Ｐゴシック"/>
      <family val="3"/>
      <charset val="128"/>
      <scheme val="minor"/>
    </font>
    <font>
      <sz val="14"/>
      <color rgb="FFFF66CC"/>
      <name val="ＭＳ 明朝"/>
      <family val="1"/>
      <charset val="128"/>
    </font>
    <font>
      <sz val="8"/>
      <color theme="1"/>
      <name val="ＭＳ Ｐゴシック"/>
      <family val="3"/>
      <charset val="128"/>
      <scheme val="minor"/>
    </font>
    <font>
      <sz val="18"/>
      <color theme="1"/>
      <name val="ＭＳ Ｐゴシック"/>
      <family val="2"/>
      <charset val="128"/>
      <scheme val="minor"/>
    </font>
    <font>
      <sz val="12"/>
      <color theme="1"/>
      <name val="ＭＳ 明朝"/>
      <family val="1"/>
      <charset val="128"/>
    </font>
    <font>
      <vertAlign val="subscript"/>
      <sz val="9"/>
      <color theme="0"/>
      <name val="Meiryo UI"/>
      <family val="3"/>
      <charset val="128"/>
    </font>
    <font>
      <u/>
      <sz val="16"/>
      <color rgb="FFFF0000"/>
      <name val="ＭＳ Ｐゴシック"/>
      <family val="3"/>
      <charset val="128"/>
      <scheme val="minor"/>
    </font>
    <font>
      <u/>
      <sz val="11"/>
      <color rgb="FF0000FF"/>
      <name val="ＭＳ Ｐゴシック"/>
      <family val="2"/>
      <charset val="128"/>
    </font>
    <font>
      <sz val="6"/>
      <name val="ＭＳ Ｐゴシック"/>
      <family val="2"/>
      <charset val="128"/>
    </font>
    <font>
      <sz val="10"/>
      <color rgb="FF000000"/>
      <name val="ＭＳ 明朝"/>
      <family val="1"/>
      <charset val="128"/>
    </font>
    <font>
      <sz val="9"/>
      <color indexed="81"/>
      <name val="MS P ゴシック"/>
      <family val="3"/>
      <charset val="128"/>
    </font>
    <font>
      <b/>
      <sz val="16"/>
      <color theme="1"/>
      <name val="ＭＳ 明朝"/>
      <family val="1"/>
      <charset val="128"/>
    </font>
    <font>
      <b/>
      <sz val="14"/>
      <color theme="1"/>
      <name val="ＭＳ 明朝"/>
      <family val="1"/>
      <charset val="128"/>
    </font>
    <font>
      <sz val="11"/>
      <color rgb="FF000000"/>
      <name val="ＭＳ Ｐゴシック"/>
      <family val="3"/>
      <charset val="128"/>
      <scheme val="minor"/>
    </font>
    <font>
      <strike/>
      <sz val="12"/>
      <color theme="1"/>
      <name val="ＭＳ 明朝"/>
      <family val="1"/>
      <charset val="128"/>
    </font>
    <font>
      <sz val="12"/>
      <color theme="1"/>
      <name val="ＭＳ Ｐゴシック"/>
      <family val="2"/>
      <charset val="128"/>
      <scheme val="minor"/>
    </font>
    <font>
      <sz val="12"/>
      <color theme="1"/>
      <name val="ＭＳ Ｐゴシック"/>
      <family val="3"/>
      <charset val="128"/>
      <scheme val="minor"/>
    </font>
    <font>
      <sz val="12"/>
      <color rgb="FFFF0000"/>
      <name val="ＭＳ Ｐゴシック"/>
      <family val="3"/>
      <charset val="128"/>
      <scheme val="minor"/>
    </font>
    <font>
      <sz val="12"/>
      <color rgb="FF000000"/>
      <name val="ＭＳ Ｐゴシック"/>
      <family val="3"/>
      <charset val="128"/>
      <scheme val="minor"/>
    </font>
    <font>
      <vertAlign val="subscript"/>
      <sz val="12"/>
      <color theme="1"/>
      <name val="ＭＳ Ｐゴシック"/>
      <family val="3"/>
      <charset val="128"/>
      <scheme val="minor"/>
    </font>
    <font>
      <sz val="18"/>
      <color indexed="8"/>
      <name val="ＭＳ 明朝"/>
      <family val="1"/>
      <charset val="128"/>
    </font>
    <font>
      <sz val="16"/>
      <color theme="1"/>
      <name val="ＭＳ Ｐゴシック"/>
      <family val="2"/>
      <charset val="128"/>
      <scheme val="minor"/>
    </font>
    <font>
      <sz val="10"/>
      <color theme="1"/>
      <name val="ＭＳ Ｐゴシック"/>
      <family val="3"/>
      <charset val="128"/>
      <scheme val="minor"/>
    </font>
    <font>
      <sz val="20"/>
      <name val="ＭＳ Ｐゴシック"/>
      <family val="3"/>
      <charset val="128"/>
      <scheme val="minor"/>
    </font>
    <font>
      <sz val="12"/>
      <color theme="1"/>
      <name val="ＭＳ ゴシック"/>
      <family val="3"/>
      <charset val="128"/>
    </font>
    <font>
      <sz val="11"/>
      <color theme="1"/>
      <name val="ＭＳ 明朝"/>
      <family val="1"/>
      <charset val="128"/>
    </font>
    <font>
      <sz val="10"/>
      <color theme="1"/>
      <name val="ＭＳ 明朝"/>
      <family val="1"/>
      <charset val="128"/>
    </font>
    <font>
      <u/>
      <sz val="14"/>
      <color theme="1"/>
      <name val="ＭＳ 明朝"/>
      <family val="1"/>
      <charset val="128"/>
    </font>
    <font>
      <u/>
      <sz val="11"/>
      <color theme="1"/>
      <name val="ＭＳ Ｐゴシック"/>
      <family val="2"/>
      <charset val="128"/>
      <scheme val="minor"/>
    </font>
    <font>
      <b/>
      <sz val="12"/>
      <color theme="1"/>
      <name val="ＭＳ 明朝"/>
      <family val="1"/>
      <charset val="128"/>
    </font>
    <font>
      <vertAlign val="superscript"/>
      <sz val="12"/>
      <color theme="1"/>
      <name val="ＭＳ 明朝"/>
      <family val="1"/>
      <charset val="128"/>
    </font>
    <font>
      <u/>
      <sz val="11"/>
      <color rgb="FF3333CC"/>
      <name val="ＭＳ Ｐゴシック"/>
      <family val="2"/>
      <charset val="128"/>
      <scheme val="minor"/>
    </font>
  </fonts>
  <fills count="1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C6D9F1"/>
        <bgColor indexed="64"/>
      </patternFill>
    </fill>
    <fill>
      <patternFill patternType="solid">
        <fgColor rgb="FF4BAEB7"/>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tint="-0.499984740745262"/>
        <bgColor indexed="64"/>
      </patternFill>
    </fill>
    <fill>
      <patternFill patternType="solid">
        <fgColor rgb="FF00B0F0"/>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rgb="FFFFFF99"/>
        <bgColor indexed="64"/>
      </patternFill>
    </fill>
  </fills>
  <borders count="1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style="medium">
        <color theme="0"/>
      </left>
      <right style="medium">
        <color theme="0"/>
      </right>
      <top style="medium">
        <color theme="0"/>
      </top>
      <bottom style="medium">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right/>
      <top style="thin">
        <color theme="6" tint="0.39997558519241921"/>
      </top>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thin">
        <color theme="0"/>
      </left>
      <right/>
      <top/>
      <bottom/>
      <diagonal/>
    </border>
    <border>
      <left style="thin">
        <color theme="6" tint="0.79998168889431442"/>
      </left>
      <right style="thin">
        <color theme="6" tint="0.79998168889431442"/>
      </right>
      <top style="thin">
        <color theme="0"/>
      </top>
      <bottom style="thin">
        <color theme="6" tint="0.79998168889431442"/>
      </bottom>
      <diagonal/>
    </border>
    <border>
      <left style="thin">
        <color theme="6" tint="0.79998168889431442"/>
      </left>
      <right style="thin">
        <color theme="6" tint="0.79998168889431442"/>
      </right>
      <top style="thin">
        <color theme="6" tint="0.79998168889431442"/>
      </top>
      <bottom style="thin">
        <color theme="6" tint="0.79998168889431442"/>
      </bottom>
      <diagonal/>
    </border>
    <border>
      <left style="thin">
        <color theme="6" tint="0.79998168889431442"/>
      </left>
      <right/>
      <top style="thin">
        <color theme="6" tint="0.79998168889431442"/>
      </top>
      <bottom style="thin">
        <color theme="6" tint="0.79998168889431442"/>
      </bottom>
      <diagonal/>
    </border>
    <border>
      <left/>
      <right style="thin">
        <color theme="0"/>
      </right>
      <top/>
      <bottom/>
      <diagonal/>
    </border>
    <border>
      <left style="thin">
        <color indexed="64"/>
      </left>
      <right style="thin">
        <color indexed="64"/>
      </right>
      <top style="thin">
        <color indexed="64"/>
      </top>
      <bottom style="double">
        <color indexed="64"/>
      </bottom>
      <diagonal/>
    </border>
    <border>
      <left style="thin">
        <color theme="6" tint="0.79998168889431442"/>
      </left>
      <right/>
      <top style="thin">
        <color theme="0"/>
      </top>
      <bottom style="thin">
        <color theme="6" tint="0.79998168889431442"/>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style="thin">
        <color rgb="FFC6D9F1"/>
      </left>
      <right style="thin">
        <color rgb="FFC6D9F1"/>
      </right>
      <top/>
      <bottom/>
      <diagonal/>
    </border>
    <border>
      <left style="thin">
        <color rgb="FFC6D9F1"/>
      </left>
      <right style="thin">
        <color theme="0"/>
      </right>
      <top style="thin">
        <color rgb="FFC6D9F1"/>
      </top>
      <bottom style="thin">
        <color theme="0"/>
      </bottom>
      <diagonal/>
    </border>
    <border>
      <left style="thin">
        <color theme="0"/>
      </left>
      <right style="thin">
        <color theme="0"/>
      </right>
      <top style="thin">
        <color rgb="FFC6D9F1"/>
      </top>
      <bottom style="thin">
        <color theme="0"/>
      </bottom>
      <diagonal/>
    </border>
    <border>
      <left style="thin">
        <color theme="0"/>
      </left>
      <right/>
      <top style="thin">
        <color rgb="FFC6D9F1"/>
      </top>
      <bottom/>
      <diagonal/>
    </border>
    <border>
      <left/>
      <right/>
      <top style="thin">
        <color rgb="FFC6D9F1"/>
      </top>
      <bottom/>
      <diagonal/>
    </border>
    <border>
      <left/>
      <right style="thin">
        <color theme="0"/>
      </right>
      <top style="thin">
        <color rgb="FFC6D9F1"/>
      </top>
      <bottom/>
      <diagonal/>
    </border>
    <border>
      <left/>
      <right style="thin">
        <color rgb="FFC6D9F1"/>
      </right>
      <top style="thin">
        <color rgb="FFC6D9F1"/>
      </top>
      <bottom/>
      <diagonal/>
    </border>
    <border>
      <left style="thin">
        <color rgb="FFC6D9F1"/>
      </left>
      <right style="thin">
        <color theme="0"/>
      </right>
      <top style="thin">
        <color theme="0"/>
      </top>
      <bottom style="thin">
        <color theme="0"/>
      </bottom>
      <diagonal/>
    </border>
    <border>
      <left/>
      <right style="thin">
        <color rgb="FFC6D9F1"/>
      </right>
      <top/>
      <bottom/>
      <diagonal/>
    </border>
    <border>
      <left style="thin">
        <color rgb="FFC6D9F1"/>
      </left>
      <right/>
      <top/>
      <bottom/>
      <diagonal/>
    </border>
    <border>
      <left style="thin">
        <color rgb="FFC6D9F1"/>
      </left>
      <right style="thin">
        <color theme="0"/>
      </right>
      <top/>
      <bottom/>
      <diagonal/>
    </border>
    <border>
      <left style="thin">
        <color rgb="FFC6D9F1"/>
      </left>
      <right style="thin">
        <color theme="0"/>
      </right>
      <top/>
      <bottom style="thin">
        <color rgb="FFC6D9F1"/>
      </bottom>
      <diagonal/>
    </border>
    <border>
      <left style="thin">
        <color theme="0"/>
      </left>
      <right style="thin">
        <color theme="0"/>
      </right>
      <top/>
      <bottom style="thin">
        <color rgb="FFC6D9F1"/>
      </bottom>
      <diagonal/>
    </border>
    <border>
      <left style="thin">
        <color theme="0"/>
      </left>
      <right/>
      <top/>
      <bottom style="thin">
        <color rgb="FFC6D9F1"/>
      </bottom>
      <diagonal/>
    </border>
    <border>
      <left/>
      <right/>
      <top/>
      <bottom style="thin">
        <color rgb="FFC6D9F1"/>
      </bottom>
      <diagonal/>
    </border>
    <border>
      <left/>
      <right style="thin">
        <color theme="0"/>
      </right>
      <top/>
      <bottom style="thin">
        <color rgb="FFC6D9F1"/>
      </bottom>
      <diagonal/>
    </border>
    <border>
      <left/>
      <right style="thin">
        <color rgb="FFC6D9F1"/>
      </right>
      <top/>
      <bottom style="thin">
        <color rgb="FFC6D9F1"/>
      </bottom>
      <diagonal/>
    </border>
    <border>
      <left/>
      <right/>
      <top style="thin">
        <color rgb="FFC6D9F1"/>
      </top>
      <bottom style="thin">
        <color rgb="FFC6D9F1"/>
      </bottom>
      <diagonal/>
    </border>
    <border>
      <left/>
      <right style="thin">
        <color rgb="FFC6D9F1"/>
      </right>
      <top style="thin">
        <color rgb="FFC6D9F1"/>
      </top>
      <bottom style="thin">
        <color rgb="FFC6D9F1"/>
      </bottom>
      <diagonal/>
    </border>
    <border>
      <left style="thin">
        <color rgb="FFC6D9F1"/>
      </left>
      <right style="thin">
        <color theme="0"/>
      </right>
      <top style="thin">
        <color rgb="FFC6D9F1"/>
      </top>
      <bottom/>
      <diagonal/>
    </border>
    <border>
      <left style="thin">
        <color theme="0"/>
      </left>
      <right style="thin">
        <color theme="0"/>
      </right>
      <top style="thin">
        <color rgb="FFC6D9F1"/>
      </top>
      <bottom/>
      <diagonal/>
    </border>
    <border>
      <left style="thin">
        <color theme="0"/>
      </left>
      <right/>
      <top style="thin">
        <color rgb="FFC6D9F1"/>
      </top>
      <bottom style="thin">
        <color theme="0"/>
      </bottom>
      <diagonal/>
    </border>
    <border>
      <left/>
      <right/>
      <top style="thin">
        <color rgb="FFC6D9F1"/>
      </top>
      <bottom style="thin">
        <color theme="0"/>
      </bottom>
      <diagonal/>
    </border>
    <border>
      <left/>
      <right style="thin">
        <color rgb="FFC6D9F1"/>
      </right>
      <top style="thin">
        <color rgb="FFC6D9F1"/>
      </top>
      <bottom style="thin">
        <color theme="0"/>
      </bottom>
      <diagonal/>
    </border>
    <border>
      <left style="thin">
        <color rgb="FFC6D9F1"/>
      </left>
      <right style="thin">
        <color theme="6" tint="0.79998168889431442"/>
      </right>
      <top style="thin">
        <color theme="0"/>
      </top>
      <bottom style="thin">
        <color theme="6" tint="0.79998168889431442"/>
      </bottom>
      <diagonal/>
    </border>
    <border>
      <left style="thin">
        <color rgb="FFC6D9F1"/>
      </left>
      <right style="thin">
        <color theme="6" tint="0.79998168889431442"/>
      </right>
      <top style="thin">
        <color theme="6" tint="0.79998168889431442"/>
      </top>
      <bottom style="thin">
        <color theme="6" tint="0.79998168889431442"/>
      </bottom>
      <diagonal/>
    </border>
    <border>
      <left style="thin">
        <color rgb="FFC6D9F1"/>
      </left>
      <right style="thin">
        <color theme="6" tint="0.79998168889431442"/>
      </right>
      <top style="thin">
        <color theme="6" tint="0.79998168889431442"/>
      </top>
      <bottom style="thin">
        <color rgb="FFC6D9F1"/>
      </bottom>
      <diagonal/>
    </border>
    <border>
      <left style="thin">
        <color theme="6" tint="0.79998168889431442"/>
      </left>
      <right style="thin">
        <color theme="6" tint="0.79998168889431442"/>
      </right>
      <top style="thin">
        <color theme="6" tint="0.79998168889431442"/>
      </top>
      <bottom style="thin">
        <color rgb="FFC6D9F1"/>
      </bottom>
      <diagonal/>
    </border>
    <border>
      <left style="thin">
        <color theme="6" tint="0.79998168889431442"/>
      </left>
      <right/>
      <top style="thin">
        <color theme="6" tint="0.79998168889431442"/>
      </top>
      <bottom style="thin">
        <color rgb="FFC6D9F1"/>
      </bottom>
      <diagonal/>
    </border>
    <border>
      <left/>
      <right style="thin">
        <color rgb="FFC6D9F1"/>
      </right>
      <top style="thin">
        <color theme="6" tint="0.39997558519241921"/>
      </top>
      <bottom/>
      <diagonal/>
    </border>
    <border>
      <left style="thin">
        <color rgb="FFC6D9F1"/>
      </left>
      <right/>
      <top style="thin">
        <color theme="6" tint="0.39997558519241921"/>
      </top>
      <bottom/>
      <diagonal/>
    </border>
    <border>
      <left style="thin">
        <color rgb="FFC6D9F1"/>
      </left>
      <right/>
      <top/>
      <bottom style="thin">
        <color rgb="FFC6D9F1"/>
      </bottom>
      <diagonal/>
    </border>
    <border>
      <left style="thin">
        <color rgb="FFC6D9F1"/>
      </left>
      <right/>
      <top style="thin">
        <color rgb="FFC6D9F1"/>
      </top>
      <bottom style="thin">
        <color theme="0"/>
      </bottom>
      <diagonal/>
    </border>
    <border>
      <left style="thin">
        <color rgb="FFC6D9F1"/>
      </left>
      <right style="thin">
        <color theme="0"/>
      </right>
      <top style="thin">
        <color rgb="FFC6D9F1"/>
      </top>
      <bottom style="thin">
        <color rgb="FFC6D9F1"/>
      </bottom>
      <diagonal/>
    </border>
    <border>
      <left style="thin">
        <color theme="0"/>
      </left>
      <right style="thin">
        <color theme="0"/>
      </right>
      <top style="thin">
        <color rgb="FFC6D9F1"/>
      </top>
      <bottom style="thin">
        <color rgb="FFC6D9F1"/>
      </bottom>
      <diagonal/>
    </border>
    <border>
      <left style="thin">
        <color rgb="FFC6D9F1"/>
      </left>
      <right/>
      <top style="thin">
        <color rgb="FFC6D9F1"/>
      </top>
      <bottom/>
      <diagonal/>
    </border>
    <border>
      <left style="thin">
        <color rgb="FFC6D9F1"/>
      </left>
      <right/>
      <top style="thin">
        <color rgb="FFC6D9F1"/>
      </top>
      <bottom style="thin">
        <color rgb="FFC6D9F1"/>
      </bottom>
      <diagonal/>
    </border>
    <border>
      <left/>
      <right style="thin">
        <color theme="0"/>
      </right>
      <top style="thin">
        <color rgb="FFC6D9F1"/>
      </top>
      <bottom style="thin">
        <color theme="0"/>
      </bottom>
      <diagonal/>
    </border>
    <border>
      <left style="thin">
        <color rgb="FFC6D9F1"/>
      </left>
      <right/>
      <top style="thin">
        <color theme="0"/>
      </top>
      <bottom style="thin">
        <color rgb="FFC6D9F1"/>
      </bottom>
      <diagonal/>
    </border>
    <border>
      <left/>
      <right/>
      <top style="thin">
        <color theme="0"/>
      </top>
      <bottom style="thin">
        <color rgb="FFC6D9F1"/>
      </bottom>
      <diagonal/>
    </border>
    <border>
      <left/>
      <right style="thin">
        <color theme="0"/>
      </right>
      <top style="thin">
        <color theme="0"/>
      </top>
      <bottom style="thin">
        <color rgb="FFC6D9F1"/>
      </bottom>
      <diagonal/>
    </border>
    <border>
      <left/>
      <right style="thin">
        <color rgb="FFC6D9F1"/>
      </right>
      <top style="thin">
        <color theme="0"/>
      </top>
      <bottom style="thin">
        <color rgb="FFC6D9F1"/>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theme="0"/>
      </left>
      <right style="thin">
        <color theme="0"/>
      </right>
      <top style="thin">
        <color rgb="FFC6D9F1"/>
      </top>
      <bottom style="thin">
        <color theme="6" tint="0.39997558519241921"/>
      </bottom>
      <diagonal/>
    </border>
    <border>
      <left style="thin">
        <color theme="0"/>
      </left>
      <right style="thin">
        <color rgb="FFC6D9F1"/>
      </right>
      <top style="thin">
        <color rgb="FFC6D9F1"/>
      </top>
      <bottom style="thin">
        <color theme="6" tint="0.39997558519241921"/>
      </bottom>
      <diagonal/>
    </border>
    <border>
      <left/>
      <right style="thin">
        <color rgb="FFC6D9F1"/>
      </right>
      <top/>
      <bottom style="thin">
        <color theme="0"/>
      </bottom>
      <diagonal/>
    </border>
    <border>
      <left/>
      <right/>
      <top style="thin">
        <color theme="0"/>
      </top>
      <bottom style="thin">
        <color theme="0"/>
      </bottom>
      <diagonal/>
    </border>
    <border>
      <left style="thin">
        <color theme="0"/>
      </left>
      <right/>
      <top style="thin">
        <color theme="0"/>
      </top>
      <bottom style="thin">
        <color rgb="FFC6D9F1"/>
      </bottom>
      <diagonal/>
    </border>
    <border>
      <left style="thin">
        <color rgb="FFC6D9F1"/>
      </left>
      <right/>
      <top style="thin">
        <color theme="0"/>
      </top>
      <bottom style="thin">
        <color theme="0"/>
      </bottom>
      <diagonal/>
    </border>
    <border>
      <left/>
      <right style="thin">
        <color theme="0"/>
      </right>
      <top style="thin">
        <color theme="0"/>
      </top>
      <bottom style="thin">
        <color theme="0"/>
      </bottom>
      <diagonal/>
    </border>
    <border>
      <left style="thin">
        <color rgb="FFC6D9F1"/>
      </left>
      <right style="thin">
        <color theme="6" tint="0.39994506668294322"/>
      </right>
      <top style="thin">
        <color rgb="FFC6D9F1"/>
      </top>
      <bottom style="thin">
        <color rgb="FFC6D9F1"/>
      </bottom>
      <diagonal/>
    </border>
    <border>
      <left style="thin">
        <color theme="6" tint="0.39994506668294322"/>
      </left>
      <right/>
      <top style="thin">
        <color rgb="FFC6D9F1"/>
      </top>
      <bottom style="thin">
        <color rgb="FFC6D9F1"/>
      </bottom>
      <diagonal/>
    </border>
    <border>
      <left style="thin">
        <color theme="0"/>
      </left>
      <right/>
      <top style="thin">
        <color rgb="FFC6D9F1"/>
      </top>
      <bottom style="thin">
        <color rgb="FFC6D9F1"/>
      </bottom>
      <diagonal/>
    </border>
    <border>
      <left/>
      <right style="thin">
        <color theme="0"/>
      </right>
      <top style="thin">
        <color rgb="FFC6D9F1"/>
      </top>
      <bottom style="thin">
        <color rgb="FFC6D9F1"/>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bottom/>
      <diagonal/>
    </border>
    <border>
      <left style="medium">
        <color theme="0"/>
      </left>
      <right/>
      <top/>
      <bottom style="medium">
        <color theme="0"/>
      </bottom>
      <diagonal/>
    </border>
    <border>
      <left/>
      <right/>
      <top/>
      <bottom style="medium">
        <color theme="0"/>
      </bottom>
      <diagonal/>
    </border>
    <border>
      <left style="medium">
        <color theme="0"/>
      </left>
      <right/>
      <top style="medium">
        <color theme="0"/>
      </top>
      <bottom/>
      <diagonal/>
    </border>
    <border>
      <left/>
      <right/>
      <top style="medium">
        <color theme="0"/>
      </top>
      <bottom/>
      <diagonal/>
    </border>
    <border>
      <left/>
      <right style="thin">
        <color theme="0"/>
      </right>
      <top style="thin">
        <color theme="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theme="4" tint="0.79998168889431442"/>
      </right>
      <top style="thin">
        <color theme="0"/>
      </top>
      <bottom/>
      <diagonal/>
    </border>
    <border>
      <left/>
      <right style="thin">
        <color theme="4" tint="0.79998168889431442"/>
      </right>
      <top/>
      <bottom/>
      <diagonal/>
    </border>
    <border>
      <left/>
      <right style="thin">
        <color theme="4" tint="0.79998168889431442"/>
      </right>
      <top/>
      <bottom style="thin">
        <color rgb="FFC6D9F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thin">
        <color indexed="64"/>
      </bottom>
      <diagonal/>
    </border>
  </borders>
  <cellStyleXfs count="73">
    <xf numFmtId="0" fontId="0" fillId="0" borderId="0">
      <alignment vertical="center"/>
    </xf>
    <xf numFmtId="38" fontId="3" fillId="0" borderId="0" applyFont="0" applyFill="0" applyBorder="0" applyAlignment="0" applyProtection="0">
      <alignment vertical="center"/>
    </xf>
    <xf numFmtId="0" fontId="2" fillId="0" borderId="0">
      <alignment vertical="center"/>
    </xf>
    <xf numFmtId="38" fontId="8" fillId="0" borderId="0" applyFont="0" applyFill="0" applyBorder="0" applyAlignment="0" applyProtection="0">
      <alignment vertical="center"/>
    </xf>
    <xf numFmtId="0" fontId="2" fillId="0" borderId="0">
      <alignment vertical="center"/>
    </xf>
    <xf numFmtId="0" fontId="2" fillId="0" borderId="0"/>
    <xf numFmtId="0" fontId="8"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8" fillId="0" borderId="0" applyFont="0" applyFill="0" applyBorder="0" applyAlignment="0" applyProtection="0"/>
    <xf numFmtId="9" fontId="8" fillId="0" borderId="0" applyFont="0" applyFill="0" applyBorder="0" applyAlignment="0" applyProtection="0"/>
    <xf numFmtId="9" fontId="38" fillId="0" borderId="0" applyFont="0" applyFill="0" applyBorder="0" applyAlignment="0" applyProtection="0">
      <alignment vertical="center"/>
    </xf>
    <xf numFmtId="9" fontId="38" fillId="0" borderId="0" applyFont="0" applyFill="0" applyBorder="0" applyAlignment="0" applyProtection="0">
      <alignment vertical="center"/>
    </xf>
    <xf numFmtId="9" fontId="8" fillId="0" borderId="0" applyFont="0" applyFill="0" applyBorder="0" applyAlignment="0" applyProtection="0">
      <alignment vertical="center"/>
    </xf>
    <xf numFmtId="9" fontId="2" fillId="0" borderId="0" applyFont="0" applyFill="0" applyBorder="0" applyAlignment="0" applyProtection="0">
      <alignment vertical="center"/>
    </xf>
    <xf numFmtId="9" fontId="8" fillId="0" borderId="0" applyFont="0" applyFill="0" applyBorder="0" applyAlignment="0" applyProtection="0">
      <alignment vertical="center"/>
    </xf>
    <xf numFmtId="0" fontId="42" fillId="0" borderId="0" applyNumberFormat="0" applyFill="0" applyBorder="0" applyAlignment="0" applyProtection="0">
      <alignment vertical="top"/>
      <protection locked="0"/>
    </xf>
    <xf numFmtId="38" fontId="8" fillId="0" borderId="0" applyFont="0" applyFill="0" applyBorder="0" applyAlignment="0" applyProtection="0"/>
    <xf numFmtId="38" fontId="38" fillId="0" borderId="0" applyFont="0" applyFill="0" applyBorder="0" applyAlignment="0" applyProtection="0">
      <alignment vertical="center"/>
    </xf>
    <xf numFmtId="38" fontId="38" fillId="0" borderId="0" applyFont="0" applyFill="0" applyBorder="0" applyAlignment="0" applyProtection="0">
      <alignment vertical="center"/>
    </xf>
    <xf numFmtId="38" fontId="38" fillId="0" borderId="0" applyFont="0" applyFill="0" applyBorder="0" applyAlignment="0" applyProtection="0">
      <alignment vertical="center"/>
    </xf>
    <xf numFmtId="38" fontId="38" fillId="0" borderId="0" applyFont="0" applyFill="0" applyBorder="0" applyAlignment="0" applyProtection="0">
      <alignment vertical="center"/>
    </xf>
    <xf numFmtId="38" fontId="38" fillId="0" borderId="0" applyFont="0" applyFill="0" applyBorder="0" applyAlignment="0" applyProtection="0">
      <alignment vertical="center"/>
    </xf>
    <xf numFmtId="38" fontId="38" fillId="0" borderId="0" applyFont="0" applyFill="0" applyBorder="0" applyAlignment="0" applyProtection="0">
      <alignment vertical="center"/>
    </xf>
    <xf numFmtId="38" fontId="38" fillId="0" borderId="0" applyFont="0" applyFill="0" applyBorder="0" applyAlignment="0" applyProtection="0">
      <alignment vertical="center"/>
    </xf>
    <xf numFmtId="38" fontId="38" fillId="0" borderId="0" applyFont="0" applyFill="0" applyBorder="0" applyAlignment="0" applyProtection="0">
      <alignment vertical="center"/>
    </xf>
    <xf numFmtId="38" fontId="38" fillId="0" borderId="0" applyFont="0" applyFill="0" applyBorder="0" applyAlignment="0" applyProtection="0">
      <alignment vertical="center"/>
    </xf>
    <xf numFmtId="38" fontId="38" fillId="0" borderId="0" applyFont="0" applyFill="0" applyBorder="0" applyAlignment="0" applyProtection="0">
      <alignment vertical="center"/>
    </xf>
    <xf numFmtId="3" fontId="3" fillId="0" borderId="0" applyFont="0" applyFill="0" applyBorder="0" applyAlignment="0" applyProtection="0">
      <alignment vertical="center"/>
    </xf>
    <xf numFmtId="38" fontId="2" fillId="0" borderId="0" applyFont="0" applyFill="0" applyBorder="0" applyAlignment="0" applyProtection="0">
      <alignment vertical="center"/>
    </xf>
    <xf numFmtId="3" fontId="3" fillId="0" borderId="0" applyFont="0" applyFill="0" applyBorder="0" applyAlignment="0" applyProtection="0">
      <alignment vertical="center"/>
    </xf>
    <xf numFmtId="0" fontId="8" fillId="0" borderId="0"/>
    <xf numFmtId="0" fontId="2" fillId="0" borderId="0">
      <alignment vertical="center"/>
    </xf>
    <xf numFmtId="0" fontId="8" fillId="0" borderId="0"/>
    <xf numFmtId="0" fontId="2" fillId="0" borderId="0"/>
    <xf numFmtId="0" fontId="8" fillId="0" borderId="0"/>
    <xf numFmtId="0" fontId="2" fillId="0" borderId="0">
      <alignment vertical="center"/>
    </xf>
    <xf numFmtId="0" fontId="3"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8" fillId="0" borderId="0"/>
    <xf numFmtId="0" fontId="3" fillId="0" borderId="0">
      <alignment vertical="center"/>
    </xf>
    <xf numFmtId="0" fontId="2" fillId="0" borderId="0">
      <alignment vertical="center"/>
    </xf>
    <xf numFmtId="0" fontId="2" fillId="0" borderId="0">
      <alignment vertical="center"/>
    </xf>
    <xf numFmtId="0" fontId="3"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 fillId="0" borderId="0">
      <alignment vertical="center"/>
    </xf>
    <xf numFmtId="0" fontId="38" fillId="0" borderId="0">
      <alignment vertical="center"/>
    </xf>
    <xf numFmtId="0" fontId="8" fillId="0" borderId="0"/>
    <xf numFmtId="0" fontId="8" fillId="0" borderId="0"/>
    <xf numFmtId="38" fontId="38" fillId="0" borderId="0" applyFont="0" applyFill="0" applyBorder="0" applyAlignment="0" applyProtection="0">
      <alignment vertical="center"/>
    </xf>
    <xf numFmtId="0" fontId="73" fillId="0" borderId="0" applyNumberFormat="0" applyFill="0" applyBorder="0" applyAlignment="0" applyProtection="0">
      <alignment vertical="center"/>
    </xf>
    <xf numFmtId="9" fontId="38" fillId="0" borderId="0" applyFont="0" applyFill="0" applyBorder="0" applyAlignment="0" applyProtection="0">
      <alignment vertical="center"/>
    </xf>
  </cellStyleXfs>
  <cellXfs count="891">
    <xf numFmtId="0" fontId="0" fillId="0" borderId="0" xfId="0">
      <alignment vertical="center"/>
    </xf>
    <xf numFmtId="0" fontId="37" fillId="0" borderId="0" xfId="0" applyFont="1" applyAlignment="1" applyProtection="1">
      <alignment vertical="center" wrapText="1"/>
      <protection hidden="1"/>
    </xf>
    <xf numFmtId="0" fontId="37" fillId="4" borderId="0" xfId="0" applyFont="1" applyFill="1" applyAlignment="1" applyProtection="1">
      <alignment vertical="center" wrapText="1"/>
      <protection hidden="1"/>
    </xf>
    <xf numFmtId="0" fontId="27" fillId="0" borderId="0" xfId="7" applyFont="1" applyProtection="1">
      <alignment vertical="center"/>
      <protection hidden="1"/>
    </xf>
    <xf numFmtId="0" fontId="10" fillId="0" borderId="0" xfId="7" applyFont="1" applyProtection="1">
      <alignment vertical="center"/>
      <protection hidden="1"/>
    </xf>
    <xf numFmtId="0" fontId="10" fillId="0" borderId="0" xfId="7" applyFont="1" applyAlignment="1" applyProtection="1">
      <alignment horizontal="center" vertical="center"/>
      <protection hidden="1"/>
    </xf>
    <xf numFmtId="38" fontId="10" fillId="0" borderId="0" xfId="1" applyFont="1" applyFill="1" applyAlignment="1" applyProtection="1">
      <alignment vertical="center"/>
      <protection hidden="1"/>
    </xf>
    <xf numFmtId="0" fontId="27" fillId="0" borderId="0" xfId="7" applyFont="1" applyAlignment="1" applyProtection="1">
      <alignment horizontal="center" vertical="center"/>
      <protection hidden="1"/>
    </xf>
    <xf numFmtId="38" fontId="27" fillId="0" borderId="0" xfId="1" applyFont="1" applyFill="1" applyBorder="1" applyAlignment="1" applyProtection="1">
      <alignment vertical="center"/>
      <protection hidden="1"/>
    </xf>
    <xf numFmtId="0" fontId="27" fillId="0" borderId="0" xfId="7" applyFont="1" applyAlignment="1" applyProtection="1">
      <alignment horizontal="right" vertical="center"/>
      <protection hidden="1"/>
    </xf>
    <xf numFmtId="0" fontId="11" fillId="0" borderId="0" xfId="7" applyFont="1" applyProtection="1">
      <alignment vertical="center"/>
      <protection hidden="1"/>
    </xf>
    <xf numFmtId="0" fontId="11" fillId="0" borderId="0" xfId="7" applyFont="1" applyAlignment="1" applyProtection="1">
      <alignment horizontal="center" vertical="center"/>
      <protection hidden="1"/>
    </xf>
    <xf numFmtId="38" fontId="11" fillId="0" borderId="0" xfId="1" applyFont="1" applyFill="1" applyAlignment="1" applyProtection="1">
      <alignment vertical="center"/>
      <protection hidden="1"/>
    </xf>
    <xf numFmtId="0" fontId="19" fillId="0" borderId="0" xfId="7" applyFont="1" applyProtection="1">
      <alignment vertical="center"/>
      <protection hidden="1"/>
    </xf>
    <xf numFmtId="0" fontId="26" fillId="0" borderId="0" xfId="7" applyFont="1" applyProtection="1">
      <alignment vertical="center"/>
      <protection hidden="1"/>
    </xf>
    <xf numFmtId="0" fontId="20" fillId="0" borderId="0" xfId="7" applyFont="1" applyProtection="1">
      <alignment vertical="center"/>
      <protection hidden="1"/>
    </xf>
    <xf numFmtId="0" fontId="19" fillId="0" borderId="0" xfId="7" applyFont="1" applyAlignment="1" applyProtection="1">
      <alignment horizontal="center" vertical="center"/>
      <protection hidden="1"/>
    </xf>
    <xf numFmtId="0" fontId="0" fillId="0" borderId="1" xfId="0" applyBorder="1" applyAlignment="1">
      <alignment vertical="center" wrapText="1"/>
    </xf>
    <xf numFmtId="0" fontId="59" fillId="0" borderId="0" xfId="0" applyFont="1">
      <alignment vertical="center"/>
    </xf>
    <xf numFmtId="0" fontId="59" fillId="0" borderId="0" xfId="0" applyFont="1" applyAlignment="1">
      <alignment horizontal="center" vertical="center"/>
    </xf>
    <xf numFmtId="0" fontId="60" fillId="0" borderId="0" xfId="0" applyFont="1">
      <alignment vertical="center"/>
    </xf>
    <xf numFmtId="0" fontId="56" fillId="0" borderId="0" xfId="0" applyFont="1">
      <alignment vertical="center"/>
    </xf>
    <xf numFmtId="0" fontId="0" fillId="0" borderId="1" xfId="0" applyBorder="1" applyAlignment="1">
      <alignment horizontal="center" vertical="center"/>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57" fillId="0" borderId="1" xfId="0" applyFont="1" applyBorder="1" applyAlignment="1">
      <alignment horizontal="center" vertical="center"/>
    </xf>
    <xf numFmtId="0" fontId="56" fillId="0" borderId="1" xfId="0" applyFont="1" applyBorder="1" applyAlignment="1">
      <alignment horizontal="left" vertical="center" wrapText="1"/>
    </xf>
    <xf numFmtId="0" fontId="0" fillId="8" borderId="1" xfId="0" applyFill="1" applyBorder="1" applyAlignment="1">
      <alignment horizontal="center" vertical="center" wrapText="1"/>
    </xf>
    <xf numFmtId="0" fontId="0" fillId="8" borderId="1" xfId="0" applyFill="1" applyBorder="1" applyAlignment="1">
      <alignment horizontal="center" vertical="center"/>
    </xf>
    <xf numFmtId="0" fontId="0" fillId="10" borderId="1" xfId="0" applyFill="1" applyBorder="1" applyAlignment="1">
      <alignment horizontal="center" vertical="center"/>
    </xf>
    <xf numFmtId="0" fontId="56" fillId="8" borderId="1" xfId="0" applyFont="1" applyFill="1" applyBorder="1" applyAlignment="1">
      <alignment horizontal="center" vertical="center"/>
    </xf>
    <xf numFmtId="0" fontId="57" fillId="11" borderId="1" xfId="0" applyFont="1" applyFill="1" applyBorder="1" applyAlignment="1">
      <alignment horizontal="center" vertical="center"/>
    </xf>
    <xf numFmtId="0" fontId="57" fillId="12" borderId="1" xfId="0" applyFont="1" applyFill="1" applyBorder="1" applyAlignment="1">
      <alignment horizontal="center" vertical="center"/>
    </xf>
    <xf numFmtId="49" fontId="0" fillId="0" borderId="1" xfId="0" applyNumberFormat="1" applyBorder="1" applyAlignment="1">
      <alignment vertical="center" wrapText="1"/>
    </xf>
    <xf numFmtId="49" fontId="0" fillId="2" borderId="1" xfId="0" applyNumberFormat="1" applyFill="1" applyBorder="1" applyAlignment="1">
      <alignment vertical="center" wrapText="1"/>
    </xf>
    <xf numFmtId="0" fontId="0" fillId="0" borderId="1" xfId="0" applyBorder="1" applyAlignment="1">
      <alignment horizontal="center" vertical="center" wrapText="1"/>
    </xf>
    <xf numFmtId="0" fontId="58" fillId="6" borderId="4" xfId="0" applyFont="1" applyFill="1" applyBorder="1" applyAlignment="1">
      <alignment horizontal="center" vertical="center"/>
    </xf>
    <xf numFmtId="0" fontId="45" fillId="5" borderId="1" xfId="0" applyFont="1" applyFill="1" applyBorder="1" applyAlignment="1">
      <alignment horizontal="center" vertical="center"/>
    </xf>
    <xf numFmtId="49" fontId="58" fillId="2" borderId="4" xfId="0" applyNumberFormat="1" applyFont="1" applyFill="1" applyBorder="1" applyAlignment="1">
      <alignment horizontal="center" vertical="center"/>
    </xf>
    <xf numFmtId="0" fontId="58" fillId="0" borderId="1" xfId="0" applyFont="1" applyBorder="1" applyAlignment="1">
      <alignment horizontal="center" vertical="center"/>
    </xf>
    <xf numFmtId="0" fontId="45" fillId="0" borderId="1" xfId="0" applyFont="1" applyBorder="1" applyAlignment="1">
      <alignment horizontal="center" vertical="center"/>
    </xf>
    <xf numFmtId="0" fontId="45" fillId="0" borderId="1" xfId="0" applyFont="1" applyBorder="1">
      <alignment vertical="center"/>
    </xf>
    <xf numFmtId="0" fontId="0" fillId="2" borderId="1" xfId="0" applyFill="1" applyBorder="1" applyAlignment="1">
      <alignment vertical="center" wrapText="1"/>
    </xf>
    <xf numFmtId="0" fontId="26" fillId="0" borderId="0" xfId="7" applyFont="1" applyAlignment="1" applyProtection="1">
      <alignment horizontal="center" vertical="center"/>
      <protection hidden="1"/>
    </xf>
    <xf numFmtId="0" fontId="2" fillId="2" borderId="0" xfId="0" applyFont="1" applyFill="1" applyProtection="1">
      <alignment vertical="center"/>
      <protection hidden="1"/>
    </xf>
    <xf numFmtId="0" fontId="2" fillId="0" borderId="0" xfId="0" applyFont="1" applyProtection="1">
      <alignment vertical="center"/>
      <protection hidden="1"/>
    </xf>
    <xf numFmtId="0" fontId="30" fillId="2" borderId="0" xfId="2" applyFont="1" applyFill="1" applyProtection="1">
      <alignment vertical="center"/>
      <protection hidden="1"/>
    </xf>
    <xf numFmtId="0" fontId="28" fillId="2" borderId="0" xfId="2" applyFont="1" applyFill="1" applyAlignment="1" applyProtection="1">
      <alignment vertical="center" wrapText="1"/>
      <protection hidden="1"/>
    </xf>
    <xf numFmtId="0" fontId="29" fillId="0" borderId="0" xfId="0" applyFont="1" applyProtection="1">
      <alignment vertical="center"/>
      <protection hidden="1"/>
    </xf>
    <xf numFmtId="49" fontId="29" fillId="0" borderId="0" xfId="0" applyNumberFormat="1" applyFont="1" applyProtection="1">
      <alignment vertical="center"/>
      <protection hidden="1"/>
    </xf>
    <xf numFmtId="49" fontId="2" fillId="0" borderId="0" xfId="0" applyNumberFormat="1" applyFont="1" applyProtection="1">
      <alignment vertical="center"/>
      <protection hidden="1"/>
    </xf>
    <xf numFmtId="0" fontId="7" fillId="2" borderId="0" xfId="2" applyFont="1" applyFill="1" applyAlignment="1" applyProtection="1">
      <alignment horizontal="center" vertical="center"/>
      <protection hidden="1"/>
    </xf>
    <xf numFmtId="0" fontId="7" fillId="0" borderId="0" xfId="2" applyFont="1" applyAlignment="1" applyProtection="1">
      <alignment horizontal="center" vertical="center"/>
      <protection hidden="1"/>
    </xf>
    <xf numFmtId="0" fontId="29" fillId="0" borderId="0" xfId="0" applyFont="1" applyAlignment="1" applyProtection="1">
      <alignment horizontal="right" vertical="center"/>
      <protection hidden="1"/>
    </xf>
    <xf numFmtId="0" fontId="5" fillId="0" borderId="0" xfId="2" applyFont="1" applyAlignment="1" applyProtection="1">
      <alignment wrapText="1"/>
      <protection hidden="1"/>
    </xf>
    <xf numFmtId="0" fontId="5" fillId="0" borderId="0" xfId="2" applyFont="1" applyProtection="1">
      <alignment vertical="center"/>
      <protection hidden="1"/>
    </xf>
    <xf numFmtId="0" fontId="4" fillId="2" borderId="0" xfId="2" applyFont="1" applyFill="1" applyProtection="1">
      <alignment vertical="center"/>
      <protection hidden="1"/>
    </xf>
    <xf numFmtId="0" fontId="2" fillId="2" borderId="0" xfId="0" applyFont="1" applyFill="1" applyAlignment="1" applyProtection="1">
      <alignment horizontal="center" vertical="center"/>
      <protection hidden="1"/>
    </xf>
    <xf numFmtId="0" fontId="24" fillId="2" borderId="0" xfId="0" applyFont="1" applyFill="1" applyAlignment="1" applyProtection="1">
      <alignment horizontal="center" vertical="center"/>
      <protection hidden="1"/>
    </xf>
    <xf numFmtId="0" fontId="24" fillId="0" borderId="0" xfId="0" applyFont="1" applyAlignment="1" applyProtection="1">
      <alignment horizontal="center" vertical="center"/>
      <protection hidden="1"/>
    </xf>
    <xf numFmtId="0" fontId="2" fillId="0" borderId="0" xfId="0" applyFont="1" applyAlignment="1" applyProtection="1">
      <alignment vertical="center" wrapText="1"/>
      <protection hidden="1"/>
    </xf>
    <xf numFmtId="0" fontId="5" fillId="2" borderId="0" xfId="2" applyFont="1" applyFill="1" applyProtection="1">
      <alignment vertical="center"/>
      <protection hidden="1"/>
    </xf>
    <xf numFmtId="0" fontId="29" fillId="2" borderId="0" xfId="0" applyFont="1" applyFill="1" applyAlignment="1" applyProtection="1">
      <alignment horizontal="center" vertical="top" wrapText="1"/>
      <protection hidden="1"/>
    </xf>
    <xf numFmtId="0" fontId="33" fillId="2" borderId="0" xfId="0" applyFont="1" applyFill="1" applyAlignment="1" applyProtection="1">
      <alignment vertical="top" wrapText="1"/>
      <protection hidden="1"/>
    </xf>
    <xf numFmtId="0" fontId="32" fillId="0" borderId="0" xfId="0" applyFont="1" applyAlignment="1" applyProtection="1">
      <alignment vertical="center" wrapText="1"/>
      <protection hidden="1"/>
    </xf>
    <xf numFmtId="0" fontId="32" fillId="0" borderId="11" xfId="2" applyFont="1" applyBorder="1" applyProtection="1">
      <alignment vertical="center"/>
      <protection hidden="1"/>
    </xf>
    <xf numFmtId="0" fontId="32" fillId="0" borderId="0" xfId="2" applyFont="1" applyProtection="1">
      <alignment vertical="center"/>
      <protection hidden="1"/>
    </xf>
    <xf numFmtId="0" fontId="32" fillId="2" borderId="10" xfId="1" applyNumberFormat="1" applyFont="1" applyFill="1" applyBorder="1" applyAlignment="1" applyProtection="1">
      <alignment vertical="center"/>
      <protection hidden="1"/>
    </xf>
    <xf numFmtId="0" fontId="34" fillId="2" borderId="0" xfId="1" applyNumberFormat="1" applyFont="1" applyFill="1" applyBorder="1" applyAlignment="1" applyProtection="1">
      <alignment horizontal="center" vertical="center"/>
      <protection hidden="1"/>
    </xf>
    <xf numFmtId="0" fontId="32" fillId="2" borderId="2" xfId="1" applyNumberFormat="1" applyFont="1" applyFill="1" applyBorder="1" applyAlignment="1" applyProtection="1">
      <alignment vertical="center"/>
      <protection hidden="1"/>
    </xf>
    <xf numFmtId="0" fontId="32" fillId="2" borderId="0" xfId="1" applyNumberFormat="1" applyFont="1" applyFill="1" applyBorder="1" applyAlignment="1" applyProtection="1">
      <alignment vertical="center"/>
      <protection hidden="1"/>
    </xf>
    <xf numFmtId="38" fontId="34" fillId="2" borderId="3" xfId="1" applyFont="1" applyFill="1" applyBorder="1" applyAlignment="1" applyProtection="1">
      <alignment vertical="center"/>
      <protection hidden="1"/>
    </xf>
    <xf numFmtId="0" fontId="2" fillId="2" borderId="8" xfId="0" applyFont="1" applyFill="1" applyBorder="1" applyProtection="1">
      <alignment vertical="center"/>
      <protection hidden="1"/>
    </xf>
    <xf numFmtId="38" fontId="34" fillId="2" borderId="0" xfId="1" applyFont="1" applyFill="1" applyBorder="1" applyAlignment="1" applyProtection="1">
      <alignment vertical="center"/>
      <protection hidden="1"/>
    </xf>
    <xf numFmtId="177" fontId="32" fillId="2" borderId="3" xfId="70" applyNumberFormat="1" applyFont="1" applyFill="1" applyBorder="1" applyAlignment="1" applyProtection="1">
      <alignment vertical="center"/>
      <protection hidden="1"/>
    </xf>
    <xf numFmtId="177" fontId="32" fillId="2" borderId="4" xfId="70" applyNumberFormat="1" applyFont="1" applyFill="1" applyBorder="1" applyAlignment="1" applyProtection="1">
      <alignment vertical="center"/>
      <protection hidden="1"/>
    </xf>
    <xf numFmtId="38" fontId="32" fillId="2" borderId="8" xfId="1" applyFont="1" applyFill="1" applyBorder="1" applyAlignment="1" applyProtection="1">
      <alignment vertical="center"/>
      <protection hidden="1"/>
    </xf>
    <xf numFmtId="38" fontId="32" fillId="2" borderId="0" xfId="1" applyFont="1" applyFill="1" applyBorder="1" applyAlignment="1" applyProtection="1">
      <alignment vertical="center"/>
      <protection hidden="1"/>
    </xf>
    <xf numFmtId="0" fontId="32" fillId="2" borderId="0" xfId="0" applyFont="1" applyFill="1" applyProtection="1">
      <alignment vertical="center"/>
      <protection hidden="1"/>
    </xf>
    <xf numFmtId="0" fontId="32" fillId="0" borderId="0" xfId="0" applyFont="1" applyProtection="1">
      <alignment vertical="center"/>
      <protection hidden="1"/>
    </xf>
    <xf numFmtId="0" fontId="29" fillId="0" borderId="0" xfId="0" applyFont="1" applyAlignment="1" applyProtection="1">
      <alignment horizontal="center" vertical="center"/>
      <protection hidden="1"/>
    </xf>
    <xf numFmtId="0" fontId="29" fillId="2" borderId="0" xfId="0" applyFont="1" applyFill="1" applyAlignment="1" applyProtection="1">
      <alignment horizontal="left" vertical="center"/>
      <protection hidden="1"/>
    </xf>
    <xf numFmtId="178" fontId="29" fillId="2" borderId="0" xfId="70" applyNumberFormat="1" applyFont="1" applyFill="1" applyBorder="1" applyAlignment="1" applyProtection="1">
      <alignment vertical="center" wrapText="1"/>
      <protection hidden="1"/>
    </xf>
    <xf numFmtId="177" fontId="32" fillId="2" borderId="0" xfId="70" applyNumberFormat="1" applyFont="1" applyFill="1" applyBorder="1" applyAlignment="1" applyProtection="1">
      <alignment vertical="center"/>
      <protection hidden="1"/>
    </xf>
    <xf numFmtId="0" fontId="32" fillId="2" borderId="0" xfId="0" applyFont="1" applyFill="1" applyAlignment="1" applyProtection="1">
      <alignment vertical="top"/>
      <protection hidden="1"/>
    </xf>
    <xf numFmtId="0" fontId="32" fillId="2" borderId="0" xfId="0" applyFont="1" applyFill="1" applyAlignment="1" applyProtection="1">
      <protection hidden="1"/>
    </xf>
    <xf numFmtId="0" fontId="39" fillId="2" borderId="0" xfId="0" applyFont="1" applyFill="1" applyProtection="1">
      <alignment vertical="center"/>
      <protection hidden="1"/>
    </xf>
    <xf numFmtId="0" fontId="32" fillId="2" borderId="0" xfId="0" applyFont="1" applyFill="1" applyAlignment="1" applyProtection="1">
      <alignment horizontal="left" vertical="center"/>
      <protection hidden="1"/>
    </xf>
    <xf numFmtId="0" fontId="0" fillId="0" borderId="0" xfId="0" applyProtection="1">
      <alignment vertical="center"/>
      <protection hidden="1"/>
    </xf>
    <xf numFmtId="0" fontId="39" fillId="0" borderId="0" xfId="0" applyFont="1" applyProtection="1">
      <alignment vertical="center"/>
      <protection hidden="1"/>
    </xf>
    <xf numFmtId="38" fontId="32" fillId="2" borderId="3" xfId="1" applyFont="1" applyFill="1" applyBorder="1" applyAlignment="1" applyProtection="1">
      <alignment horizontal="center" vertical="center" wrapText="1"/>
      <protection hidden="1"/>
    </xf>
    <xf numFmtId="38" fontId="32" fillId="2" borderId="3" xfId="1" applyFont="1" applyFill="1" applyBorder="1" applyAlignment="1" applyProtection="1">
      <alignment vertical="center" wrapText="1"/>
      <protection hidden="1"/>
    </xf>
    <xf numFmtId="0" fontId="29" fillId="2" borderId="0" xfId="0" applyFont="1" applyFill="1" applyAlignment="1" applyProtection="1">
      <alignment vertical="top" wrapText="1"/>
      <protection hidden="1"/>
    </xf>
    <xf numFmtId="0" fontId="13" fillId="0" borderId="0" xfId="7" applyFont="1" applyProtection="1">
      <alignment vertical="center"/>
      <protection hidden="1"/>
    </xf>
    <xf numFmtId="0" fontId="13" fillId="0" borderId="0" xfId="7" applyFont="1" applyAlignment="1" applyProtection="1">
      <alignment horizontal="center" vertical="center"/>
      <protection hidden="1"/>
    </xf>
    <xf numFmtId="38" fontId="13" fillId="0" borderId="0" xfId="1" applyFont="1" applyFill="1" applyBorder="1" applyAlignment="1" applyProtection="1">
      <alignment vertical="center"/>
      <protection hidden="1"/>
    </xf>
    <xf numFmtId="38" fontId="13" fillId="0" borderId="0" xfId="1" applyFont="1" applyFill="1" applyAlignment="1" applyProtection="1">
      <alignment vertical="center"/>
      <protection hidden="1"/>
    </xf>
    <xf numFmtId="0" fontId="13" fillId="0" borderId="0" xfId="7" applyFont="1" applyAlignment="1" applyProtection="1">
      <alignment horizontal="right" vertical="center"/>
      <protection hidden="1"/>
    </xf>
    <xf numFmtId="0" fontId="19" fillId="2" borderId="0" xfId="57" applyFont="1" applyFill="1" applyProtection="1">
      <alignment vertical="center"/>
      <protection hidden="1"/>
    </xf>
    <xf numFmtId="49" fontId="19" fillId="2" borderId="0" xfId="57" applyNumberFormat="1" applyFont="1" applyFill="1" applyProtection="1">
      <alignment vertical="center"/>
      <protection hidden="1"/>
    </xf>
    <xf numFmtId="49" fontId="19" fillId="2" borderId="0" xfId="57" applyNumberFormat="1" applyFont="1" applyFill="1" applyAlignment="1" applyProtection="1">
      <alignment horizontal="center" vertical="center"/>
      <protection hidden="1"/>
    </xf>
    <xf numFmtId="0" fontId="48" fillId="0" borderId="0" xfId="7" applyFont="1" applyProtection="1">
      <alignment vertical="center"/>
      <protection hidden="1"/>
    </xf>
    <xf numFmtId="0" fontId="48" fillId="0" borderId="0" xfId="7" applyFont="1" applyAlignment="1" applyProtection="1">
      <alignment horizontal="right" vertical="center"/>
      <protection hidden="1"/>
    </xf>
    <xf numFmtId="0" fontId="47" fillId="0" borderId="0" xfId="7" applyFont="1" applyProtection="1">
      <alignment vertical="center"/>
      <protection hidden="1"/>
    </xf>
    <xf numFmtId="176" fontId="47" fillId="0" borderId="0" xfId="7" applyNumberFormat="1" applyFont="1" applyProtection="1">
      <alignment vertical="center"/>
      <protection hidden="1"/>
    </xf>
    <xf numFmtId="0" fontId="48" fillId="0" borderId="0" xfId="7" applyFont="1" applyAlignment="1" applyProtection="1">
      <alignment horizontal="center" vertical="center"/>
      <protection hidden="1"/>
    </xf>
    <xf numFmtId="0" fontId="49" fillId="0" borderId="0" xfId="7" applyFont="1" applyProtection="1">
      <alignment vertical="center"/>
      <protection hidden="1"/>
    </xf>
    <xf numFmtId="0" fontId="13" fillId="0" borderId="0" xfId="7" applyFont="1" applyAlignment="1" applyProtection="1">
      <alignment horizontal="left" vertical="center" wrapText="1"/>
      <protection hidden="1"/>
    </xf>
    <xf numFmtId="0" fontId="27" fillId="0" borderId="11" xfId="7" applyFont="1" applyBorder="1" applyAlignment="1" applyProtection="1">
      <alignment horizontal="center" vertical="center"/>
      <protection hidden="1"/>
    </xf>
    <xf numFmtId="0" fontId="13" fillId="0" borderId="0" xfId="7" applyFont="1" applyAlignment="1" applyProtection="1">
      <alignment horizontal="left" vertical="center"/>
      <protection hidden="1"/>
    </xf>
    <xf numFmtId="0" fontId="50" fillId="0" borderId="3" xfId="2" applyFont="1" applyBorder="1" applyAlignment="1" applyProtection="1">
      <alignment vertical="center" textRotation="255"/>
      <protection hidden="1"/>
    </xf>
    <xf numFmtId="0" fontId="27" fillId="0" borderId="3" xfId="7" applyFont="1" applyBorder="1" applyProtection="1">
      <alignment vertical="center"/>
      <protection hidden="1"/>
    </xf>
    <xf numFmtId="0" fontId="9" fillId="0" borderId="0" xfId="7" applyFont="1" applyAlignment="1" applyProtection="1">
      <alignment horizontal="left" vertical="center"/>
      <protection hidden="1"/>
    </xf>
    <xf numFmtId="0" fontId="9" fillId="0" borderId="0" xfId="7" applyFont="1" applyAlignment="1" applyProtection="1">
      <alignment vertical="center" shrinkToFit="1"/>
      <protection hidden="1"/>
    </xf>
    <xf numFmtId="0" fontId="9" fillId="0" borderId="0" xfId="7" applyFont="1" applyAlignment="1" applyProtection="1">
      <alignment horizontal="left" vertical="center" shrinkToFit="1"/>
      <protection hidden="1"/>
    </xf>
    <xf numFmtId="0" fontId="9" fillId="0" borderId="0" xfId="7" applyFont="1" applyAlignment="1" applyProtection="1">
      <alignment horizontal="left" vertical="center" wrapText="1"/>
      <protection hidden="1"/>
    </xf>
    <xf numFmtId="0" fontId="9" fillId="0" borderId="0" xfId="7" applyFont="1" applyAlignment="1" applyProtection="1">
      <alignment horizontal="center" vertical="center" wrapText="1"/>
      <protection hidden="1"/>
    </xf>
    <xf numFmtId="0" fontId="9" fillId="0" borderId="0" xfId="7" applyFont="1" applyAlignment="1" applyProtection="1">
      <alignment horizontal="center" vertical="center" shrinkToFit="1"/>
      <protection hidden="1"/>
    </xf>
    <xf numFmtId="0" fontId="10" fillId="0" borderId="0" xfId="7" applyFont="1" applyAlignment="1" applyProtection="1">
      <alignment vertical="center" shrinkToFit="1"/>
      <protection hidden="1"/>
    </xf>
    <xf numFmtId="0" fontId="9" fillId="0" borderId="0" xfId="7" applyFont="1" applyAlignment="1" applyProtection="1">
      <alignment horizontal="center" vertical="center"/>
      <protection hidden="1"/>
    </xf>
    <xf numFmtId="0" fontId="13" fillId="0" borderId="0" xfId="7" applyFont="1" applyAlignment="1" applyProtection="1">
      <alignment horizontal="center" vertical="center" wrapText="1"/>
      <protection hidden="1"/>
    </xf>
    <xf numFmtId="0" fontId="46" fillId="0" borderId="0" xfId="7" applyFont="1" applyAlignment="1" applyProtection="1">
      <alignment horizontal="center" vertical="center" wrapText="1"/>
      <protection hidden="1"/>
    </xf>
    <xf numFmtId="0" fontId="46" fillId="0" borderId="0" xfId="7" applyFont="1" applyAlignment="1" applyProtection="1">
      <alignment horizontal="right" vertical="center"/>
      <protection hidden="1"/>
    </xf>
    <xf numFmtId="0" fontId="14" fillId="0" borderId="0" xfId="7" applyFont="1" applyProtection="1">
      <alignment vertical="center"/>
      <protection hidden="1"/>
    </xf>
    <xf numFmtId="0" fontId="15" fillId="0" borderId="0" xfId="7" applyFont="1" applyProtection="1">
      <alignment vertical="center"/>
      <protection hidden="1"/>
    </xf>
    <xf numFmtId="0" fontId="20" fillId="0" borderId="11" xfId="7" applyFont="1" applyBorder="1" applyProtection="1">
      <alignment vertical="center"/>
      <protection hidden="1"/>
    </xf>
    <xf numFmtId="0" fontId="9" fillId="0" borderId="11" xfId="7" applyFont="1" applyBorder="1" applyProtection="1">
      <alignment vertical="center"/>
      <protection hidden="1"/>
    </xf>
    <xf numFmtId="0" fontId="54" fillId="0" borderId="0" xfId="7" applyFont="1" applyProtection="1">
      <alignment vertical="center"/>
      <protection hidden="1"/>
    </xf>
    <xf numFmtId="0" fontId="19" fillId="8" borderId="16" xfId="7" applyFont="1" applyFill="1" applyBorder="1" applyProtection="1">
      <alignment vertical="center"/>
      <protection hidden="1"/>
    </xf>
    <xf numFmtId="0" fontId="19" fillId="8" borderId="17" xfId="7" applyFont="1" applyFill="1" applyBorder="1" applyProtection="1">
      <alignment vertical="center"/>
      <protection hidden="1"/>
    </xf>
    <xf numFmtId="0" fontId="17" fillId="0" borderId="11" xfId="7" applyFont="1" applyBorder="1" applyAlignment="1" applyProtection="1">
      <alignment horizontal="center" vertical="center" shrinkToFit="1"/>
      <protection hidden="1"/>
    </xf>
    <xf numFmtId="0" fontId="16" fillId="0" borderId="11" xfId="7" applyFont="1" applyBorder="1" applyProtection="1">
      <alignment vertical="center"/>
      <protection hidden="1"/>
    </xf>
    <xf numFmtId="0" fontId="18" fillId="0" borderId="0" xfId="7" applyFont="1" applyAlignment="1" applyProtection="1">
      <alignment vertical="center" wrapText="1"/>
      <protection hidden="1"/>
    </xf>
    <xf numFmtId="0" fontId="17" fillId="0" borderId="2" xfId="7" applyFont="1" applyBorder="1" applyProtection="1">
      <alignment vertical="center"/>
      <protection hidden="1"/>
    </xf>
    <xf numFmtId="0" fontId="17" fillId="0" borderId="3" xfId="7" applyFont="1" applyBorder="1" applyAlignment="1" applyProtection="1">
      <alignment horizontal="center" vertical="center" textRotation="255" wrapText="1"/>
      <protection hidden="1"/>
    </xf>
    <xf numFmtId="0" fontId="17" fillId="0" borderId="11" xfId="7" applyFont="1" applyBorder="1" applyAlignment="1" applyProtection="1">
      <alignment horizontal="center" vertical="center" textRotation="255" wrapText="1"/>
      <protection hidden="1"/>
    </xf>
    <xf numFmtId="49" fontId="53" fillId="0" borderId="3" xfId="7" applyNumberFormat="1" applyFont="1" applyBorder="1" applyAlignment="1" applyProtection="1">
      <alignment horizontal="left" vertical="center"/>
      <protection hidden="1"/>
    </xf>
    <xf numFmtId="49" fontId="53" fillId="0" borderId="3" xfId="7" applyNumberFormat="1" applyFont="1" applyBorder="1" applyAlignment="1" applyProtection="1">
      <alignment horizontal="center" vertical="center"/>
      <protection hidden="1"/>
    </xf>
    <xf numFmtId="0" fontId="17" fillId="0" borderId="2" xfId="7" applyFont="1" applyBorder="1" applyAlignment="1" applyProtection="1">
      <alignment vertical="center" wrapText="1"/>
      <protection hidden="1"/>
    </xf>
    <xf numFmtId="0" fontId="19" fillId="0" borderId="11" xfId="7" applyFont="1" applyBorder="1" applyProtection="1">
      <alignment vertical="center"/>
      <protection hidden="1"/>
    </xf>
    <xf numFmtId="0" fontId="19" fillId="0" borderId="11" xfId="7" applyFont="1" applyBorder="1" applyAlignment="1" applyProtection="1">
      <alignment horizontal="center" vertical="center" shrinkToFit="1"/>
      <protection hidden="1"/>
    </xf>
    <xf numFmtId="0" fontId="17" fillId="0" borderId="11" xfId="7" applyFont="1" applyBorder="1" applyAlignment="1" applyProtection="1">
      <alignment vertical="center" shrinkToFit="1"/>
      <protection hidden="1"/>
    </xf>
    <xf numFmtId="0" fontId="17" fillId="0" borderId="3" xfId="7" applyFont="1" applyBorder="1" applyAlignment="1" applyProtection="1">
      <alignment horizontal="center" vertical="center"/>
      <protection hidden="1"/>
    </xf>
    <xf numFmtId="0" fontId="17" fillId="0" borderId="3" xfId="7" applyFont="1" applyBorder="1" applyProtection="1">
      <alignment vertical="center"/>
      <protection hidden="1"/>
    </xf>
    <xf numFmtId="0" fontId="17" fillId="0" borderId="4" xfId="7" applyFont="1" applyBorder="1" applyProtection="1">
      <alignment vertical="center"/>
      <protection hidden="1"/>
    </xf>
    <xf numFmtId="0" fontId="17" fillId="0" borderId="0" xfId="7" applyFont="1" applyAlignment="1" applyProtection="1">
      <alignment horizontal="center" vertical="center" wrapText="1" shrinkToFit="1"/>
      <protection hidden="1"/>
    </xf>
    <xf numFmtId="49" fontId="53" fillId="0" borderId="0" xfId="7" applyNumberFormat="1" applyFont="1" applyAlignment="1" applyProtection="1">
      <alignment horizontal="left" vertical="center"/>
      <protection hidden="1"/>
    </xf>
    <xf numFmtId="0" fontId="17" fillId="0" borderId="0" xfId="7" applyFont="1" applyAlignment="1" applyProtection="1">
      <alignment horizontal="center" vertical="center"/>
      <protection hidden="1"/>
    </xf>
    <xf numFmtId="49" fontId="17" fillId="0" borderId="0" xfId="7" applyNumberFormat="1" applyFont="1" applyAlignment="1" applyProtection="1">
      <alignment horizontal="left" vertical="center"/>
      <protection hidden="1"/>
    </xf>
    <xf numFmtId="49" fontId="17" fillId="0" borderId="6" xfId="7" applyNumberFormat="1" applyFont="1" applyBorder="1" applyAlignment="1" applyProtection="1">
      <alignment horizontal="left" vertical="center"/>
      <protection hidden="1"/>
    </xf>
    <xf numFmtId="0" fontId="51" fillId="2" borderId="0" xfId="7" applyFont="1" applyFill="1" applyProtection="1">
      <alignment vertical="center"/>
      <protection hidden="1"/>
    </xf>
    <xf numFmtId="0" fontId="27" fillId="2" borderId="0" xfId="7" applyFont="1" applyFill="1" applyAlignment="1" applyProtection="1">
      <alignment horizontal="right" vertical="center"/>
      <protection hidden="1"/>
    </xf>
    <xf numFmtId="176" fontId="27" fillId="0" borderId="0" xfId="7" applyNumberFormat="1" applyFont="1" applyProtection="1">
      <alignment vertical="center"/>
      <protection hidden="1"/>
    </xf>
    <xf numFmtId="49" fontId="27" fillId="0" borderId="0" xfId="0" applyNumberFormat="1" applyFont="1" applyAlignment="1" applyProtection="1">
      <alignment vertical="center" wrapText="1"/>
      <protection hidden="1"/>
    </xf>
    <xf numFmtId="49" fontId="19" fillId="0" borderId="0" xfId="0" applyNumberFormat="1" applyFont="1" applyAlignment="1" applyProtection="1">
      <alignment vertical="top"/>
      <protection hidden="1"/>
    </xf>
    <xf numFmtId="49" fontId="22" fillId="0" borderId="0" xfId="0" applyNumberFormat="1" applyFont="1" applyAlignment="1" applyProtection="1">
      <alignment vertical="top"/>
      <protection hidden="1"/>
    </xf>
    <xf numFmtId="0" fontId="21" fillId="0" borderId="0" xfId="7" applyFont="1" applyProtection="1">
      <alignment vertical="center"/>
      <protection hidden="1"/>
    </xf>
    <xf numFmtId="49" fontId="25" fillId="0" borderId="0" xfId="0" applyNumberFormat="1" applyFont="1" applyAlignment="1" applyProtection="1">
      <alignment horizontal="left" vertical="center"/>
      <protection hidden="1"/>
    </xf>
    <xf numFmtId="0" fontId="23" fillId="0" borderId="0" xfId="0" applyFont="1" applyProtection="1">
      <alignment vertical="center"/>
      <protection hidden="1"/>
    </xf>
    <xf numFmtId="0" fontId="12" fillId="0" borderId="0" xfId="0" applyFont="1" applyAlignment="1" applyProtection="1">
      <alignment vertical="center" wrapText="1"/>
      <protection hidden="1"/>
    </xf>
    <xf numFmtId="0" fontId="19" fillId="0" borderId="0" xfId="0" applyFont="1" applyProtection="1">
      <alignment vertical="center"/>
      <protection hidden="1"/>
    </xf>
    <xf numFmtId="0" fontId="55" fillId="9" borderId="0" xfId="0" applyFont="1" applyFill="1" applyProtection="1">
      <alignment vertical="center"/>
      <protection hidden="1"/>
    </xf>
    <xf numFmtId="0" fontId="64" fillId="9" borderId="0" xfId="0" applyFont="1" applyFill="1" applyProtection="1">
      <alignment vertical="center"/>
      <protection hidden="1"/>
    </xf>
    <xf numFmtId="49" fontId="64" fillId="9" borderId="0" xfId="0" applyNumberFormat="1" applyFont="1" applyFill="1" applyProtection="1">
      <alignment vertical="center"/>
      <protection hidden="1"/>
    </xf>
    <xf numFmtId="0" fontId="40" fillId="0" borderId="0" xfId="0" applyFont="1" applyProtection="1">
      <alignment vertical="center"/>
      <protection hidden="1"/>
    </xf>
    <xf numFmtId="0" fontId="41" fillId="0" borderId="0" xfId="0" applyFont="1" applyAlignment="1" applyProtection="1">
      <alignment horizontal="center" vertical="center"/>
      <protection hidden="1"/>
    </xf>
    <xf numFmtId="0" fontId="43" fillId="0" borderId="0" xfId="0" applyFont="1" applyProtection="1">
      <alignment vertical="center"/>
      <protection hidden="1"/>
    </xf>
    <xf numFmtId="0" fontId="39" fillId="9" borderId="0" xfId="0" applyFont="1" applyFill="1" applyAlignment="1" applyProtection="1">
      <alignment vertical="top"/>
      <protection hidden="1"/>
    </xf>
    <xf numFmtId="0" fontId="43" fillId="0" borderId="0" xfId="0" applyFont="1" applyAlignment="1" applyProtection="1">
      <alignment vertical="center" shrinkToFit="1"/>
      <protection hidden="1"/>
    </xf>
    <xf numFmtId="0" fontId="39" fillId="0" borderId="0" xfId="0" applyFont="1" applyAlignment="1" applyProtection="1">
      <alignment horizontal="left" vertical="center" indent="1" shrinkToFit="1"/>
      <protection hidden="1"/>
    </xf>
    <xf numFmtId="0" fontId="43" fillId="0" borderId="0" xfId="0" applyFont="1" applyAlignment="1" applyProtection="1">
      <alignment horizontal="center" vertical="center"/>
      <protection hidden="1"/>
    </xf>
    <xf numFmtId="0" fontId="43" fillId="0" borderId="0" xfId="0" applyFont="1" applyAlignment="1" applyProtection="1">
      <alignment horizontal="left" vertical="center"/>
      <protection hidden="1"/>
    </xf>
    <xf numFmtId="0" fontId="43" fillId="0" borderId="0" xfId="0" applyFont="1" applyAlignment="1" applyProtection="1">
      <alignment vertical="top" wrapText="1"/>
      <protection hidden="1"/>
    </xf>
    <xf numFmtId="0" fontId="43" fillId="0" borderId="0" xfId="0" applyFont="1" applyAlignment="1" applyProtection="1">
      <alignment horizontal="left" vertical="top" wrapText="1"/>
      <protection hidden="1"/>
    </xf>
    <xf numFmtId="0" fontId="39" fillId="0" borderId="0" xfId="0" applyFont="1" applyAlignment="1" applyProtection="1">
      <protection hidden="1"/>
    </xf>
    <xf numFmtId="0" fontId="39" fillId="9" borderId="34" xfId="0" applyFont="1" applyFill="1" applyBorder="1" applyAlignment="1" applyProtection="1">
      <alignment vertical="top"/>
      <protection hidden="1"/>
    </xf>
    <xf numFmtId="0" fontId="43" fillId="0" borderId="0" xfId="0" applyFont="1" applyAlignment="1" applyProtection="1">
      <protection hidden="1"/>
    </xf>
    <xf numFmtId="0" fontId="39" fillId="2" borderId="0" xfId="0" applyFont="1" applyFill="1" applyAlignment="1" applyProtection="1">
      <protection hidden="1"/>
    </xf>
    <xf numFmtId="0" fontId="43" fillId="0" borderId="80" xfId="0" applyFont="1" applyBorder="1" applyProtection="1">
      <alignment vertical="center"/>
      <protection hidden="1"/>
    </xf>
    <xf numFmtId="0" fontId="62" fillId="0" borderId="81" xfId="0" applyFont="1" applyBorder="1" applyProtection="1">
      <alignment vertical="center"/>
      <protection hidden="1"/>
    </xf>
    <xf numFmtId="0" fontId="62" fillId="0" borderId="82" xfId="0" applyFont="1" applyBorder="1" applyProtection="1">
      <alignment vertical="center"/>
      <protection hidden="1"/>
    </xf>
    <xf numFmtId="0" fontId="43" fillId="0" borderId="83" xfId="0" applyFont="1" applyBorder="1" applyProtection="1">
      <alignment vertical="center"/>
      <protection hidden="1"/>
    </xf>
    <xf numFmtId="0" fontId="68" fillId="0" borderId="0" xfId="0" applyFont="1" applyProtection="1">
      <alignment vertical="center"/>
      <protection hidden="1"/>
    </xf>
    <xf numFmtId="0" fontId="62" fillId="0" borderId="0" xfId="0" applyFont="1" applyProtection="1">
      <alignment vertical="center"/>
      <protection hidden="1"/>
    </xf>
    <xf numFmtId="0" fontId="62" fillId="0" borderId="84" xfId="0" applyFont="1" applyBorder="1" applyProtection="1">
      <alignment vertical="center"/>
      <protection hidden="1"/>
    </xf>
    <xf numFmtId="0" fontId="43" fillId="0" borderId="85" xfId="0" applyFont="1" applyBorder="1" applyProtection="1">
      <alignment vertical="center"/>
      <protection hidden="1"/>
    </xf>
    <xf numFmtId="0" fontId="43" fillId="0" borderId="86" xfId="0" applyFont="1" applyBorder="1" applyProtection="1">
      <alignment vertical="center"/>
      <protection hidden="1"/>
    </xf>
    <xf numFmtId="0" fontId="43" fillId="0" borderId="87" xfId="0" applyFont="1" applyBorder="1" applyProtection="1">
      <alignment vertical="center"/>
      <protection hidden="1"/>
    </xf>
    <xf numFmtId="0" fontId="43" fillId="2" borderId="0" xfId="0" applyFont="1" applyFill="1" applyProtection="1">
      <alignment vertical="center"/>
      <protection hidden="1"/>
    </xf>
    <xf numFmtId="183" fontId="43" fillId="2" borderId="68" xfId="70" applyNumberFormat="1" applyFont="1" applyFill="1" applyBorder="1" applyAlignment="1" applyProtection="1">
      <alignment vertical="center" wrapText="1"/>
      <protection hidden="1"/>
    </xf>
    <xf numFmtId="183" fontId="43" fillId="2" borderId="23" xfId="70" applyNumberFormat="1" applyFont="1" applyFill="1" applyBorder="1" applyAlignment="1" applyProtection="1">
      <alignment vertical="center" wrapText="1"/>
      <protection hidden="1"/>
    </xf>
    <xf numFmtId="183" fontId="43" fillId="2" borderId="67" xfId="70" applyNumberFormat="1" applyFont="1" applyFill="1" applyBorder="1" applyAlignment="1" applyProtection="1">
      <alignment vertical="center" wrapText="1"/>
      <protection hidden="1"/>
    </xf>
    <xf numFmtId="183" fontId="43" fillId="2" borderId="47" xfId="70" applyNumberFormat="1" applyFont="1" applyFill="1" applyBorder="1" applyAlignment="1" applyProtection="1">
      <alignment vertical="center" wrapText="1"/>
      <protection hidden="1"/>
    </xf>
    <xf numFmtId="183" fontId="43" fillId="2" borderId="0" xfId="70" applyNumberFormat="1" applyFont="1" applyFill="1" applyBorder="1" applyAlignment="1" applyProtection="1">
      <alignment vertical="center" wrapText="1"/>
      <protection hidden="1"/>
    </xf>
    <xf numFmtId="183" fontId="43" fillId="2" borderId="46" xfId="70" applyNumberFormat="1" applyFont="1" applyFill="1" applyBorder="1" applyAlignment="1" applyProtection="1">
      <alignment vertical="center" wrapText="1"/>
      <protection hidden="1"/>
    </xf>
    <xf numFmtId="183" fontId="43" fillId="2" borderId="69" xfId="70" applyNumberFormat="1" applyFont="1" applyFill="1" applyBorder="1" applyAlignment="1" applyProtection="1">
      <alignment vertical="center" wrapText="1"/>
      <protection hidden="1"/>
    </xf>
    <xf numFmtId="183" fontId="43" fillId="2" borderId="52" xfId="70" applyNumberFormat="1" applyFont="1" applyFill="1" applyBorder="1" applyAlignment="1" applyProtection="1">
      <alignment vertical="center" wrapText="1"/>
      <protection hidden="1"/>
    </xf>
    <xf numFmtId="183" fontId="43" fillId="2" borderId="54" xfId="70" applyNumberFormat="1" applyFont="1" applyFill="1" applyBorder="1" applyAlignment="1" applyProtection="1">
      <alignment vertical="center" wrapText="1"/>
      <protection hidden="1"/>
    </xf>
    <xf numFmtId="0" fontId="44" fillId="2" borderId="0" xfId="0" applyFont="1" applyFill="1" applyAlignment="1" applyProtection="1">
      <alignment horizontal="center" vertical="center"/>
      <protection hidden="1"/>
    </xf>
    <xf numFmtId="0" fontId="39" fillId="2" borderId="0" xfId="0" applyFont="1" applyFill="1" applyAlignment="1" applyProtection="1">
      <alignment horizontal="left" vertical="center"/>
      <protection hidden="1"/>
    </xf>
    <xf numFmtId="0" fontId="39" fillId="0" borderId="0" xfId="0" applyFont="1" applyAlignment="1" applyProtection="1">
      <alignment horizontal="left" vertical="center"/>
      <protection hidden="1"/>
    </xf>
    <xf numFmtId="0" fontId="61" fillId="0" borderId="0" xfId="0" applyFont="1" applyAlignment="1" applyProtection="1">
      <alignment vertical="center" shrinkToFit="1"/>
      <protection hidden="1"/>
    </xf>
    <xf numFmtId="0" fontId="61" fillId="0" borderId="0" xfId="0" applyFont="1" applyAlignment="1" applyProtection="1">
      <alignment horizontal="center" vertical="center" shrinkToFit="1"/>
      <protection hidden="1"/>
    </xf>
    <xf numFmtId="0" fontId="43" fillId="0" borderId="0" xfId="0" applyFont="1" applyAlignment="1" applyProtection="1">
      <alignment horizontal="center" vertical="center" shrinkToFit="1"/>
      <protection hidden="1"/>
    </xf>
    <xf numFmtId="179" fontId="43" fillId="0" borderId="0" xfId="0" applyNumberFormat="1" applyFont="1" applyAlignment="1" applyProtection="1">
      <alignment horizontal="right" vertical="center" shrinkToFit="1"/>
      <protection hidden="1"/>
    </xf>
    <xf numFmtId="180" fontId="43" fillId="0" borderId="0" xfId="0" applyNumberFormat="1" applyFont="1" applyAlignment="1" applyProtection="1">
      <alignment horizontal="right" vertical="center" shrinkToFit="1"/>
      <protection hidden="1"/>
    </xf>
    <xf numFmtId="180" fontId="43" fillId="0" borderId="0" xfId="0" applyNumberFormat="1" applyFont="1" applyAlignment="1" applyProtection="1">
      <alignment horizontal="center" vertical="center" shrinkToFit="1"/>
      <protection hidden="1"/>
    </xf>
    <xf numFmtId="182" fontId="43" fillId="0" borderId="0" xfId="0" applyNumberFormat="1" applyFont="1" applyAlignment="1" applyProtection="1">
      <alignment horizontal="center" vertical="center" shrinkToFit="1"/>
      <protection hidden="1"/>
    </xf>
    <xf numFmtId="0" fontId="39" fillId="2" borderId="0" xfId="0" applyFont="1" applyFill="1" applyAlignment="1" applyProtection="1">
      <alignment wrapText="1"/>
      <protection hidden="1"/>
    </xf>
    <xf numFmtId="0" fontId="39" fillId="9" borderId="0" xfId="0" applyFont="1" applyFill="1" applyProtection="1">
      <alignment vertical="center"/>
      <protection hidden="1"/>
    </xf>
    <xf numFmtId="0" fontId="43" fillId="0" borderId="0" xfId="0" applyFont="1" applyAlignment="1" applyProtection="1">
      <alignment vertical="center" wrapText="1" shrinkToFit="1"/>
      <protection hidden="1"/>
    </xf>
    <xf numFmtId="0" fontId="43" fillId="0" borderId="0" xfId="0" applyFont="1" applyAlignment="1" applyProtection="1">
      <alignment horizontal="center" vertical="center" wrapText="1" shrinkToFit="1"/>
      <protection hidden="1"/>
    </xf>
    <xf numFmtId="0" fontId="52" fillId="0" borderId="0" xfId="0" applyFont="1" applyProtection="1">
      <alignment vertical="center"/>
      <protection hidden="1"/>
    </xf>
    <xf numFmtId="0" fontId="43" fillId="0" borderId="0" xfId="0" applyFont="1" applyAlignment="1" applyProtection="1">
      <alignment horizontal="left" vertical="center" wrapText="1" shrinkToFit="1"/>
      <protection hidden="1"/>
    </xf>
    <xf numFmtId="0" fontId="63" fillId="0" borderId="0" xfId="7" applyFont="1" applyProtection="1">
      <alignment vertical="center"/>
      <protection hidden="1"/>
    </xf>
    <xf numFmtId="0" fontId="71" fillId="2" borderId="3" xfId="2" applyFont="1" applyFill="1" applyBorder="1" applyAlignment="1" applyProtection="1">
      <alignment vertical="center" wrapText="1"/>
      <protection hidden="1"/>
    </xf>
    <xf numFmtId="0" fontId="56" fillId="0" borderId="3" xfId="0" applyFont="1" applyBorder="1" applyProtection="1">
      <alignment vertical="center"/>
      <protection hidden="1"/>
    </xf>
    <xf numFmtId="0" fontId="56" fillId="0" borderId="4" xfId="0" applyFont="1" applyBorder="1" applyProtection="1">
      <alignment vertical="center"/>
      <protection hidden="1"/>
    </xf>
    <xf numFmtId="0" fontId="43" fillId="0" borderId="81" xfId="0" applyFont="1" applyBorder="1" applyProtection="1">
      <alignment vertical="center"/>
      <protection hidden="1"/>
    </xf>
    <xf numFmtId="181" fontId="0" fillId="2" borderId="1" xfId="0" applyNumberFormat="1" applyFill="1" applyBorder="1" applyAlignment="1">
      <alignment vertical="center" wrapText="1"/>
    </xf>
    <xf numFmtId="0" fontId="72" fillId="0" borderId="0" xfId="7" applyFont="1" applyProtection="1">
      <alignment vertical="center"/>
      <protection hidden="1"/>
    </xf>
    <xf numFmtId="0" fontId="75" fillId="0" borderId="0" xfId="7" applyFont="1" applyAlignment="1" applyProtection="1">
      <alignment vertical="center" wrapText="1"/>
      <protection hidden="1"/>
    </xf>
    <xf numFmtId="49" fontId="19" fillId="0" borderId="0" xfId="0" applyNumberFormat="1" applyFont="1" applyAlignment="1" applyProtection="1">
      <alignment vertical="center" wrapText="1"/>
      <protection hidden="1"/>
    </xf>
    <xf numFmtId="0" fontId="74" fillId="0" borderId="0" xfId="7" applyFont="1" applyProtection="1">
      <alignment vertical="center"/>
      <protection hidden="1"/>
    </xf>
    <xf numFmtId="0" fontId="76" fillId="0" borderId="0" xfId="7" applyFont="1" applyProtection="1">
      <alignment vertical="center"/>
      <protection hidden="1"/>
    </xf>
    <xf numFmtId="0" fontId="76" fillId="0" borderId="0" xfId="7" applyFont="1" applyAlignment="1" applyProtection="1">
      <alignment horizontal="right" vertical="center"/>
      <protection hidden="1"/>
    </xf>
    <xf numFmtId="0" fontId="76" fillId="0" borderId="0" xfId="7" applyFont="1" applyAlignment="1" applyProtection="1">
      <alignment horizontal="center" vertical="center"/>
      <protection hidden="1"/>
    </xf>
    <xf numFmtId="0" fontId="19" fillId="0" borderId="0" xfId="7" applyFont="1" applyAlignment="1" applyProtection="1">
      <alignment horizontal="left" vertical="center" wrapText="1"/>
      <protection hidden="1"/>
    </xf>
    <xf numFmtId="0" fontId="63" fillId="0" borderId="0" xfId="0" applyFont="1" applyAlignment="1" applyProtection="1">
      <alignment vertical="center" wrapText="1"/>
      <protection hidden="1"/>
    </xf>
    <xf numFmtId="2" fontId="0" fillId="2" borderId="1" xfId="0" applyNumberFormat="1" applyFill="1" applyBorder="1" applyAlignment="1">
      <alignment horizontal="right" vertical="center" wrapText="1"/>
    </xf>
    <xf numFmtId="0" fontId="29" fillId="2" borderId="0" xfId="0" applyFont="1" applyFill="1" applyAlignment="1" applyProtection="1">
      <alignment vertical="center" wrapText="1"/>
      <protection hidden="1"/>
    </xf>
    <xf numFmtId="0" fontId="32" fillId="2" borderId="3" xfId="1" applyNumberFormat="1" applyFont="1" applyFill="1" applyBorder="1" applyAlignment="1" applyProtection="1">
      <alignment vertical="center"/>
      <protection hidden="1"/>
    </xf>
    <xf numFmtId="0" fontId="32" fillId="2" borderId="4" xfId="1" applyNumberFormat="1" applyFont="1" applyFill="1" applyBorder="1" applyAlignment="1" applyProtection="1">
      <alignment vertical="center"/>
      <protection hidden="1"/>
    </xf>
    <xf numFmtId="0" fontId="31" fillId="2" borderId="0" xfId="2" applyFont="1" applyFill="1" applyAlignment="1" applyProtection="1">
      <alignment horizontal="left" vertical="center"/>
      <protection hidden="1"/>
    </xf>
    <xf numFmtId="0" fontId="32" fillId="2" borderId="11" xfId="1" applyNumberFormat="1" applyFont="1" applyFill="1" applyBorder="1" applyAlignment="1" applyProtection="1">
      <alignment vertical="center"/>
      <protection hidden="1"/>
    </xf>
    <xf numFmtId="0" fontId="32" fillId="2" borderId="0" xfId="2" applyFont="1" applyFill="1" applyProtection="1">
      <alignment vertical="center"/>
      <protection hidden="1"/>
    </xf>
    <xf numFmtId="49" fontId="19" fillId="0" borderId="0" xfId="0" applyNumberFormat="1" applyFont="1" applyAlignment="1" applyProtection="1">
      <alignment horizontal="center" vertical="center"/>
      <protection hidden="1"/>
    </xf>
    <xf numFmtId="0" fontId="19" fillId="0" borderId="0" xfId="0" applyFont="1" applyAlignment="1" applyProtection="1">
      <alignment horizontal="center" vertical="center"/>
      <protection hidden="1"/>
    </xf>
    <xf numFmtId="0" fontId="43" fillId="2" borderId="0" xfId="0" applyFont="1" applyFill="1" applyAlignment="1" applyProtection="1">
      <alignment horizontal="left" vertical="center" shrinkToFit="1"/>
      <protection hidden="1"/>
    </xf>
    <xf numFmtId="0" fontId="81" fillId="0" borderId="0" xfId="0" applyFont="1" applyProtection="1">
      <alignment vertical="center"/>
      <protection hidden="1"/>
    </xf>
    <xf numFmtId="0" fontId="80" fillId="2" borderId="0" xfId="2" applyFont="1" applyFill="1" applyProtection="1">
      <alignment vertical="center"/>
      <protection hidden="1"/>
    </xf>
    <xf numFmtId="0" fontId="78" fillId="2" borderId="0" xfId="2" applyFont="1" applyFill="1" applyAlignment="1" applyProtection="1">
      <alignment vertical="center" wrapText="1"/>
      <protection hidden="1"/>
    </xf>
    <xf numFmtId="0" fontId="82" fillId="0" borderId="0" xfId="0" applyFont="1" applyProtection="1">
      <alignment vertical="center"/>
      <protection hidden="1"/>
    </xf>
    <xf numFmtId="38" fontId="32" fillId="0" borderId="3" xfId="1" applyFont="1" applyFill="1" applyBorder="1" applyAlignment="1" applyProtection="1">
      <alignment horizontal="center" vertical="center" wrapText="1"/>
      <protection hidden="1"/>
    </xf>
    <xf numFmtId="0" fontId="28" fillId="0" borderId="0" xfId="0" applyFont="1">
      <alignment vertical="center"/>
    </xf>
    <xf numFmtId="0" fontId="0" fillId="0" borderId="1" xfId="0" applyBorder="1">
      <alignment vertical="center"/>
    </xf>
    <xf numFmtId="0" fontId="0" fillId="0" borderId="3" xfId="0" applyBorder="1">
      <alignment vertical="center"/>
    </xf>
    <xf numFmtId="189" fontId="0" fillId="0" borderId="0" xfId="0" applyNumberFormat="1">
      <alignment vertical="center"/>
    </xf>
    <xf numFmtId="0" fontId="86" fillId="0" borderId="0" xfId="0" applyFont="1">
      <alignment vertical="center"/>
    </xf>
    <xf numFmtId="0" fontId="0" fillId="0" borderId="108" xfId="0" applyBorder="1">
      <alignment vertical="center"/>
    </xf>
    <xf numFmtId="0" fontId="0" fillId="0" borderId="108" xfId="0" applyBorder="1" applyAlignment="1">
      <alignment horizontal="center" vertical="center" wrapText="1"/>
    </xf>
    <xf numFmtId="0" fontId="0" fillId="0" borderId="31" xfId="0" applyBorder="1">
      <alignment vertical="center"/>
    </xf>
    <xf numFmtId="0" fontId="0" fillId="0" borderId="31" xfId="0" applyBorder="1" applyAlignment="1">
      <alignment horizontal="center" vertical="center"/>
    </xf>
    <xf numFmtId="0" fontId="0" fillId="0" borderId="31" xfId="0" applyBorder="1" applyAlignment="1">
      <alignment horizontal="center" vertical="center" wrapText="1"/>
    </xf>
    <xf numFmtId="0" fontId="0" fillId="3" borderId="109" xfId="0" applyFill="1" applyBorder="1">
      <alignment vertical="center"/>
    </xf>
    <xf numFmtId="0" fontId="0" fillId="0" borderId="109" xfId="0" applyBorder="1" applyAlignment="1">
      <alignment horizontal="center" vertical="center" wrapText="1"/>
    </xf>
    <xf numFmtId="0" fontId="0" fillId="3" borderId="108" xfId="0" applyFill="1" applyBorder="1">
      <alignment vertical="center"/>
    </xf>
    <xf numFmtId="0" fontId="0" fillId="0" borderId="19" xfId="0" applyBorder="1">
      <alignment vertical="center"/>
    </xf>
    <xf numFmtId="0" fontId="0" fillId="16" borderId="19" xfId="0" applyFill="1" applyBorder="1">
      <alignment vertical="center"/>
    </xf>
    <xf numFmtId="0" fontId="87" fillId="0" borderId="0" xfId="0" applyFont="1">
      <alignment vertical="center"/>
    </xf>
    <xf numFmtId="0" fontId="0" fillId="14" borderId="4" xfId="0" applyFill="1" applyBorder="1" applyAlignment="1">
      <alignment horizontal="center" vertical="center"/>
    </xf>
    <xf numFmtId="0" fontId="0" fillId="14" borderId="12" xfId="0" applyFill="1" applyBorder="1" applyAlignment="1">
      <alignment horizontal="center" vertical="center"/>
    </xf>
    <xf numFmtId="0" fontId="0" fillId="2" borderId="19" xfId="0" applyFill="1" applyBorder="1">
      <alignment vertical="center"/>
    </xf>
    <xf numFmtId="0" fontId="0" fillId="16" borderId="1" xfId="0" applyFill="1" applyBorder="1">
      <alignment vertical="center"/>
    </xf>
    <xf numFmtId="0" fontId="0" fillId="16" borderId="31" xfId="0" applyFill="1" applyBorder="1">
      <alignment vertical="center"/>
    </xf>
    <xf numFmtId="0" fontId="0" fillId="0" borderId="19" xfId="0" applyBorder="1" applyAlignment="1">
      <alignment horizontal="center" vertical="center"/>
    </xf>
    <xf numFmtId="0" fontId="0" fillId="3" borderId="1" xfId="0" applyFill="1" applyBorder="1" applyAlignment="1">
      <alignment horizontal="center" vertical="center"/>
    </xf>
    <xf numFmtId="0" fontId="43" fillId="0" borderId="0" xfId="0" applyFont="1" applyAlignment="1" applyProtection="1">
      <alignment vertical="center" shrinkToFit="1"/>
      <protection locked="0"/>
    </xf>
    <xf numFmtId="0" fontId="39" fillId="0" borderId="0" xfId="0" applyFont="1" applyAlignment="1" applyProtection="1">
      <alignment horizontal="left" vertical="center" indent="1" shrinkToFit="1"/>
      <protection locked="0"/>
    </xf>
    <xf numFmtId="0" fontId="39" fillId="0" borderId="0" xfId="0" applyFont="1" applyProtection="1">
      <alignment vertical="center"/>
      <protection locked="0"/>
    </xf>
    <xf numFmtId="0" fontId="43" fillId="0" borderId="0" xfId="0" applyFont="1" applyAlignment="1" applyProtection="1">
      <alignment horizontal="left" vertical="top" wrapText="1"/>
      <protection locked="0"/>
    </xf>
    <xf numFmtId="0" fontId="39" fillId="0" borderId="0" xfId="0" applyFont="1" applyAlignment="1" applyProtection="1">
      <protection locked="0"/>
    </xf>
    <xf numFmtId="0" fontId="55" fillId="0" borderId="0" xfId="0" applyFont="1" applyProtection="1">
      <alignment vertical="center"/>
      <protection locked="0"/>
    </xf>
    <xf numFmtId="0" fontId="43" fillId="0" borderId="0" xfId="0" applyFont="1" applyAlignment="1" applyProtection="1">
      <alignment vertical="top" wrapText="1"/>
      <protection locked="0"/>
    </xf>
    <xf numFmtId="0" fontId="55" fillId="0" borderId="0" xfId="0" applyFont="1" applyAlignment="1" applyProtection="1">
      <protection locked="0"/>
    </xf>
    <xf numFmtId="0" fontId="55" fillId="0" borderId="20" xfId="0" applyFont="1" applyBorder="1" applyAlignment="1" applyProtection="1">
      <alignment horizontal="center" vertical="center" shrinkToFit="1"/>
      <protection locked="0"/>
    </xf>
    <xf numFmtId="0" fontId="70" fillId="0" borderId="0" xfId="0" applyFont="1" applyProtection="1">
      <alignment vertical="center"/>
      <protection locked="0"/>
    </xf>
    <xf numFmtId="0" fontId="55" fillId="0" borderId="20" xfId="0" applyFont="1" applyBorder="1" applyAlignment="1" applyProtection="1">
      <alignment horizontal="center" vertical="center"/>
      <protection locked="0"/>
    </xf>
    <xf numFmtId="38" fontId="39" fillId="0" borderId="0" xfId="0" applyNumberFormat="1" applyFont="1" applyProtection="1">
      <alignment vertical="center"/>
      <protection locked="0"/>
    </xf>
    <xf numFmtId="0" fontId="39" fillId="0" borderId="0" xfId="0" applyFont="1" applyAlignment="1" applyProtection="1">
      <alignment horizontal="left" vertical="center"/>
      <protection locked="0"/>
    </xf>
    <xf numFmtId="0" fontId="0" fillId="0" borderId="0" xfId="0" applyProtection="1">
      <alignment vertical="center"/>
      <protection locked="0"/>
    </xf>
    <xf numFmtId="0" fontId="43" fillId="0" borderId="0" xfId="0" applyFont="1" applyAlignment="1" applyProtection="1">
      <alignment horizontal="center" vertical="center"/>
      <protection locked="0"/>
    </xf>
    <xf numFmtId="0" fontId="0" fillId="0" borderId="108" xfId="0" applyBorder="1" applyAlignment="1" applyProtection="1">
      <alignment horizontal="center" vertical="center"/>
      <protection locked="0"/>
    </xf>
    <xf numFmtId="180" fontId="0" fillId="0" borderId="108" xfId="0" applyNumberFormat="1" applyBorder="1" applyAlignment="1" applyProtection="1">
      <alignment horizontal="center" vertical="center"/>
      <protection locked="0"/>
    </xf>
    <xf numFmtId="189" fontId="0" fillId="0" borderId="108" xfId="0" applyNumberFormat="1" applyBorder="1" applyAlignment="1" applyProtection="1">
      <alignment horizontal="center" vertical="center"/>
      <protection locked="0"/>
    </xf>
    <xf numFmtId="195" fontId="0" fillId="0" borderId="108" xfId="0" applyNumberFormat="1" applyBorder="1" applyAlignment="1" applyProtection="1">
      <alignment horizontal="center" vertical="center"/>
      <protection locked="0"/>
    </xf>
    <xf numFmtId="0" fontId="0" fillId="0" borderId="31" xfId="0" applyBorder="1" applyAlignment="1" applyProtection="1">
      <alignment horizontal="center" vertical="center"/>
      <protection locked="0"/>
    </xf>
    <xf numFmtId="180" fontId="0" fillId="0" borderId="31" xfId="0" applyNumberFormat="1" applyBorder="1" applyAlignment="1" applyProtection="1">
      <alignment horizontal="center" vertical="center"/>
      <protection locked="0"/>
    </xf>
    <xf numFmtId="189" fontId="0" fillId="0" borderId="31" xfId="0" applyNumberFormat="1" applyBorder="1" applyAlignment="1" applyProtection="1">
      <alignment horizontal="center" vertical="center"/>
      <protection locked="0"/>
    </xf>
    <xf numFmtId="195" fontId="0" fillId="0" borderId="31" xfId="0" applyNumberFormat="1" applyBorder="1" applyAlignment="1" applyProtection="1">
      <alignment horizontal="center" vertical="center"/>
      <protection locked="0"/>
    </xf>
    <xf numFmtId="0" fontId="0" fillId="0" borderId="109" xfId="0" applyBorder="1" applyAlignment="1" applyProtection="1">
      <alignment horizontal="center" vertical="center"/>
      <protection locked="0"/>
    </xf>
    <xf numFmtId="180" fontId="0" fillId="0" borderId="109" xfId="0" applyNumberFormat="1" applyBorder="1" applyAlignment="1" applyProtection="1">
      <alignment horizontal="center" vertical="center"/>
      <protection locked="0"/>
    </xf>
    <xf numFmtId="189" fontId="0" fillId="0" borderId="109" xfId="0" applyNumberFormat="1" applyBorder="1" applyAlignment="1" applyProtection="1">
      <alignment horizontal="center" vertical="center"/>
      <protection locked="0"/>
    </xf>
    <xf numFmtId="195" fontId="0" fillId="0" borderId="109" xfId="0" applyNumberFormat="1" applyBorder="1" applyAlignment="1" applyProtection="1">
      <alignment horizontal="center" vertical="center"/>
      <protection locked="0"/>
    </xf>
    <xf numFmtId="0" fontId="0" fillId="0" borderId="1" xfId="0" applyBorder="1" applyAlignment="1" applyProtection="1">
      <alignment horizontal="center" vertical="center"/>
      <protection locked="0"/>
    </xf>
    <xf numFmtId="189" fontId="0" fillId="0" borderId="11" xfId="0" applyNumberFormat="1" applyBorder="1">
      <alignment vertical="center"/>
    </xf>
    <xf numFmtId="189" fontId="0" fillId="0" borderId="12" xfId="0" applyNumberFormat="1" applyBorder="1">
      <alignment vertical="center"/>
    </xf>
    <xf numFmtId="49" fontId="91" fillId="0" borderId="0" xfId="71" applyNumberFormat="1" applyFont="1" applyFill="1" applyBorder="1" applyAlignment="1" applyProtection="1">
      <alignment vertical="top"/>
      <protection locked="0" hidden="1"/>
    </xf>
    <xf numFmtId="0" fontId="93" fillId="0" borderId="0" xfId="7" applyFont="1" applyProtection="1">
      <alignment vertical="center"/>
      <protection hidden="1"/>
    </xf>
    <xf numFmtId="0" fontId="83" fillId="2" borderId="0" xfId="0" applyFont="1" applyFill="1" applyAlignment="1" applyProtection="1">
      <alignment horizontal="center" vertical="center" wrapText="1"/>
      <protection hidden="1"/>
    </xf>
    <xf numFmtId="0" fontId="82" fillId="0" borderId="0" xfId="0" applyFont="1" applyAlignment="1" applyProtection="1">
      <alignment horizontal="left" vertical="center" wrapText="1"/>
      <protection hidden="1"/>
    </xf>
    <xf numFmtId="0" fontId="32" fillId="0" borderId="0" xfId="0" applyFont="1" applyAlignment="1">
      <alignment horizontal="center" vertical="center" wrapText="1"/>
    </xf>
    <xf numFmtId="0" fontId="57" fillId="17" borderId="1" xfId="0" applyFont="1" applyFill="1" applyBorder="1" applyAlignment="1">
      <alignment horizontal="center" vertical="center"/>
    </xf>
    <xf numFmtId="0" fontId="0" fillId="17" borderId="1" xfId="0" applyFill="1" applyBorder="1" applyAlignment="1">
      <alignment vertical="center" wrapText="1"/>
    </xf>
    <xf numFmtId="0" fontId="0" fillId="17" borderId="1" xfId="0" applyFill="1" applyBorder="1" applyAlignment="1">
      <alignment horizontal="center" vertical="center"/>
    </xf>
    <xf numFmtId="49" fontId="0" fillId="17" borderId="1" xfId="0" applyNumberFormat="1" applyFill="1" applyBorder="1" applyAlignment="1">
      <alignment vertical="center" wrapText="1"/>
    </xf>
    <xf numFmtId="0" fontId="0" fillId="17" borderId="1" xfId="0" applyFill="1" applyBorder="1" applyAlignment="1">
      <alignment horizontal="center" vertical="center" wrapText="1"/>
    </xf>
    <xf numFmtId="190" fontId="0" fillId="17" borderId="1" xfId="0" applyNumberFormat="1" applyFill="1" applyBorder="1" applyAlignment="1">
      <alignment horizontal="right" vertical="center" wrapText="1"/>
    </xf>
    <xf numFmtId="0" fontId="57" fillId="11" borderId="109" xfId="0" applyFont="1" applyFill="1" applyBorder="1" applyAlignment="1">
      <alignment horizontal="center" vertical="center"/>
    </xf>
    <xf numFmtId="0" fontId="0" fillId="18" borderId="1" xfId="0" applyFill="1" applyBorder="1" applyAlignment="1">
      <alignment vertical="center" wrapText="1"/>
    </xf>
    <xf numFmtId="0" fontId="97" fillId="0" borderId="108" xfId="0" applyFont="1" applyBorder="1" applyAlignment="1" applyProtection="1">
      <alignment horizontal="center" vertical="center"/>
      <protection locked="0"/>
    </xf>
    <xf numFmtId="0" fontId="97" fillId="0" borderId="7" xfId="0" applyFont="1" applyBorder="1" applyAlignment="1" applyProtection="1">
      <alignment horizontal="center" vertical="center"/>
      <protection locked="0"/>
    </xf>
    <xf numFmtId="0" fontId="97" fillId="0" borderId="31" xfId="0" applyFont="1" applyBorder="1" applyAlignment="1" applyProtection="1">
      <alignment horizontal="center" vertical="center"/>
      <protection locked="0"/>
    </xf>
    <xf numFmtId="0" fontId="97" fillId="0" borderId="124" xfId="0" applyFont="1" applyBorder="1" applyAlignment="1" applyProtection="1">
      <alignment horizontal="center" vertical="center"/>
      <protection locked="0"/>
    </xf>
    <xf numFmtId="0" fontId="97" fillId="0" borderId="109" xfId="0" applyFont="1" applyBorder="1" applyAlignment="1" applyProtection="1">
      <alignment horizontal="center" vertical="center"/>
      <protection locked="0"/>
    </xf>
    <xf numFmtId="0" fontId="97" fillId="0" borderId="9" xfId="0" applyFont="1" applyBorder="1" applyAlignment="1" applyProtection="1">
      <alignment horizontal="center" vertical="center"/>
      <protection locked="0"/>
    </xf>
    <xf numFmtId="187" fontId="0" fillId="0" borderId="1" xfId="0" applyNumberFormat="1" applyBorder="1" applyAlignment="1">
      <alignment vertical="center" wrapText="1"/>
    </xf>
    <xf numFmtId="196" fontId="0" fillId="0" borderId="108" xfId="0" applyNumberFormat="1" applyBorder="1" applyAlignment="1" applyProtection="1">
      <alignment horizontal="center" vertical="center"/>
      <protection locked="0"/>
    </xf>
    <xf numFmtId="196" fontId="0" fillId="0" borderId="31" xfId="0" applyNumberFormat="1" applyBorder="1" applyAlignment="1" applyProtection="1">
      <alignment horizontal="center" vertical="center"/>
      <protection locked="0"/>
    </xf>
    <xf numFmtId="196" fontId="0" fillId="0" borderId="109" xfId="0" applyNumberFormat="1" applyBorder="1" applyAlignment="1" applyProtection="1">
      <alignment horizontal="center" vertical="center"/>
      <protection locked="0"/>
    </xf>
    <xf numFmtId="182" fontId="97" fillId="0" borderId="7" xfId="0" applyNumberFormat="1" applyFont="1" applyBorder="1" applyAlignment="1" applyProtection="1">
      <alignment horizontal="center" vertical="center"/>
      <protection locked="0"/>
    </xf>
    <xf numFmtId="182" fontId="97" fillId="0" borderId="124" xfId="0" applyNumberFormat="1" applyFont="1" applyBorder="1" applyAlignment="1" applyProtection="1">
      <alignment horizontal="center" vertical="center"/>
      <protection locked="0"/>
    </xf>
    <xf numFmtId="182" fontId="97" fillId="0" borderId="9" xfId="0" applyNumberFormat="1" applyFont="1" applyBorder="1" applyAlignment="1" applyProtection="1">
      <alignment horizontal="center" vertical="center"/>
      <protection locked="0"/>
    </xf>
    <xf numFmtId="38" fontId="32" fillId="2" borderId="3" xfId="1" applyFont="1" applyFill="1" applyBorder="1" applyAlignment="1" applyProtection="1">
      <alignment vertical="center"/>
      <protection hidden="1"/>
    </xf>
    <xf numFmtId="0" fontId="10" fillId="0" borderId="0" xfId="7" applyFont="1" applyAlignment="1" applyProtection="1">
      <alignment vertical="center" wrapText="1"/>
      <protection hidden="1"/>
    </xf>
    <xf numFmtId="0" fontId="74" fillId="0" borderId="0" xfId="0" applyFont="1" applyAlignment="1">
      <alignment vertical="top" readingOrder="1"/>
    </xf>
    <xf numFmtId="0" fontId="74" fillId="0" borderId="0" xfId="0" applyFont="1" applyAlignment="1">
      <alignment vertical="top"/>
    </xf>
    <xf numFmtId="186" fontId="27" fillId="0" borderId="0" xfId="7" applyNumberFormat="1" applyFont="1" applyProtection="1">
      <alignment vertical="center"/>
      <protection hidden="1"/>
    </xf>
    <xf numFmtId="0" fontId="27" fillId="0" borderId="0" xfId="7" applyFont="1" applyAlignment="1" applyProtection="1">
      <alignment vertical="center" wrapText="1"/>
      <protection hidden="1"/>
    </xf>
    <xf numFmtId="0" fontId="99" fillId="0" borderId="0" xfId="0" applyFont="1">
      <alignment vertical="center"/>
    </xf>
    <xf numFmtId="0" fontId="100" fillId="13" borderId="2" xfId="0" applyFont="1" applyFill="1" applyBorder="1">
      <alignment vertical="center"/>
    </xf>
    <xf numFmtId="0" fontId="100" fillId="13" borderId="3" xfId="0" applyFont="1" applyFill="1" applyBorder="1">
      <alignment vertical="center"/>
    </xf>
    <xf numFmtId="0" fontId="100" fillId="13" borderId="4" xfId="0" applyFont="1" applyFill="1" applyBorder="1">
      <alignment vertical="center"/>
    </xf>
    <xf numFmtId="0" fontId="100" fillId="13" borderId="1" xfId="0" applyFont="1" applyFill="1" applyBorder="1" applyAlignment="1">
      <alignment horizontal="center" vertical="center"/>
    </xf>
    <xf numFmtId="0" fontId="100" fillId="13" borderId="108" xfId="0" applyFont="1" applyFill="1" applyBorder="1" applyAlignment="1">
      <alignment horizontal="center" vertical="center"/>
    </xf>
    <xf numFmtId="0" fontId="100" fillId="15" borderId="1" xfId="0" applyFont="1" applyFill="1" applyBorder="1" applyAlignment="1">
      <alignment horizontal="center" vertical="center"/>
    </xf>
    <xf numFmtId="0" fontId="100" fillId="0" borderId="2" xfId="0" applyFont="1" applyBorder="1">
      <alignment vertical="center"/>
    </xf>
    <xf numFmtId="194" fontId="100" fillId="0" borderId="115" xfId="0" applyNumberFormat="1" applyFont="1" applyBorder="1" applyProtection="1">
      <alignment vertical="center"/>
      <protection locked="0"/>
    </xf>
    <xf numFmtId="194" fontId="100" fillId="0" borderId="116" xfId="0" applyNumberFormat="1" applyFont="1" applyBorder="1" applyProtection="1">
      <alignment vertical="center"/>
      <protection locked="0"/>
    </xf>
    <xf numFmtId="194" fontId="100" fillId="0" borderId="117" xfId="0" applyNumberFormat="1" applyFont="1" applyBorder="1" applyProtection="1">
      <alignment vertical="center"/>
      <protection locked="0"/>
    </xf>
    <xf numFmtId="194" fontId="100" fillId="0" borderId="4" xfId="0" applyNumberFormat="1" applyFont="1" applyBorder="1">
      <alignment vertical="center"/>
    </xf>
    <xf numFmtId="0" fontId="100" fillId="0" borderId="2" xfId="0" applyFont="1" applyBorder="1" applyAlignment="1">
      <alignment vertical="center" wrapText="1"/>
    </xf>
    <xf numFmtId="194" fontId="100" fillId="0" borderId="118" xfId="0" applyNumberFormat="1" applyFont="1" applyBorder="1" applyProtection="1">
      <alignment vertical="center"/>
      <protection locked="0"/>
    </xf>
    <xf numFmtId="194" fontId="100" fillId="0" borderId="1" xfId="0" applyNumberFormat="1" applyFont="1" applyBorder="1" applyProtection="1">
      <alignment vertical="center"/>
      <protection locked="0"/>
    </xf>
    <xf numFmtId="194" fontId="100" fillId="0" borderId="119" xfId="0" applyNumberFormat="1" applyFont="1" applyBorder="1" applyProtection="1">
      <alignment vertical="center"/>
      <protection locked="0"/>
    </xf>
    <xf numFmtId="189" fontId="100" fillId="0" borderId="120" xfId="0" applyNumberFormat="1" applyFont="1" applyBorder="1" applyProtection="1">
      <alignment vertical="center"/>
      <protection locked="0"/>
    </xf>
    <xf numFmtId="189" fontId="100" fillId="0" borderId="121" xfId="0" applyNumberFormat="1" applyFont="1" applyBorder="1" applyProtection="1">
      <alignment vertical="center"/>
      <protection locked="0"/>
    </xf>
    <xf numFmtId="189" fontId="100" fillId="0" borderId="122" xfId="0" applyNumberFormat="1" applyFont="1" applyBorder="1" applyProtection="1">
      <alignment vertical="center"/>
      <protection locked="0"/>
    </xf>
    <xf numFmtId="189" fontId="100" fillId="0" borderId="4" xfId="0" applyNumberFormat="1" applyFont="1" applyBorder="1">
      <alignment vertical="center"/>
    </xf>
    <xf numFmtId="0" fontId="100" fillId="13" borderId="1" xfId="0" applyFont="1" applyFill="1" applyBorder="1" applyAlignment="1">
      <alignment horizontal="center" vertical="center" wrapText="1"/>
    </xf>
    <xf numFmtId="0" fontId="100" fillId="15" borderId="1" xfId="0" applyFont="1" applyFill="1" applyBorder="1" applyAlignment="1">
      <alignment horizontal="center" vertical="center" wrapText="1"/>
    </xf>
    <xf numFmtId="0" fontId="100" fillId="0" borderId="1" xfId="0" applyFont="1" applyBorder="1">
      <alignment vertical="center"/>
    </xf>
    <xf numFmtId="194" fontId="100" fillId="0" borderId="1" xfId="0" applyNumberFormat="1" applyFont="1" applyBorder="1">
      <alignment vertical="center"/>
    </xf>
    <xf numFmtId="0" fontId="100" fillId="0" borderId="1" xfId="0" applyFont="1" applyBorder="1" applyAlignment="1">
      <alignment vertical="center" wrapText="1"/>
    </xf>
    <xf numFmtId="189" fontId="100" fillId="0" borderId="1" xfId="0" applyNumberFormat="1" applyFont="1" applyBorder="1">
      <alignment vertical="center"/>
    </xf>
    <xf numFmtId="0" fontId="100" fillId="13" borderId="1" xfId="0" applyFont="1" applyFill="1" applyBorder="1">
      <alignment vertical="center"/>
    </xf>
    <xf numFmtId="0" fontId="100" fillId="13" borderId="1" xfId="0" applyFont="1" applyFill="1" applyBorder="1" applyAlignment="1">
      <alignment vertical="center" wrapText="1"/>
    </xf>
    <xf numFmtId="0" fontId="100" fillId="0" borderId="0" xfId="0" applyFont="1">
      <alignment vertical="center"/>
    </xf>
    <xf numFmtId="0" fontId="5" fillId="0" borderId="0" xfId="0" applyFont="1">
      <alignment vertical="center"/>
    </xf>
    <xf numFmtId="0" fontId="102" fillId="0" borderId="0" xfId="0" applyFont="1">
      <alignment vertical="center"/>
    </xf>
    <xf numFmtId="0" fontId="100" fillId="13" borderId="108" xfId="0" applyFont="1" applyFill="1" applyBorder="1" applyAlignment="1">
      <alignment horizontal="center" vertical="center" wrapText="1"/>
    </xf>
    <xf numFmtId="49" fontId="56" fillId="0" borderId="0" xfId="0" applyNumberFormat="1" applyFont="1" applyAlignment="1">
      <alignment horizontal="center" vertical="center"/>
    </xf>
    <xf numFmtId="0" fontId="32" fillId="0" borderId="0" xfId="0" applyFont="1" applyAlignment="1" applyProtection="1">
      <alignment horizontal="center" vertical="center" wrapText="1"/>
      <protection hidden="1"/>
    </xf>
    <xf numFmtId="0" fontId="84" fillId="2" borderId="0" xfId="0" applyFont="1" applyFill="1" applyAlignment="1" applyProtection="1">
      <alignment vertical="top"/>
      <protection hidden="1"/>
    </xf>
    <xf numFmtId="0" fontId="84" fillId="2" borderId="0" xfId="0" applyFont="1" applyFill="1" applyAlignment="1" applyProtection="1">
      <protection hidden="1"/>
    </xf>
    <xf numFmtId="0" fontId="84" fillId="2" borderId="0" xfId="0" applyFont="1" applyFill="1" applyProtection="1">
      <alignment vertical="center"/>
      <protection hidden="1"/>
    </xf>
    <xf numFmtId="0" fontId="40" fillId="2" borderId="0" xfId="0" applyFont="1" applyFill="1" applyProtection="1">
      <alignment vertical="center"/>
      <protection hidden="1"/>
    </xf>
    <xf numFmtId="0" fontId="84" fillId="2" borderId="0" xfId="0" applyFont="1" applyFill="1" applyAlignment="1" applyProtection="1">
      <alignment horizontal="left" vertical="center"/>
      <protection hidden="1"/>
    </xf>
    <xf numFmtId="0" fontId="84" fillId="0" borderId="0" xfId="0" applyFont="1" applyProtection="1">
      <alignment vertical="center"/>
      <protection hidden="1"/>
    </xf>
    <xf numFmtId="0" fontId="105" fillId="0" borderId="0" xfId="0" applyFont="1" applyProtection="1">
      <alignment vertical="center"/>
      <protection hidden="1"/>
    </xf>
    <xf numFmtId="49" fontId="88" fillId="0" borderId="0" xfId="0" applyNumberFormat="1" applyFont="1" applyAlignment="1" applyProtection="1">
      <alignment vertical="top"/>
      <protection hidden="1"/>
    </xf>
    <xf numFmtId="49" fontId="108" fillId="0" borderId="0" xfId="0" applyNumberFormat="1" applyFont="1" applyAlignment="1" applyProtection="1">
      <alignment vertical="top"/>
      <protection hidden="1"/>
    </xf>
    <xf numFmtId="49" fontId="109" fillId="0" borderId="0" xfId="0" applyNumberFormat="1" applyFont="1" applyAlignment="1" applyProtection="1">
      <alignment vertical="top"/>
      <protection hidden="1"/>
    </xf>
    <xf numFmtId="0" fontId="109" fillId="0" borderId="0" xfId="7" applyFont="1" applyProtection="1">
      <alignment vertical="center"/>
      <protection hidden="1"/>
    </xf>
    <xf numFmtId="0" fontId="88" fillId="0" borderId="0" xfId="7" applyFont="1" applyProtection="1">
      <alignment vertical="center"/>
      <protection hidden="1"/>
    </xf>
    <xf numFmtId="49" fontId="88" fillId="0" borderId="0" xfId="0" applyNumberFormat="1" applyFont="1" applyAlignment="1" applyProtection="1">
      <alignment horizontal="left" vertical="center"/>
      <protection hidden="1"/>
    </xf>
    <xf numFmtId="0" fontId="110" fillId="0" borderId="0" xfId="7" applyFont="1" applyProtection="1">
      <alignment vertical="center"/>
      <protection hidden="1"/>
    </xf>
    <xf numFmtId="0" fontId="72" fillId="0" borderId="0" xfId="7" applyFont="1" applyAlignment="1" applyProtection="1">
      <alignment horizontal="center" vertical="center"/>
      <protection hidden="1"/>
    </xf>
    <xf numFmtId="38" fontId="72" fillId="0" borderId="0" xfId="1" applyFont="1" applyFill="1" applyBorder="1" applyAlignment="1" applyProtection="1">
      <alignment vertical="center"/>
      <protection hidden="1"/>
    </xf>
    <xf numFmtId="0" fontId="72" fillId="0" borderId="0" xfId="7" applyFont="1" applyAlignment="1" applyProtection="1">
      <alignment horizontal="right" vertical="center"/>
      <protection hidden="1"/>
    </xf>
    <xf numFmtId="0" fontId="88" fillId="2" borderId="0" xfId="57" applyFont="1" applyFill="1" applyProtection="1">
      <alignment vertical="center"/>
      <protection hidden="1"/>
    </xf>
    <xf numFmtId="49" fontId="88" fillId="2" borderId="0" xfId="57" applyNumberFormat="1" applyFont="1" applyFill="1" applyProtection="1">
      <alignment vertical="center"/>
      <protection hidden="1"/>
    </xf>
    <xf numFmtId="0" fontId="111" fillId="0" borderId="0" xfId="7" applyFont="1" applyProtection="1">
      <alignment vertical="center"/>
      <protection hidden="1"/>
    </xf>
    <xf numFmtId="0" fontId="111" fillId="0" borderId="0" xfId="7" applyFont="1" applyAlignment="1" applyProtection="1">
      <alignment horizontal="right" vertical="center"/>
      <protection hidden="1"/>
    </xf>
    <xf numFmtId="176" fontId="72" fillId="0" borderId="0" xfId="7" applyNumberFormat="1" applyFont="1" applyProtection="1">
      <alignment vertical="center"/>
      <protection hidden="1"/>
    </xf>
    <xf numFmtId="0" fontId="111" fillId="0" borderId="0" xfId="7" applyFont="1" applyAlignment="1" applyProtection="1">
      <alignment horizontal="center" vertical="center"/>
      <protection hidden="1"/>
    </xf>
    <xf numFmtId="0" fontId="88" fillId="0" borderId="0" xfId="7" applyFont="1" applyAlignment="1" applyProtection="1">
      <alignment horizontal="left" vertical="center" wrapText="1"/>
      <protection hidden="1"/>
    </xf>
    <xf numFmtId="49" fontId="88" fillId="0" borderId="0" xfId="0" applyNumberFormat="1" applyFont="1" applyAlignment="1" applyProtection="1">
      <alignment horizontal="left" vertical="center" wrapText="1"/>
      <protection hidden="1"/>
    </xf>
    <xf numFmtId="49" fontId="88" fillId="0" borderId="0" xfId="0" applyNumberFormat="1" applyFont="1" applyAlignment="1" applyProtection="1">
      <alignment vertical="center" wrapText="1"/>
      <protection hidden="1"/>
    </xf>
    <xf numFmtId="0" fontId="96" fillId="0" borderId="0" xfId="0" applyFont="1" applyAlignment="1" applyProtection="1">
      <alignment horizontal="center" vertical="center" wrapText="1"/>
      <protection hidden="1"/>
    </xf>
    <xf numFmtId="0" fontId="110" fillId="0" borderId="0" xfId="7" applyFont="1" applyAlignment="1" applyProtection="1">
      <alignment vertical="center" wrapText="1"/>
      <protection hidden="1"/>
    </xf>
    <xf numFmtId="0" fontId="109" fillId="0" borderId="0" xfId="7" applyFont="1" applyAlignment="1" applyProtection="1">
      <alignment vertical="center" wrapText="1"/>
      <protection hidden="1"/>
    </xf>
    <xf numFmtId="49" fontId="72" fillId="0" borderId="0" xfId="0" applyNumberFormat="1" applyFont="1" applyAlignment="1" applyProtection="1">
      <alignment vertical="center" wrapText="1"/>
      <protection hidden="1"/>
    </xf>
    <xf numFmtId="49" fontId="112" fillId="0" borderId="0" xfId="71" applyNumberFormat="1" applyFont="1" applyAlignment="1" applyProtection="1">
      <alignment vertical="top"/>
      <protection hidden="1"/>
    </xf>
    <xf numFmtId="0" fontId="112" fillId="0" borderId="0" xfId="71" applyFont="1">
      <alignment vertical="center"/>
    </xf>
    <xf numFmtId="49" fontId="112" fillId="0" borderId="0" xfId="71" applyNumberFormat="1" applyFont="1" applyAlignment="1" applyProtection="1">
      <alignment vertical="top"/>
      <protection locked="0" hidden="1"/>
    </xf>
    <xf numFmtId="0" fontId="110" fillId="0" borderId="0" xfId="7" applyFont="1" applyAlignment="1" applyProtection="1">
      <alignment horizontal="center" vertical="center"/>
      <protection hidden="1"/>
    </xf>
    <xf numFmtId="38" fontId="110" fillId="0" borderId="0" xfId="1" applyFont="1" applyFill="1" applyAlignment="1" applyProtection="1">
      <alignment vertical="center"/>
      <protection hidden="1"/>
    </xf>
    <xf numFmtId="196" fontId="0" fillId="0" borderId="130" xfId="0" applyNumberFormat="1" applyBorder="1" applyAlignment="1" applyProtection="1">
      <alignment horizontal="center" vertical="center"/>
      <protection locked="0"/>
    </xf>
    <xf numFmtId="197" fontId="0" fillId="0" borderId="108" xfId="0" applyNumberFormat="1" applyBorder="1" applyAlignment="1" applyProtection="1">
      <alignment horizontal="center" vertical="center"/>
      <protection locked="0"/>
    </xf>
    <xf numFmtId="197" fontId="0" fillId="0" borderId="31" xfId="0" applyNumberFormat="1" applyBorder="1" applyAlignment="1" applyProtection="1">
      <alignment horizontal="center" vertical="center"/>
      <protection locked="0"/>
    </xf>
    <xf numFmtId="197" fontId="0" fillId="0" borderId="109" xfId="0" applyNumberFormat="1" applyBorder="1" applyAlignment="1" applyProtection="1">
      <alignment horizontal="center" vertical="center"/>
      <protection locked="0"/>
    </xf>
    <xf numFmtId="182" fontId="97" fillId="0" borderId="130" xfId="0" applyNumberFormat="1" applyFont="1" applyBorder="1" applyAlignment="1" applyProtection="1">
      <alignment horizontal="center" vertical="center"/>
      <protection locked="0"/>
    </xf>
    <xf numFmtId="0" fontId="115" fillId="0" borderId="0" xfId="71" applyFont="1" applyProtection="1">
      <alignment vertical="center"/>
      <protection locked="0" hidden="1"/>
    </xf>
    <xf numFmtId="0" fontId="43" fillId="2" borderId="74" xfId="0" applyFont="1" applyFill="1" applyBorder="1" applyAlignment="1" applyProtection="1">
      <alignment horizontal="center" vertical="center" wrapText="1"/>
      <protection hidden="1"/>
    </xf>
    <xf numFmtId="0" fontId="43" fillId="2" borderId="56" xfId="0" applyFont="1" applyFill="1" applyBorder="1" applyAlignment="1" applyProtection="1">
      <alignment horizontal="center" vertical="center" wrapText="1"/>
      <protection hidden="1"/>
    </xf>
    <xf numFmtId="0" fontId="43" fillId="2" borderId="74" xfId="0" applyFont="1" applyFill="1" applyBorder="1" applyAlignment="1" applyProtection="1">
      <alignment horizontal="left" vertical="center" wrapText="1"/>
      <protection hidden="1"/>
    </xf>
    <xf numFmtId="0" fontId="43" fillId="2" borderId="55" xfId="0" applyFont="1" applyFill="1" applyBorder="1" applyAlignment="1" applyProtection="1">
      <alignment horizontal="left" vertical="center" wrapText="1"/>
      <protection hidden="1"/>
    </xf>
    <xf numFmtId="0" fontId="43" fillId="2" borderId="56" xfId="0" applyFont="1" applyFill="1" applyBorder="1" applyAlignment="1" applyProtection="1">
      <alignment horizontal="left" vertical="center" wrapText="1"/>
      <protection hidden="1"/>
    </xf>
    <xf numFmtId="0" fontId="43" fillId="2" borderId="74" xfId="0" applyFont="1" applyFill="1" applyBorder="1" applyAlignment="1" applyProtection="1">
      <alignment horizontal="center" vertical="center" wrapText="1" shrinkToFit="1"/>
      <protection hidden="1"/>
    </xf>
    <xf numFmtId="0" fontId="43" fillId="2" borderId="55" xfId="0" applyFont="1" applyFill="1" applyBorder="1" applyAlignment="1" applyProtection="1">
      <alignment horizontal="center" vertical="center" wrapText="1" shrinkToFit="1"/>
      <protection hidden="1"/>
    </xf>
    <xf numFmtId="0" fontId="43" fillId="2" borderId="56" xfId="0" applyFont="1" applyFill="1" applyBorder="1" applyAlignment="1" applyProtection="1">
      <alignment horizontal="center" vertical="center" wrapText="1" shrinkToFit="1"/>
      <protection hidden="1"/>
    </xf>
    <xf numFmtId="0" fontId="43" fillId="2" borderId="74" xfId="0" applyFont="1" applyFill="1" applyBorder="1" applyAlignment="1" applyProtection="1">
      <alignment horizontal="left" vertical="center" wrapText="1" shrinkToFit="1"/>
      <protection hidden="1"/>
    </xf>
    <xf numFmtId="0" fontId="43" fillId="2" borderId="55" xfId="0" applyFont="1" applyFill="1" applyBorder="1" applyAlignment="1" applyProtection="1">
      <alignment horizontal="left" vertical="center" wrapText="1" shrinkToFit="1"/>
      <protection hidden="1"/>
    </xf>
    <xf numFmtId="0" fontId="43" fillId="2" borderId="56" xfId="0" applyFont="1" applyFill="1" applyBorder="1" applyAlignment="1" applyProtection="1">
      <alignment horizontal="left" vertical="center" wrapText="1" shrinkToFit="1"/>
      <protection hidden="1"/>
    </xf>
    <xf numFmtId="0" fontId="43" fillId="8" borderId="74" xfId="0" applyFont="1" applyFill="1" applyBorder="1" applyAlignment="1" applyProtection="1">
      <alignment horizontal="center" vertical="center" wrapText="1"/>
      <protection hidden="1"/>
    </xf>
    <xf numFmtId="0" fontId="43" fillId="8" borderId="98" xfId="0" applyFont="1" applyFill="1" applyBorder="1" applyAlignment="1" applyProtection="1">
      <alignment horizontal="center" vertical="center" wrapText="1"/>
      <protection hidden="1"/>
    </xf>
    <xf numFmtId="0" fontId="43" fillId="8" borderId="97" xfId="0" applyFont="1" applyFill="1" applyBorder="1" applyAlignment="1" applyProtection="1">
      <alignment horizontal="left" vertical="center" wrapText="1"/>
      <protection hidden="1"/>
    </xf>
    <xf numFmtId="0" fontId="43" fillId="8" borderId="55" xfId="0" applyFont="1" applyFill="1" applyBorder="1" applyAlignment="1" applyProtection="1">
      <alignment horizontal="left" vertical="center" wrapText="1"/>
      <protection hidden="1"/>
    </xf>
    <xf numFmtId="0" fontId="43" fillId="8" borderId="98" xfId="0" applyFont="1" applyFill="1" applyBorder="1" applyAlignment="1" applyProtection="1">
      <alignment horizontal="left" vertical="center" wrapText="1"/>
      <protection hidden="1"/>
    </xf>
    <xf numFmtId="0" fontId="43" fillId="8" borderId="97" xfId="0" applyFont="1" applyFill="1" applyBorder="1" applyAlignment="1" applyProtection="1">
      <alignment horizontal="center" vertical="center" wrapText="1" shrinkToFit="1"/>
      <protection hidden="1"/>
    </xf>
    <xf numFmtId="0" fontId="43" fillId="8" borderId="55" xfId="0" applyFont="1" applyFill="1" applyBorder="1" applyAlignment="1" applyProtection="1">
      <alignment horizontal="center" vertical="center" wrapText="1" shrinkToFit="1"/>
      <protection hidden="1"/>
    </xf>
    <xf numFmtId="0" fontId="43" fillId="8" borderId="98" xfId="0" applyFont="1" applyFill="1" applyBorder="1" applyAlignment="1" applyProtection="1">
      <alignment horizontal="center" vertical="center" wrapText="1" shrinkToFit="1"/>
      <protection hidden="1"/>
    </xf>
    <xf numFmtId="0" fontId="43" fillId="8" borderId="97" xfId="0" applyFont="1" applyFill="1" applyBorder="1" applyAlignment="1" applyProtection="1">
      <alignment horizontal="left" vertical="center" wrapText="1" shrinkToFit="1"/>
      <protection hidden="1"/>
    </xf>
    <xf numFmtId="0" fontId="43" fillId="8" borderId="55" xfId="0" applyFont="1" applyFill="1" applyBorder="1" applyAlignment="1" applyProtection="1">
      <alignment horizontal="left" vertical="center" wrapText="1" shrinkToFit="1"/>
      <protection hidden="1"/>
    </xf>
    <xf numFmtId="0" fontId="43" fillId="8" borderId="56" xfId="0" applyFont="1" applyFill="1" applyBorder="1" applyAlignment="1" applyProtection="1">
      <alignment horizontal="left" vertical="center" wrapText="1" shrinkToFit="1"/>
      <protection hidden="1"/>
    </xf>
    <xf numFmtId="0" fontId="43" fillId="2" borderId="95" xfId="0" applyFont="1" applyFill="1" applyBorder="1" applyAlignment="1" applyProtection="1">
      <alignment horizontal="center" vertical="center" wrapText="1"/>
      <protection hidden="1"/>
    </xf>
    <xf numFmtId="0" fontId="43" fillId="2" borderId="96" xfId="0" applyFont="1" applyFill="1" applyBorder="1" applyAlignment="1" applyProtection="1">
      <alignment horizontal="center" vertical="center" wrapText="1"/>
      <protection hidden="1"/>
    </xf>
    <xf numFmtId="0" fontId="67" fillId="9" borderId="39" xfId="0" applyFont="1" applyFill="1" applyBorder="1" applyAlignment="1" applyProtection="1">
      <alignment horizontal="center" vertical="center" wrapText="1"/>
      <protection hidden="1"/>
    </xf>
    <xf numFmtId="0" fontId="67" fillId="9" borderId="40" xfId="0" applyFont="1" applyFill="1" applyBorder="1" applyAlignment="1" applyProtection="1">
      <alignment horizontal="center" vertical="center" wrapText="1"/>
      <protection hidden="1"/>
    </xf>
    <xf numFmtId="0" fontId="67" fillId="9" borderId="59" xfId="0" applyFont="1" applyFill="1" applyBorder="1" applyAlignment="1" applyProtection="1">
      <alignment horizontal="center" vertical="center" wrapText="1"/>
      <protection hidden="1"/>
    </xf>
    <xf numFmtId="0" fontId="67" fillId="9" borderId="60" xfId="0" applyFont="1" applyFill="1" applyBorder="1" applyAlignment="1" applyProtection="1">
      <alignment horizontal="center" vertical="center" wrapText="1"/>
      <protection hidden="1"/>
    </xf>
    <xf numFmtId="0" fontId="67" fillId="9" borderId="75" xfId="0" applyFont="1" applyFill="1" applyBorder="1" applyAlignment="1" applyProtection="1">
      <alignment horizontal="center" vertical="center" wrapText="1"/>
      <protection hidden="1"/>
    </xf>
    <xf numFmtId="0" fontId="67" fillId="9" borderId="59" xfId="0" applyFont="1" applyFill="1" applyBorder="1" applyAlignment="1" applyProtection="1">
      <alignment horizontal="center" vertical="center" wrapText="1" shrinkToFit="1"/>
      <protection hidden="1"/>
    </xf>
    <xf numFmtId="0" fontId="67" fillId="9" borderId="60" xfId="0" applyFont="1" applyFill="1" applyBorder="1" applyAlignment="1" applyProtection="1">
      <alignment horizontal="center" vertical="center" wrapText="1" shrinkToFit="1"/>
      <protection hidden="1"/>
    </xf>
    <xf numFmtId="0" fontId="67" fillId="9" borderId="75" xfId="0" applyFont="1" applyFill="1" applyBorder="1" applyAlignment="1" applyProtection="1">
      <alignment horizontal="center" vertical="center" wrapText="1" shrinkToFit="1"/>
      <protection hidden="1"/>
    </xf>
    <xf numFmtId="0" fontId="67" fillId="9" borderId="61" xfId="0" applyFont="1" applyFill="1" applyBorder="1" applyAlignment="1" applyProtection="1">
      <alignment horizontal="center" vertical="center" wrapText="1" shrinkToFit="1"/>
      <protection hidden="1"/>
    </xf>
    <xf numFmtId="0" fontId="43" fillId="8" borderId="49" xfId="0" applyFont="1" applyFill="1" applyBorder="1" applyAlignment="1" applyProtection="1">
      <alignment horizontal="center" vertical="center" wrapText="1"/>
      <protection hidden="1"/>
    </xf>
    <xf numFmtId="0" fontId="43" fillId="8" borderId="50"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49" fontId="19" fillId="0" borderId="0" xfId="0" applyNumberFormat="1" applyFont="1" applyAlignment="1" applyProtection="1">
      <alignment horizontal="center" vertical="center"/>
      <protection hidden="1"/>
    </xf>
    <xf numFmtId="0" fontId="19" fillId="0" borderId="52" xfId="0" applyFont="1" applyBorder="1" applyAlignment="1" applyProtection="1">
      <alignment horizontal="center" vertical="center"/>
      <protection hidden="1"/>
    </xf>
    <xf numFmtId="0" fontId="43" fillId="8" borderId="71" xfId="0" applyFont="1" applyFill="1" applyBorder="1" applyAlignment="1" applyProtection="1">
      <alignment horizontal="center" vertical="center" wrapText="1"/>
      <protection hidden="1"/>
    </xf>
    <xf numFmtId="0" fontId="43" fillId="8" borderId="72" xfId="0" applyFont="1" applyFill="1" applyBorder="1" applyAlignment="1" applyProtection="1">
      <alignment horizontal="center" vertical="center" wrapText="1"/>
      <protection hidden="1"/>
    </xf>
    <xf numFmtId="0" fontId="43" fillId="8" borderId="51" xfId="0" applyFont="1" applyFill="1" applyBorder="1" applyAlignment="1" applyProtection="1">
      <alignment horizontal="left" vertical="center" wrapText="1"/>
      <protection hidden="1"/>
    </xf>
    <xf numFmtId="0" fontId="43" fillId="8" borderId="52" xfId="0" applyFont="1" applyFill="1" applyBorder="1" applyAlignment="1" applyProtection="1">
      <alignment horizontal="left" vertical="center" wrapText="1"/>
      <protection hidden="1"/>
    </xf>
    <xf numFmtId="0" fontId="43" fillId="8" borderId="51" xfId="0" applyFont="1" applyFill="1" applyBorder="1" applyAlignment="1" applyProtection="1">
      <alignment horizontal="center" vertical="center" wrapText="1" shrinkToFit="1"/>
      <protection hidden="1"/>
    </xf>
    <xf numFmtId="0" fontId="43" fillId="8" borderId="52" xfId="0" applyFont="1" applyFill="1" applyBorder="1" applyAlignment="1" applyProtection="1">
      <alignment horizontal="center" vertical="center" wrapText="1" shrinkToFit="1"/>
      <protection hidden="1"/>
    </xf>
    <xf numFmtId="0" fontId="43" fillId="8" borderId="53" xfId="0" applyFont="1" applyFill="1" applyBorder="1" applyAlignment="1" applyProtection="1">
      <alignment horizontal="center" vertical="center" wrapText="1" shrinkToFit="1"/>
      <protection hidden="1"/>
    </xf>
    <xf numFmtId="0" fontId="43" fillId="8" borderId="52" xfId="0" applyFont="1" applyFill="1" applyBorder="1" applyAlignment="1" applyProtection="1">
      <alignment horizontal="left" vertical="center" wrapText="1" shrinkToFit="1"/>
      <protection hidden="1"/>
    </xf>
    <xf numFmtId="0" fontId="43" fillId="8" borderId="54" xfId="0" applyFont="1" applyFill="1" applyBorder="1" applyAlignment="1" applyProtection="1">
      <alignment horizontal="left" vertical="center" wrapText="1" shrinkToFit="1"/>
      <protection hidden="1"/>
    </xf>
    <xf numFmtId="0" fontId="67" fillId="9" borderId="93" xfId="0" applyFont="1" applyFill="1" applyBorder="1" applyAlignment="1" applyProtection="1">
      <alignment horizontal="center" vertical="center" shrinkToFit="1"/>
      <protection hidden="1"/>
    </xf>
    <xf numFmtId="0" fontId="67" fillId="9" borderId="91" xfId="0" applyFont="1" applyFill="1" applyBorder="1" applyAlignment="1" applyProtection="1">
      <alignment horizontal="center" vertical="center" shrinkToFit="1"/>
      <protection hidden="1"/>
    </xf>
    <xf numFmtId="0" fontId="67" fillId="9" borderId="94" xfId="0" applyFont="1" applyFill="1" applyBorder="1" applyAlignment="1" applyProtection="1">
      <alignment horizontal="center" vertical="center" shrinkToFit="1"/>
      <protection hidden="1"/>
    </xf>
    <xf numFmtId="0" fontId="43" fillId="8" borderId="33" xfId="0" applyFont="1" applyFill="1" applyBorder="1" applyAlignment="1" applyProtection="1">
      <alignment horizontal="left" vertical="center" wrapText="1" shrinkToFit="1"/>
      <protection hidden="1"/>
    </xf>
    <xf numFmtId="0" fontId="43" fillId="8" borderId="34" xfId="0" applyFont="1" applyFill="1" applyBorder="1" applyAlignment="1" applyProtection="1">
      <alignment horizontal="left" vertical="center" wrapText="1" shrinkToFit="1"/>
      <protection hidden="1"/>
    </xf>
    <xf numFmtId="0" fontId="43" fillId="8" borderId="90" xfId="0" applyFont="1" applyFill="1" applyBorder="1" applyAlignment="1" applyProtection="1">
      <alignment horizontal="left" vertical="center" wrapText="1" shrinkToFit="1"/>
      <protection hidden="1"/>
    </xf>
    <xf numFmtId="0" fontId="67" fillId="9" borderId="69" xfId="0" applyFont="1" applyFill="1" applyBorder="1" applyAlignment="1" applyProtection="1">
      <alignment horizontal="center" vertical="center" shrinkToFit="1"/>
      <protection hidden="1"/>
    </xf>
    <xf numFmtId="0" fontId="67" fillId="9" borderId="52" xfId="0" applyFont="1" applyFill="1" applyBorder="1" applyAlignment="1" applyProtection="1">
      <alignment horizontal="center" vertical="center" shrinkToFit="1"/>
      <protection hidden="1"/>
    </xf>
    <xf numFmtId="0" fontId="43" fillId="8" borderId="92" xfId="0" applyFont="1" applyFill="1" applyBorder="1" applyAlignment="1" applyProtection="1">
      <alignment horizontal="left" vertical="center" shrinkToFit="1"/>
      <protection hidden="1"/>
    </xf>
    <xf numFmtId="0" fontId="43" fillId="8" borderId="77" xfId="0" applyFont="1" applyFill="1" applyBorder="1" applyAlignment="1" applyProtection="1">
      <alignment horizontal="left" vertical="center" shrinkToFit="1"/>
      <protection hidden="1"/>
    </xf>
    <xf numFmtId="0" fontId="43" fillId="8" borderId="79" xfId="0" applyFont="1" applyFill="1" applyBorder="1" applyAlignment="1" applyProtection="1">
      <alignment horizontal="left" vertical="center" shrinkToFit="1"/>
      <protection hidden="1"/>
    </xf>
    <xf numFmtId="0" fontId="43" fillId="8" borderId="51" xfId="0" applyFont="1" applyFill="1" applyBorder="1" applyAlignment="1" applyProtection="1">
      <alignment horizontal="center" vertical="center" shrinkToFit="1"/>
      <protection hidden="1"/>
    </xf>
    <xf numFmtId="0" fontId="43" fillId="8" borderId="52" xfId="0" applyFont="1" applyFill="1" applyBorder="1" applyAlignment="1" applyProtection="1">
      <alignment horizontal="center" vertical="center" shrinkToFit="1"/>
      <protection hidden="1"/>
    </xf>
    <xf numFmtId="0" fontId="43" fillId="8" borderId="54" xfId="0" applyFont="1" applyFill="1" applyBorder="1" applyAlignment="1" applyProtection="1">
      <alignment horizontal="center" vertical="center" shrinkToFit="1"/>
      <protection hidden="1"/>
    </xf>
    <xf numFmtId="182" fontId="43" fillId="0" borderId="0" xfId="0" applyNumberFormat="1" applyFont="1" applyAlignment="1" applyProtection="1">
      <alignment horizontal="left" vertical="center" shrinkToFit="1"/>
      <protection hidden="1"/>
    </xf>
    <xf numFmtId="0" fontId="39" fillId="0" borderId="0" xfId="0" applyFont="1" applyAlignment="1" applyProtection="1">
      <alignment horizontal="center" vertical="center" shrinkToFit="1"/>
      <protection hidden="1"/>
    </xf>
    <xf numFmtId="0" fontId="67" fillId="9" borderId="70" xfId="0" applyFont="1" applyFill="1" applyBorder="1" applyAlignment="1" applyProtection="1">
      <alignment horizontal="center" vertical="center"/>
      <protection hidden="1"/>
    </xf>
    <xf numFmtId="0" fontId="67" fillId="9" borderId="60" xfId="0" applyFont="1" applyFill="1" applyBorder="1" applyAlignment="1" applyProtection="1">
      <alignment horizontal="center" vertical="center"/>
      <protection hidden="1"/>
    </xf>
    <xf numFmtId="0" fontId="43" fillId="8" borderId="59" xfId="0" applyFont="1" applyFill="1" applyBorder="1" applyAlignment="1" applyProtection="1">
      <alignment horizontal="left" vertical="center" wrapText="1" shrinkToFit="1"/>
      <protection hidden="1"/>
    </xf>
    <xf numFmtId="0" fontId="43" fillId="8" borderId="60" xfId="0" applyFont="1" applyFill="1" applyBorder="1" applyAlignment="1" applyProtection="1">
      <alignment horizontal="left" vertical="center" wrapText="1" shrinkToFit="1"/>
      <protection hidden="1"/>
    </xf>
    <xf numFmtId="0" fontId="43" fillId="8" borderId="61" xfId="0" applyFont="1" applyFill="1" applyBorder="1" applyAlignment="1" applyProtection="1">
      <alignment horizontal="left" vertical="center" wrapText="1" shrinkToFit="1"/>
      <protection hidden="1"/>
    </xf>
    <xf numFmtId="179" fontId="43" fillId="8" borderId="51" xfId="0" applyNumberFormat="1" applyFont="1" applyFill="1" applyBorder="1" applyAlignment="1" applyProtection="1">
      <alignment horizontal="center" vertical="center" shrinkToFit="1"/>
      <protection hidden="1"/>
    </xf>
    <xf numFmtId="179" fontId="43" fillId="8" borderId="52" xfId="0" applyNumberFormat="1" applyFont="1" applyFill="1" applyBorder="1" applyAlignment="1" applyProtection="1">
      <alignment horizontal="center" vertical="center" shrinkToFit="1"/>
      <protection hidden="1"/>
    </xf>
    <xf numFmtId="179" fontId="43" fillId="8" borderId="53" xfId="0" applyNumberFormat="1" applyFont="1" applyFill="1" applyBorder="1" applyAlignment="1" applyProtection="1">
      <alignment horizontal="center" vertical="center" shrinkToFit="1"/>
      <protection hidden="1"/>
    </xf>
    <xf numFmtId="180" fontId="43" fillId="8" borderId="51" xfId="0" applyNumberFormat="1" applyFont="1" applyFill="1" applyBorder="1" applyAlignment="1" applyProtection="1">
      <alignment horizontal="center" vertical="center" shrinkToFit="1"/>
      <protection hidden="1"/>
    </xf>
    <xf numFmtId="180" fontId="43" fillId="8" borderId="52" xfId="0" applyNumberFormat="1" applyFont="1" applyFill="1" applyBorder="1" applyAlignment="1" applyProtection="1">
      <alignment horizontal="center" vertical="center" shrinkToFit="1"/>
      <protection hidden="1"/>
    </xf>
    <xf numFmtId="180" fontId="43" fillId="8" borderId="53" xfId="0" applyNumberFormat="1" applyFont="1" applyFill="1" applyBorder="1" applyAlignment="1" applyProtection="1">
      <alignment horizontal="center" vertical="center" shrinkToFit="1"/>
      <protection hidden="1"/>
    </xf>
    <xf numFmtId="189" fontId="43" fillId="8" borderId="51" xfId="0" applyNumberFormat="1" applyFont="1" applyFill="1" applyBorder="1" applyAlignment="1" applyProtection="1">
      <alignment horizontal="center" vertical="center" shrinkToFit="1"/>
      <protection hidden="1"/>
    </xf>
    <xf numFmtId="189" fontId="43" fillId="8" borderId="52" xfId="0" applyNumberFormat="1" applyFont="1" applyFill="1" applyBorder="1" applyAlignment="1" applyProtection="1">
      <alignment horizontal="center" vertical="center" shrinkToFit="1"/>
      <protection hidden="1"/>
    </xf>
    <xf numFmtId="189" fontId="43" fillId="8" borderId="53" xfId="0" applyNumberFormat="1" applyFont="1" applyFill="1" applyBorder="1" applyAlignment="1" applyProtection="1">
      <alignment horizontal="center" vertical="center" shrinkToFit="1"/>
      <protection hidden="1"/>
    </xf>
    <xf numFmtId="191" fontId="43" fillId="8" borderId="51" xfId="0" applyNumberFormat="1" applyFont="1" applyFill="1" applyBorder="1" applyAlignment="1" applyProtection="1">
      <alignment horizontal="center" vertical="center" shrinkToFit="1"/>
      <protection hidden="1"/>
    </xf>
    <xf numFmtId="191" fontId="43" fillId="8" borderId="52" xfId="0" applyNumberFormat="1" applyFont="1" applyFill="1" applyBorder="1" applyAlignment="1" applyProtection="1">
      <alignment horizontal="center" vertical="center" shrinkToFit="1"/>
      <protection hidden="1"/>
    </xf>
    <xf numFmtId="191" fontId="43" fillId="8" borderId="53" xfId="0" applyNumberFormat="1" applyFont="1" applyFill="1" applyBorder="1" applyAlignment="1" applyProtection="1">
      <alignment horizontal="center" vertical="center" shrinkToFit="1"/>
      <protection hidden="1"/>
    </xf>
    <xf numFmtId="182" fontId="43" fillId="8" borderId="51" xfId="0" applyNumberFormat="1" applyFont="1" applyFill="1" applyBorder="1" applyAlignment="1" applyProtection="1">
      <alignment horizontal="center" vertical="center" shrinkToFit="1"/>
      <protection hidden="1"/>
    </xf>
    <xf numFmtId="182" fontId="43" fillId="8" borderId="52" xfId="0" applyNumberFormat="1" applyFont="1" applyFill="1" applyBorder="1" applyAlignment="1" applyProtection="1">
      <alignment horizontal="center" vertical="center" shrinkToFit="1"/>
      <protection hidden="1"/>
    </xf>
    <xf numFmtId="182" fontId="43" fillId="8" borderId="53" xfId="0" applyNumberFormat="1" applyFont="1" applyFill="1" applyBorder="1" applyAlignment="1" applyProtection="1">
      <alignment horizontal="center" vertical="center" shrinkToFit="1"/>
      <protection hidden="1"/>
    </xf>
    <xf numFmtId="191" fontId="43" fillId="2" borderId="47" xfId="0" applyNumberFormat="1" applyFont="1" applyFill="1" applyBorder="1" applyAlignment="1" applyProtection="1">
      <alignment horizontal="center" vertical="center" shrinkToFit="1"/>
      <protection hidden="1"/>
    </xf>
    <xf numFmtId="191" fontId="43" fillId="2" borderId="0" xfId="0" applyNumberFormat="1" applyFont="1" applyFill="1" applyAlignment="1" applyProtection="1">
      <alignment horizontal="center" vertical="center" shrinkToFit="1"/>
      <protection hidden="1"/>
    </xf>
    <xf numFmtId="191" fontId="43" fillId="2" borderId="46" xfId="0" applyNumberFormat="1" applyFont="1" applyFill="1" applyBorder="1" applyAlignment="1" applyProtection="1">
      <alignment horizontal="center" vertical="center" shrinkToFit="1"/>
      <protection hidden="1"/>
    </xf>
    <xf numFmtId="182" fontId="43" fillId="2" borderId="47" xfId="0" applyNumberFormat="1" applyFont="1" applyFill="1" applyBorder="1" applyAlignment="1" applyProtection="1">
      <alignment horizontal="center" vertical="center" shrinkToFit="1"/>
      <protection hidden="1"/>
    </xf>
    <xf numFmtId="182" fontId="43" fillId="2" borderId="0" xfId="0" applyNumberFormat="1" applyFont="1" applyFill="1" applyAlignment="1" applyProtection="1">
      <alignment horizontal="center" vertical="center" shrinkToFit="1"/>
      <protection hidden="1"/>
    </xf>
    <xf numFmtId="182" fontId="43" fillId="2" borderId="46" xfId="0" applyNumberFormat="1" applyFont="1" applyFill="1" applyBorder="1" applyAlignment="1" applyProtection="1">
      <alignment horizontal="center" vertical="center" shrinkToFit="1"/>
      <protection hidden="1"/>
    </xf>
    <xf numFmtId="0" fontId="43" fillId="2" borderId="47" xfId="0" applyFont="1" applyFill="1" applyBorder="1" applyAlignment="1" applyProtection="1">
      <alignment horizontal="center" vertical="center" shrinkToFit="1"/>
      <protection hidden="1"/>
    </xf>
    <xf numFmtId="0" fontId="43" fillId="2" borderId="0" xfId="0" applyFont="1" applyFill="1" applyAlignment="1" applyProtection="1">
      <alignment horizontal="center" vertical="center" shrinkToFit="1"/>
      <protection hidden="1"/>
    </xf>
    <xf numFmtId="0" fontId="43" fillId="2" borderId="46" xfId="0" applyFont="1" applyFill="1" applyBorder="1" applyAlignment="1" applyProtection="1">
      <alignment horizontal="center" vertical="center" shrinkToFit="1"/>
      <protection hidden="1"/>
    </xf>
    <xf numFmtId="0" fontId="43" fillId="8" borderId="49" xfId="0" applyFont="1" applyFill="1" applyBorder="1" applyAlignment="1" applyProtection="1">
      <alignment horizontal="center" vertical="center"/>
      <protection hidden="1"/>
    </xf>
    <xf numFmtId="0" fontId="43" fillId="8" borderId="50" xfId="0" applyFont="1" applyFill="1" applyBorder="1" applyAlignment="1" applyProtection="1">
      <alignment horizontal="center" vertical="center"/>
      <protection hidden="1"/>
    </xf>
    <xf numFmtId="0" fontId="43" fillId="8" borderId="53" xfId="0" applyFont="1" applyFill="1" applyBorder="1" applyAlignment="1" applyProtection="1">
      <alignment horizontal="center" vertical="center" shrinkToFit="1"/>
      <protection hidden="1"/>
    </xf>
    <xf numFmtId="0" fontId="43" fillId="2" borderId="38" xfId="0" applyFont="1" applyFill="1" applyBorder="1" applyAlignment="1" applyProtection="1">
      <alignment horizontal="center" vertical="center"/>
      <protection hidden="1"/>
    </xf>
    <xf numFmtId="179" fontId="43" fillId="2" borderId="47" xfId="0" applyNumberFormat="1" applyFont="1" applyFill="1" applyBorder="1" applyAlignment="1" applyProtection="1">
      <alignment horizontal="center" vertical="center" shrinkToFit="1"/>
      <protection hidden="1"/>
    </xf>
    <xf numFmtId="179" fontId="43" fillId="2" borderId="0" xfId="0" applyNumberFormat="1" applyFont="1" applyFill="1" applyAlignment="1" applyProtection="1">
      <alignment horizontal="center" vertical="center" shrinkToFit="1"/>
      <protection hidden="1"/>
    </xf>
    <xf numFmtId="179" fontId="43" fillId="2" borderId="46" xfId="0" applyNumberFormat="1" applyFont="1" applyFill="1" applyBorder="1" applyAlignment="1" applyProtection="1">
      <alignment horizontal="center" vertical="center" shrinkToFit="1"/>
      <protection hidden="1"/>
    </xf>
    <xf numFmtId="180" fontId="43" fillId="2" borderId="47" xfId="0" applyNumberFormat="1" applyFont="1" applyFill="1" applyBorder="1" applyAlignment="1" applyProtection="1">
      <alignment horizontal="center" vertical="center" shrinkToFit="1"/>
      <protection hidden="1"/>
    </xf>
    <xf numFmtId="180" fontId="43" fillId="2" borderId="0" xfId="0" applyNumberFormat="1" applyFont="1" applyFill="1" applyAlignment="1" applyProtection="1">
      <alignment horizontal="center" vertical="center" shrinkToFit="1"/>
      <protection hidden="1"/>
    </xf>
    <xf numFmtId="180" fontId="43" fillId="2" borderId="46" xfId="0" applyNumberFormat="1" applyFont="1" applyFill="1" applyBorder="1" applyAlignment="1" applyProtection="1">
      <alignment horizontal="center" vertical="center" shrinkToFit="1"/>
      <protection hidden="1"/>
    </xf>
    <xf numFmtId="189" fontId="43" fillId="2" borderId="47" xfId="0" applyNumberFormat="1" applyFont="1" applyFill="1" applyBorder="1" applyAlignment="1" applyProtection="1">
      <alignment horizontal="center" vertical="center" shrinkToFit="1"/>
      <protection hidden="1"/>
    </xf>
    <xf numFmtId="189" fontId="43" fillId="2" borderId="0" xfId="0" applyNumberFormat="1" applyFont="1" applyFill="1" applyAlignment="1" applyProtection="1">
      <alignment horizontal="center" vertical="center" shrinkToFit="1"/>
      <protection hidden="1"/>
    </xf>
    <xf numFmtId="189" fontId="43" fillId="2" borderId="46" xfId="0" applyNumberFormat="1" applyFont="1" applyFill="1" applyBorder="1" applyAlignment="1" applyProtection="1">
      <alignment horizontal="center" vertical="center" shrinkToFit="1"/>
      <protection hidden="1"/>
    </xf>
    <xf numFmtId="0" fontId="43" fillId="8" borderId="48" xfId="0" applyFont="1" applyFill="1" applyBorder="1" applyAlignment="1" applyProtection="1">
      <alignment horizontal="center" vertical="center"/>
      <protection hidden="1"/>
    </xf>
    <xf numFmtId="0" fontId="43" fillId="8" borderId="22" xfId="0" applyFont="1" applyFill="1" applyBorder="1" applyAlignment="1" applyProtection="1">
      <alignment horizontal="center" vertical="center"/>
      <protection hidden="1"/>
    </xf>
    <xf numFmtId="0" fontId="43" fillId="8" borderId="26" xfId="0" applyFont="1" applyFill="1" applyBorder="1" applyAlignment="1" applyProtection="1">
      <alignment horizontal="center" vertical="center" shrinkToFit="1"/>
      <protection hidden="1"/>
    </xf>
    <xf numFmtId="0" fontId="43" fillId="8" borderId="0" xfId="0" applyFont="1" applyFill="1" applyAlignment="1" applyProtection="1">
      <alignment horizontal="center" vertical="center" shrinkToFit="1"/>
      <protection hidden="1"/>
    </xf>
    <xf numFmtId="0" fontId="43" fillId="8" borderId="30" xfId="0" applyFont="1" applyFill="1" applyBorder="1" applyAlignment="1" applyProtection="1">
      <alignment horizontal="center" vertical="center" shrinkToFit="1"/>
      <protection hidden="1"/>
    </xf>
    <xf numFmtId="0" fontId="43" fillId="8" borderId="46" xfId="0" applyFont="1" applyFill="1" applyBorder="1" applyAlignment="1" applyProtection="1">
      <alignment horizontal="center" vertical="center" shrinkToFit="1"/>
      <protection hidden="1"/>
    </xf>
    <xf numFmtId="179" fontId="43" fillId="8" borderId="26" xfId="0" applyNumberFormat="1" applyFont="1" applyFill="1" applyBorder="1" applyAlignment="1" applyProtection="1">
      <alignment horizontal="center" vertical="center" shrinkToFit="1"/>
      <protection hidden="1"/>
    </xf>
    <xf numFmtId="179" fontId="43" fillId="8" borderId="0" xfId="0" applyNumberFormat="1" applyFont="1" applyFill="1" applyAlignment="1" applyProtection="1">
      <alignment horizontal="center" vertical="center" shrinkToFit="1"/>
      <protection hidden="1"/>
    </xf>
    <xf numFmtId="179" fontId="43" fillId="8" borderId="30" xfId="0" applyNumberFormat="1" applyFont="1" applyFill="1" applyBorder="1" applyAlignment="1" applyProtection="1">
      <alignment horizontal="center" vertical="center" shrinkToFit="1"/>
      <protection hidden="1"/>
    </xf>
    <xf numFmtId="180" fontId="43" fillId="8" borderId="26" xfId="0" applyNumberFormat="1" applyFont="1" applyFill="1" applyBorder="1" applyAlignment="1" applyProtection="1">
      <alignment horizontal="center" vertical="center" shrinkToFit="1"/>
      <protection hidden="1"/>
    </xf>
    <xf numFmtId="180" fontId="43" fillId="8" borderId="0" xfId="0" applyNumberFormat="1" applyFont="1" applyFill="1" applyAlignment="1" applyProtection="1">
      <alignment horizontal="center" vertical="center" shrinkToFit="1"/>
      <protection hidden="1"/>
    </xf>
    <xf numFmtId="180" fontId="43" fillId="8" borderId="30" xfId="0" applyNumberFormat="1" applyFont="1" applyFill="1" applyBorder="1" applyAlignment="1" applyProtection="1">
      <alignment horizontal="center" vertical="center" shrinkToFit="1"/>
      <protection hidden="1"/>
    </xf>
    <xf numFmtId="189" fontId="43" fillId="8" borderId="26" xfId="0" applyNumberFormat="1" applyFont="1" applyFill="1" applyBorder="1" applyAlignment="1" applyProtection="1">
      <alignment horizontal="center" vertical="center" shrinkToFit="1"/>
      <protection hidden="1"/>
    </xf>
    <xf numFmtId="189" fontId="43" fillId="8" borderId="0" xfId="0" applyNumberFormat="1" applyFont="1" applyFill="1" applyAlignment="1" applyProtection="1">
      <alignment horizontal="center" vertical="center" shrinkToFit="1"/>
      <protection hidden="1"/>
    </xf>
    <xf numFmtId="189" fontId="43" fillId="8" borderId="30" xfId="0" applyNumberFormat="1" applyFont="1" applyFill="1" applyBorder="1" applyAlignment="1" applyProtection="1">
      <alignment horizontal="center" vertical="center" shrinkToFit="1"/>
      <protection hidden="1"/>
    </xf>
    <xf numFmtId="191" fontId="43" fillId="8" borderId="26" xfId="0" applyNumberFormat="1" applyFont="1" applyFill="1" applyBorder="1" applyAlignment="1" applyProtection="1">
      <alignment horizontal="center" vertical="center" shrinkToFit="1"/>
      <protection hidden="1"/>
    </xf>
    <xf numFmtId="191" fontId="43" fillId="8" borderId="0" xfId="0" applyNumberFormat="1" applyFont="1" applyFill="1" applyAlignment="1" applyProtection="1">
      <alignment horizontal="center" vertical="center" shrinkToFit="1"/>
      <protection hidden="1"/>
    </xf>
    <xf numFmtId="191" fontId="43" fillId="8" borderId="30" xfId="0" applyNumberFormat="1" applyFont="1" applyFill="1" applyBorder="1" applyAlignment="1" applyProtection="1">
      <alignment horizontal="center" vertical="center" shrinkToFit="1"/>
      <protection hidden="1"/>
    </xf>
    <xf numFmtId="182" fontId="43" fillId="8" borderId="26" xfId="0" applyNumberFormat="1" applyFont="1" applyFill="1" applyBorder="1" applyAlignment="1" applyProtection="1">
      <alignment horizontal="center" vertical="center" shrinkToFit="1"/>
      <protection hidden="1"/>
    </xf>
    <xf numFmtId="182" fontId="43" fillId="8" borderId="0" xfId="0" applyNumberFormat="1" applyFont="1" applyFill="1" applyAlignment="1" applyProtection="1">
      <alignment horizontal="center" vertical="center" shrinkToFit="1"/>
      <protection hidden="1"/>
    </xf>
    <xf numFmtId="182" fontId="43" fillId="8" borderId="30" xfId="0" applyNumberFormat="1" applyFont="1" applyFill="1" applyBorder="1" applyAlignment="1" applyProtection="1">
      <alignment horizontal="center" vertical="center" shrinkToFit="1"/>
      <protection hidden="1"/>
    </xf>
    <xf numFmtId="182" fontId="43" fillId="8" borderId="46" xfId="0" applyNumberFormat="1" applyFont="1" applyFill="1" applyBorder="1" applyAlignment="1" applyProtection="1">
      <alignment horizontal="center" vertical="center" shrinkToFit="1"/>
      <protection hidden="1"/>
    </xf>
    <xf numFmtId="179" fontId="43" fillId="8" borderId="36" xfId="0" applyNumberFormat="1" applyFont="1" applyFill="1" applyBorder="1" applyAlignment="1" applyProtection="1">
      <alignment horizontal="center" vertical="center" shrinkToFit="1"/>
      <protection hidden="1"/>
    </xf>
    <xf numFmtId="179" fontId="43" fillId="8" borderId="37" xfId="0" applyNumberFormat="1" applyFont="1" applyFill="1" applyBorder="1" applyAlignment="1" applyProtection="1">
      <alignment horizontal="center" vertical="center" shrinkToFit="1"/>
      <protection hidden="1"/>
    </xf>
    <xf numFmtId="179" fontId="43" fillId="8" borderId="107" xfId="0" applyNumberFormat="1" applyFont="1" applyFill="1" applyBorder="1" applyAlignment="1" applyProtection="1">
      <alignment horizontal="center" vertical="center" shrinkToFit="1"/>
      <protection hidden="1"/>
    </xf>
    <xf numFmtId="180" fontId="43" fillId="8" borderId="36" xfId="0" applyNumberFormat="1" applyFont="1" applyFill="1" applyBorder="1" applyAlignment="1" applyProtection="1">
      <alignment horizontal="center" vertical="center" shrinkToFit="1"/>
      <protection hidden="1"/>
    </xf>
    <xf numFmtId="180" fontId="43" fillId="8" borderId="37" xfId="0" applyNumberFormat="1" applyFont="1" applyFill="1" applyBorder="1" applyAlignment="1" applyProtection="1">
      <alignment horizontal="center" vertical="center" shrinkToFit="1"/>
      <protection hidden="1"/>
    </xf>
    <xf numFmtId="180" fontId="43" fillId="8" borderId="107" xfId="0" applyNumberFormat="1" applyFont="1" applyFill="1" applyBorder="1" applyAlignment="1" applyProtection="1">
      <alignment horizontal="center" vertical="center" shrinkToFit="1"/>
      <protection hidden="1"/>
    </xf>
    <xf numFmtId="191" fontId="43" fillId="8" borderId="22" xfId="0" applyNumberFormat="1" applyFont="1" applyFill="1" applyBorder="1" applyAlignment="1" applyProtection="1">
      <alignment horizontal="center" vertical="center" shrinkToFit="1"/>
      <protection hidden="1"/>
    </xf>
    <xf numFmtId="182" fontId="43" fillId="8" borderId="22" xfId="0" applyNumberFormat="1" applyFont="1" applyFill="1" applyBorder="1" applyAlignment="1" applyProtection="1">
      <alignment horizontal="center" vertical="center" shrinkToFit="1"/>
      <protection hidden="1"/>
    </xf>
    <xf numFmtId="0" fontId="43" fillId="8" borderId="36" xfId="0" applyFont="1" applyFill="1" applyBorder="1" applyAlignment="1" applyProtection="1">
      <alignment horizontal="center" vertical="center" shrinkToFit="1"/>
      <protection hidden="1"/>
    </xf>
    <xf numFmtId="0" fontId="43" fillId="8" borderId="37" xfId="0" applyFont="1" applyFill="1" applyBorder="1" applyAlignment="1" applyProtection="1">
      <alignment horizontal="center" vertical="center" shrinkToFit="1"/>
      <protection hidden="1"/>
    </xf>
    <xf numFmtId="0" fontId="43" fillId="8" borderId="107" xfId="0" applyFont="1" applyFill="1" applyBorder="1" applyAlignment="1" applyProtection="1">
      <alignment horizontal="center" vertical="center" shrinkToFit="1"/>
      <protection hidden="1"/>
    </xf>
    <xf numFmtId="0" fontId="67" fillId="9" borderId="41" xfId="0" applyFont="1" applyFill="1" applyBorder="1" applyAlignment="1" applyProtection="1">
      <alignment horizontal="center" vertical="center"/>
      <protection hidden="1"/>
    </xf>
    <xf numFmtId="0" fontId="67" fillId="9" borderId="42" xfId="0" applyFont="1" applyFill="1" applyBorder="1" applyAlignment="1" applyProtection="1">
      <alignment horizontal="center" vertical="center"/>
      <protection hidden="1"/>
    </xf>
    <xf numFmtId="0" fontId="67" fillId="9" borderId="43" xfId="0" applyFont="1" applyFill="1" applyBorder="1" applyAlignment="1" applyProtection="1">
      <alignment horizontal="center" vertical="center"/>
      <protection hidden="1"/>
    </xf>
    <xf numFmtId="0" fontId="67" fillId="9" borderId="33" xfId="0" applyFont="1" applyFill="1" applyBorder="1" applyAlignment="1" applyProtection="1">
      <alignment horizontal="center" vertical="center"/>
      <protection hidden="1"/>
    </xf>
    <xf numFmtId="0" fontId="67" fillId="9" borderId="34" xfId="0" applyFont="1" applyFill="1" applyBorder="1" applyAlignment="1" applyProtection="1">
      <alignment horizontal="center" vertical="center"/>
      <protection hidden="1"/>
    </xf>
    <xf numFmtId="0" fontId="67" fillId="9" borderId="35" xfId="0" applyFont="1" applyFill="1" applyBorder="1" applyAlignment="1" applyProtection="1">
      <alignment horizontal="center" vertical="center"/>
      <protection hidden="1"/>
    </xf>
    <xf numFmtId="0" fontId="67" fillId="9" borderId="41" xfId="0" applyFont="1" applyFill="1" applyBorder="1" applyAlignment="1" applyProtection="1">
      <alignment horizontal="center" vertical="center" wrapText="1"/>
      <protection hidden="1"/>
    </xf>
    <xf numFmtId="0" fontId="67" fillId="9" borderId="40" xfId="0" applyFont="1" applyFill="1" applyBorder="1" applyAlignment="1" applyProtection="1">
      <alignment horizontal="center" vertical="center"/>
      <protection hidden="1"/>
    </xf>
    <xf numFmtId="0" fontId="67" fillId="9" borderId="44" xfId="0" applyFont="1" applyFill="1" applyBorder="1" applyAlignment="1" applyProtection="1">
      <alignment horizontal="center" vertical="center"/>
      <protection hidden="1"/>
    </xf>
    <xf numFmtId="0" fontId="67" fillId="9" borderId="90" xfId="0" applyFont="1" applyFill="1" applyBorder="1" applyAlignment="1" applyProtection="1">
      <alignment horizontal="center" vertical="center"/>
      <protection hidden="1"/>
    </xf>
    <xf numFmtId="0" fontId="67" fillId="9" borderId="21" xfId="0" applyFont="1" applyFill="1" applyBorder="1" applyAlignment="1" applyProtection="1">
      <alignment horizontal="center" vertical="center"/>
      <protection hidden="1"/>
    </xf>
    <xf numFmtId="0" fontId="43" fillId="8" borderId="112" xfId="0" applyFont="1" applyFill="1" applyBorder="1" applyAlignment="1" applyProtection="1">
      <alignment horizontal="center" vertical="center" shrinkToFit="1"/>
      <protection hidden="1"/>
    </xf>
    <xf numFmtId="182" fontId="43" fillId="0" borderId="42" xfId="0" applyNumberFormat="1" applyFont="1" applyBorder="1" applyAlignment="1" applyProtection="1">
      <alignment horizontal="center" vertical="center" shrinkToFit="1"/>
      <protection hidden="1"/>
    </xf>
    <xf numFmtId="0" fontId="67" fillId="9" borderId="39" xfId="0" applyFont="1" applyFill="1" applyBorder="1" applyAlignment="1" applyProtection="1">
      <alignment horizontal="center" vertical="center"/>
      <protection hidden="1"/>
    </xf>
    <xf numFmtId="0" fontId="67" fillId="9" borderId="45" xfId="0" applyFont="1" applyFill="1" applyBorder="1" applyAlignment="1" applyProtection="1">
      <alignment horizontal="center" vertical="center"/>
      <protection hidden="1"/>
    </xf>
    <xf numFmtId="0" fontId="43" fillId="2" borderId="111" xfId="0" applyFont="1" applyFill="1" applyBorder="1" applyAlignment="1" applyProtection="1">
      <alignment horizontal="center" vertical="center" shrinkToFit="1"/>
      <protection hidden="1"/>
    </xf>
    <xf numFmtId="0" fontId="43" fillId="2" borderId="47" xfId="0" applyFont="1" applyFill="1" applyBorder="1" applyAlignment="1" applyProtection="1">
      <alignment horizontal="center" vertical="center"/>
      <protection hidden="1"/>
    </xf>
    <xf numFmtId="0" fontId="43" fillId="2" borderId="0" xfId="0" applyFont="1" applyFill="1" applyAlignment="1" applyProtection="1">
      <alignment horizontal="center" vertical="center"/>
      <protection hidden="1"/>
    </xf>
    <xf numFmtId="0" fontId="43" fillId="8" borderId="111" xfId="0" applyFont="1" applyFill="1" applyBorder="1" applyAlignment="1" applyProtection="1">
      <alignment horizontal="center" vertical="center" shrinkToFit="1"/>
      <protection hidden="1"/>
    </xf>
    <xf numFmtId="0" fontId="67" fillId="9" borderId="42" xfId="0" applyFont="1" applyFill="1" applyBorder="1" applyAlignment="1" applyProtection="1">
      <alignment horizontal="center" vertical="center" wrapText="1"/>
      <protection hidden="1"/>
    </xf>
    <xf numFmtId="0" fontId="67" fillId="9" borderId="33" xfId="0" applyFont="1" applyFill="1" applyBorder="1" applyAlignment="1" applyProtection="1">
      <alignment horizontal="center" vertical="center" wrapText="1"/>
      <protection hidden="1"/>
    </xf>
    <xf numFmtId="0" fontId="67" fillId="9" borderId="34" xfId="0" applyFont="1" applyFill="1" applyBorder="1" applyAlignment="1" applyProtection="1">
      <alignment horizontal="center" vertical="center" wrapText="1"/>
      <protection hidden="1"/>
    </xf>
    <xf numFmtId="0" fontId="55" fillId="0" borderId="99" xfId="0" applyFont="1" applyBorder="1" applyAlignment="1" applyProtection="1">
      <alignment horizontal="center" vertical="center"/>
      <protection locked="0"/>
    </xf>
    <xf numFmtId="0" fontId="55" fillId="0" borderId="100" xfId="0" applyFont="1" applyBorder="1" applyAlignment="1" applyProtection="1">
      <alignment horizontal="center" vertical="center"/>
      <protection locked="0"/>
    </xf>
    <xf numFmtId="0" fontId="55" fillId="0" borderId="101" xfId="0" applyFont="1" applyBorder="1" applyAlignment="1" applyProtection="1">
      <alignment horizontal="center" vertical="center"/>
      <protection locked="0"/>
    </xf>
    <xf numFmtId="182" fontId="43" fillId="8" borderId="36" xfId="0" applyNumberFormat="1" applyFont="1" applyFill="1" applyBorder="1" applyAlignment="1" applyProtection="1">
      <alignment horizontal="center" vertical="center" shrinkToFit="1"/>
      <protection hidden="1"/>
    </xf>
    <xf numFmtId="182" fontId="43" fillId="8" borderId="37" xfId="0" applyNumberFormat="1" applyFont="1" applyFill="1" applyBorder="1" applyAlignment="1" applyProtection="1">
      <alignment horizontal="center" vertical="center" shrinkToFit="1"/>
      <protection hidden="1"/>
    </xf>
    <xf numFmtId="182" fontId="43" fillId="8" borderId="110" xfId="0" applyNumberFormat="1" applyFont="1" applyFill="1" applyBorder="1" applyAlignment="1" applyProtection="1">
      <alignment horizontal="center" vertical="center" shrinkToFit="1"/>
      <protection hidden="1"/>
    </xf>
    <xf numFmtId="196" fontId="43" fillId="8" borderId="36" xfId="72" applyNumberFormat="1" applyFont="1" applyFill="1" applyBorder="1" applyAlignment="1" applyProtection="1">
      <alignment horizontal="center" vertical="center" shrinkToFit="1"/>
      <protection hidden="1"/>
    </xf>
    <xf numFmtId="196" fontId="43" fillId="8" borderId="37" xfId="72" applyNumberFormat="1" applyFont="1" applyFill="1" applyBorder="1" applyAlignment="1" applyProtection="1">
      <alignment horizontal="center" vertical="center" shrinkToFit="1"/>
      <protection hidden="1"/>
    </xf>
    <xf numFmtId="196" fontId="43" fillId="8" borderId="107" xfId="72" applyNumberFormat="1" applyFont="1" applyFill="1" applyBorder="1" applyAlignment="1" applyProtection="1">
      <alignment horizontal="center" vertical="center" shrinkToFit="1"/>
      <protection hidden="1"/>
    </xf>
    <xf numFmtId="196" fontId="43" fillId="8" borderId="22" xfId="0" applyNumberFormat="1" applyFont="1" applyFill="1" applyBorder="1" applyAlignment="1" applyProtection="1">
      <alignment horizontal="center" vertical="center" shrinkToFit="1"/>
      <protection hidden="1"/>
    </xf>
    <xf numFmtId="0" fontId="55" fillId="0" borderId="102" xfId="0" applyFont="1" applyBorder="1" applyAlignment="1" applyProtection="1">
      <alignment horizontal="center" vertical="center"/>
      <protection locked="0"/>
    </xf>
    <xf numFmtId="0" fontId="55" fillId="0" borderId="0" xfId="0" applyFont="1" applyAlignment="1" applyProtection="1">
      <alignment horizontal="center" vertical="center"/>
      <protection locked="0"/>
    </xf>
    <xf numFmtId="0" fontId="44" fillId="2" borderId="65" xfId="0" applyFont="1" applyFill="1" applyBorder="1" applyAlignment="1" applyProtection="1">
      <alignment horizontal="center" vertical="center"/>
      <protection hidden="1"/>
    </xf>
    <xf numFmtId="0" fontId="44" fillId="2" borderId="66" xfId="0" applyFont="1" applyFill="1" applyBorder="1" applyAlignment="1" applyProtection="1">
      <alignment horizontal="center" vertical="center"/>
      <protection hidden="1"/>
    </xf>
    <xf numFmtId="0" fontId="55" fillId="0" borderId="99" xfId="0" applyFont="1" applyBorder="1" applyAlignment="1" applyProtection="1">
      <alignment horizontal="left" vertical="center" shrinkToFit="1"/>
      <protection locked="0"/>
    </xf>
    <xf numFmtId="0" fontId="70" fillId="0" borderId="100" xfId="0" applyFont="1" applyBorder="1" applyAlignment="1" applyProtection="1">
      <alignment horizontal="left" vertical="center" shrinkToFit="1"/>
      <protection locked="0"/>
    </xf>
    <xf numFmtId="0" fontId="70" fillId="0" borderId="101" xfId="0" applyFont="1" applyBorder="1" applyAlignment="1" applyProtection="1">
      <alignment horizontal="left" vertical="center" shrinkToFit="1"/>
      <protection locked="0"/>
    </xf>
    <xf numFmtId="0" fontId="55" fillId="0" borderId="99" xfId="0" applyFont="1" applyBorder="1" applyAlignment="1" applyProtection="1">
      <alignment horizontal="left" vertical="center"/>
      <protection locked="0"/>
    </xf>
    <xf numFmtId="0" fontId="55" fillId="0" borderId="100" xfId="0" applyFont="1" applyBorder="1" applyAlignment="1" applyProtection="1">
      <alignment horizontal="left" vertical="center"/>
      <protection locked="0"/>
    </xf>
    <xf numFmtId="0" fontId="55" fillId="0" borderId="101" xfId="0" applyFont="1" applyBorder="1" applyAlignment="1" applyProtection="1">
      <alignment horizontal="left" vertical="center"/>
      <protection locked="0"/>
    </xf>
    <xf numFmtId="0" fontId="44" fillId="2" borderId="64" xfId="0" applyFont="1" applyFill="1" applyBorder="1" applyAlignment="1" applyProtection="1">
      <alignment horizontal="center" vertical="center"/>
      <protection hidden="1"/>
    </xf>
    <xf numFmtId="0" fontId="67" fillId="9" borderId="59" xfId="0" applyFont="1" applyFill="1" applyBorder="1" applyAlignment="1" applyProtection="1">
      <alignment horizontal="center" vertical="center"/>
      <protection hidden="1"/>
    </xf>
    <xf numFmtId="0" fontId="67" fillId="9" borderId="75" xfId="0" applyFont="1" applyFill="1" applyBorder="1" applyAlignment="1" applyProtection="1">
      <alignment horizontal="center" vertical="center"/>
      <protection hidden="1"/>
    </xf>
    <xf numFmtId="0" fontId="44" fillId="2" borderId="63" xfId="0" applyFont="1" applyFill="1" applyBorder="1" applyAlignment="1" applyProtection="1">
      <alignment horizontal="center" vertical="center"/>
      <protection hidden="1"/>
    </xf>
    <xf numFmtId="0" fontId="44" fillId="2" borderId="28" xfId="0" applyFont="1" applyFill="1" applyBorder="1" applyAlignment="1" applyProtection="1">
      <alignment horizontal="center" vertical="center"/>
      <protection hidden="1"/>
    </xf>
    <xf numFmtId="0" fontId="44" fillId="2" borderId="29" xfId="0" applyFont="1" applyFill="1" applyBorder="1" applyAlignment="1" applyProtection="1">
      <alignment horizontal="center" vertical="center"/>
      <protection hidden="1"/>
    </xf>
    <xf numFmtId="0" fontId="55" fillId="0" borderId="105" xfId="0" applyFont="1" applyBorder="1" applyAlignment="1" applyProtection="1">
      <alignment horizontal="center" vertical="center"/>
      <protection locked="0"/>
    </xf>
    <xf numFmtId="0" fontId="55" fillId="0" borderId="106" xfId="0" applyFont="1" applyBorder="1" applyAlignment="1" applyProtection="1">
      <alignment horizontal="center" vertical="center"/>
      <protection locked="0"/>
    </xf>
    <xf numFmtId="183" fontId="43" fillId="2" borderId="47" xfId="70" applyNumberFormat="1" applyFont="1" applyFill="1" applyBorder="1" applyAlignment="1" applyProtection="1">
      <alignment horizontal="center" vertical="center" wrapText="1"/>
      <protection hidden="1"/>
    </xf>
    <xf numFmtId="183" fontId="43" fillId="2" borderId="0" xfId="70" applyNumberFormat="1" applyFont="1" applyFill="1" applyBorder="1" applyAlignment="1" applyProtection="1">
      <alignment horizontal="center" vertical="center" wrapText="1"/>
      <protection hidden="1"/>
    </xf>
    <xf numFmtId="183" fontId="43" fillId="2" borderId="46" xfId="70" applyNumberFormat="1" applyFont="1" applyFill="1" applyBorder="1" applyAlignment="1" applyProtection="1">
      <alignment horizontal="center" vertical="center" wrapText="1"/>
      <protection hidden="1"/>
    </xf>
    <xf numFmtId="188" fontId="43" fillId="2" borderId="47" xfId="70" applyNumberFormat="1" applyFont="1" applyFill="1" applyBorder="1" applyAlignment="1" applyProtection="1">
      <alignment horizontal="center" vertical="center" wrapText="1"/>
      <protection hidden="1"/>
    </xf>
    <xf numFmtId="188" fontId="43" fillId="2" borderId="0" xfId="70" applyNumberFormat="1" applyFont="1" applyFill="1" applyBorder="1" applyAlignment="1" applyProtection="1">
      <alignment horizontal="center" vertical="center" wrapText="1"/>
      <protection hidden="1"/>
    </xf>
    <xf numFmtId="188" fontId="43" fillId="2" borderId="46" xfId="70" applyNumberFormat="1" applyFont="1" applyFill="1" applyBorder="1" applyAlignment="1" applyProtection="1">
      <alignment horizontal="center" vertical="center" wrapText="1"/>
      <protection hidden="1"/>
    </xf>
    <xf numFmtId="0" fontId="55" fillId="0" borderId="103" xfId="0" applyFont="1" applyBorder="1" applyAlignment="1" applyProtection="1">
      <alignment horizontal="center" vertical="center"/>
      <protection locked="0"/>
    </xf>
    <xf numFmtId="0" fontId="55" fillId="0" borderId="104" xfId="0" applyFont="1" applyBorder="1" applyAlignment="1" applyProtection="1">
      <alignment horizontal="center" vertical="center"/>
      <protection locked="0"/>
    </xf>
    <xf numFmtId="0" fontId="55" fillId="0" borderId="99" xfId="0" applyFont="1" applyBorder="1" applyAlignment="1" applyProtection="1">
      <alignment horizontal="center" vertical="center" shrinkToFit="1"/>
      <protection locked="0"/>
    </xf>
    <xf numFmtId="0" fontId="55" fillId="0" borderId="100" xfId="0" applyFont="1" applyBorder="1" applyAlignment="1" applyProtection="1">
      <alignment horizontal="center" vertical="center" shrinkToFit="1"/>
      <protection locked="0"/>
    </xf>
    <xf numFmtId="0" fontId="55" fillId="0" borderId="101" xfId="0" applyFont="1" applyBorder="1" applyAlignment="1" applyProtection="1">
      <alignment horizontal="center" vertical="center" shrinkToFit="1"/>
      <protection locked="0"/>
    </xf>
    <xf numFmtId="183" fontId="43" fillId="2" borderId="47" xfId="70" applyNumberFormat="1" applyFont="1" applyFill="1" applyBorder="1" applyAlignment="1" applyProtection="1">
      <alignment horizontal="center" vertical="center"/>
      <protection hidden="1"/>
    </xf>
    <xf numFmtId="183" fontId="43" fillId="2" borderId="0" xfId="70" applyNumberFormat="1" applyFont="1" applyFill="1" applyBorder="1" applyAlignment="1" applyProtection="1">
      <alignment horizontal="center" vertical="center"/>
      <protection hidden="1"/>
    </xf>
    <xf numFmtId="183" fontId="43" fillId="2" borderId="46" xfId="70" applyNumberFormat="1" applyFont="1" applyFill="1" applyBorder="1" applyAlignment="1" applyProtection="1">
      <alignment horizontal="center" vertical="center"/>
      <protection hidden="1"/>
    </xf>
    <xf numFmtId="0" fontId="55" fillId="0" borderId="100" xfId="0" applyFont="1" applyBorder="1" applyAlignment="1" applyProtection="1">
      <alignment horizontal="left" vertical="center" shrinkToFit="1"/>
      <protection locked="0"/>
    </xf>
    <xf numFmtId="0" fontId="55" fillId="0" borderId="101" xfId="0" applyFont="1" applyBorder="1" applyAlignment="1" applyProtection="1">
      <alignment horizontal="left" vertical="center" shrinkToFit="1"/>
      <protection locked="0"/>
    </xf>
    <xf numFmtId="0" fontId="44" fillId="2" borderId="27" xfId="0" applyFont="1" applyFill="1" applyBorder="1" applyAlignment="1" applyProtection="1">
      <alignment horizontal="center" vertical="center"/>
      <protection hidden="1"/>
    </xf>
    <xf numFmtId="0" fontId="44" fillId="2" borderId="32" xfId="0" applyFont="1" applyFill="1" applyBorder="1" applyAlignment="1" applyProtection="1">
      <alignment horizontal="center" vertical="center"/>
      <protection hidden="1"/>
    </xf>
    <xf numFmtId="0" fontId="65" fillId="9" borderId="0" xfId="0" applyFont="1" applyFill="1" applyAlignment="1" applyProtection="1">
      <alignment horizontal="center" vertical="center"/>
      <protection hidden="1"/>
    </xf>
    <xf numFmtId="0" fontId="66" fillId="9" borderId="0" xfId="0" applyFont="1" applyFill="1" applyAlignment="1" applyProtection="1">
      <alignment horizontal="center" vertical="center"/>
      <protection hidden="1"/>
    </xf>
    <xf numFmtId="38" fontId="43" fillId="8" borderId="60" xfId="0" applyNumberFormat="1" applyFont="1" applyFill="1" applyBorder="1" applyAlignment="1" applyProtection="1">
      <alignment horizontal="left" vertical="center"/>
      <protection hidden="1"/>
    </xf>
    <xf numFmtId="38" fontId="43" fillId="8" borderId="61" xfId="0" applyNumberFormat="1" applyFont="1" applyFill="1" applyBorder="1" applyAlignment="1" applyProtection="1">
      <alignment horizontal="left" vertical="center"/>
      <protection hidden="1"/>
    </xf>
    <xf numFmtId="0" fontId="67" fillId="9" borderId="76" xfId="0" applyFont="1" applyFill="1" applyBorder="1" applyAlignment="1" applyProtection="1">
      <alignment horizontal="center" vertical="center" shrinkToFit="1"/>
      <protection hidden="1"/>
    </xf>
    <xf numFmtId="0" fontId="67" fillId="9" borderId="77" xfId="0" applyFont="1" applyFill="1" applyBorder="1" applyAlignment="1" applyProtection="1">
      <alignment horizontal="center" vertical="center" shrinkToFit="1"/>
      <protection hidden="1"/>
    </xf>
    <xf numFmtId="0" fontId="67" fillId="9" borderId="78" xfId="0" applyFont="1" applyFill="1" applyBorder="1" applyAlignment="1" applyProtection="1">
      <alignment horizontal="center" vertical="center" shrinkToFit="1"/>
      <protection hidden="1"/>
    </xf>
    <xf numFmtId="38" fontId="43" fillId="8" borderId="77" xfId="0" applyNumberFormat="1" applyFont="1" applyFill="1" applyBorder="1" applyAlignment="1" applyProtection="1">
      <alignment horizontal="left" vertical="center"/>
      <protection hidden="1"/>
    </xf>
    <xf numFmtId="38" fontId="43" fillId="8" borderId="79" xfId="0" applyNumberFormat="1" applyFont="1" applyFill="1" applyBorder="1" applyAlignment="1" applyProtection="1">
      <alignment horizontal="left" vertical="center"/>
      <protection hidden="1"/>
    </xf>
    <xf numFmtId="0" fontId="43" fillId="8" borderId="73" xfId="0" applyFont="1" applyFill="1" applyBorder="1" applyAlignment="1" applyProtection="1">
      <alignment horizontal="left" vertical="center" wrapText="1"/>
      <protection locked="0"/>
    </xf>
    <xf numFmtId="0" fontId="43" fillId="8" borderId="42" xfId="0" applyFont="1" applyFill="1" applyBorder="1" applyAlignment="1" applyProtection="1">
      <alignment horizontal="left" vertical="center" wrapText="1"/>
      <protection locked="0"/>
    </xf>
    <xf numFmtId="0" fontId="43" fillId="8" borderId="44" xfId="0" applyFont="1" applyFill="1" applyBorder="1" applyAlignment="1" applyProtection="1">
      <alignment horizontal="left" vertical="center" wrapText="1"/>
      <protection locked="0"/>
    </xf>
    <xf numFmtId="0" fontId="43" fillId="8" borderId="47" xfId="0" applyFont="1" applyFill="1" applyBorder="1" applyAlignment="1" applyProtection="1">
      <alignment horizontal="left" vertical="center" wrapText="1"/>
      <protection locked="0"/>
    </xf>
    <xf numFmtId="0" fontId="43" fillId="8" borderId="0" xfId="0" applyFont="1" applyFill="1" applyAlignment="1" applyProtection="1">
      <alignment horizontal="left" vertical="center" wrapText="1"/>
      <protection locked="0"/>
    </xf>
    <xf numFmtId="0" fontId="43" fillId="8" borderId="46" xfId="0" applyFont="1" applyFill="1" applyBorder="1" applyAlignment="1" applyProtection="1">
      <alignment horizontal="left" vertical="center" wrapText="1"/>
      <protection locked="0"/>
    </xf>
    <xf numFmtId="0" fontId="43" fillId="8" borderId="69" xfId="0" applyFont="1" applyFill="1" applyBorder="1" applyAlignment="1" applyProtection="1">
      <alignment horizontal="left" vertical="center" wrapText="1"/>
      <protection locked="0"/>
    </xf>
    <xf numFmtId="0" fontId="43" fillId="8" borderId="52" xfId="0" applyFont="1" applyFill="1" applyBorder="1" applyAlignment="1" applyProtection="1">
      <alignment horizontal="left" vertical="center" wrapText="1"/>
      <protection locked="0"/>
    </xf>
    <xf numFmtId="0" fontId="43" fillId="8" borderId="54" xfId="0" applyFont="1" applyFill="1" applyBorder="1" applyAlignment="1" applyProtection="1">
      <alignment horizontal="left" vertical="center" wrapText="1"/>
      <protection locked="0"/>
    </xf>
    <xf numFmtId="0" fontId="69" fillId="0" borderId="0" xfId="0" applyFont="1" applyAlignment="1" applyProtection="1">
      <alignment horizontal="center" vertical="center" wrapText="1"/>
      <protection hidden="1"/>
    </xf>
    <xf numFmtId="0" fontId="67" fillId="9" borderId="57" xfId="0" applyFont="1" applyFill="1" applyBorder="1" applyAlignment="1" applyProtection="1">
      <alignment horizontal="center" vertical="center"/>
      <protection hidden="1"/>
    </xf>
    <xf numFmtId="0" fontId="67" fillId="9" borderId="58" xfId="0" applyFont="1" applyFill="1" applyBorder="1" applyAlignment="1" applyProtection="1">
      <alignment horizontal="center" vertical="center"/>
      <protection hidden="1"/>
    </xf>
    <xf numFmtId="0" fontId="67" fillId="9" borderId="88" xfId="0" applyFont="1" applyFill="1" applyBorder="1" applyAlignment="1" applyProtection="1">
      <alignment horizontal="center" vertical="center"/>
      <protection hidden="1"/>
    </xf>
    <xf numFmtId="0" fontId="67" fillId="9" borderId="89" xfId="0" applyFont="1" applyFill="1" applyBorder="1" applyAlignment="1" applyProtection="1">
      <alignment horizontal="center" vertical="center"/>
      <protection hidden="1"/>
    </xf>
    <xf numFmtId="0" fontId="44" fillId="2" borderId="62" xfId="0" applyFont="1" applyFill="1" applyBorder="1" applyAlignment="1" applyProtection="1">
      <alignment horizontal="center" vertical="center"/>
      <protection hidden="1"/>
    </xf>
    <xf numFmtId="0" fontId="44" fillId="2" borderId="27" xfId="0" applyFont="1" applyFill="1" applyBorder="1" applyAlignment="1" applyProtection="1">
      <alignment horizontal="center" vertical="center" shrinkToFit="1"/>
      <protection hidden="1"/>
    </xf>
    <xf numFmtId="49" fontId="17" fillId="0" borderId="3" xfId="7" applyNumberFormat="1" applyFont="1" applyBorder="1" applyAlignment="1" applyProtection="1">
      <alignment horizontal="center" vertical="center"/>
      <protection locked="0"/>
    </xf>
    <xf numFmtId="0" fontId="17" fillId="8" borderId="10" xfId="7" applyFont="1" applyFill="1" applyBorder="1" applyAlignment="1" applyProtection="1">
      <alignment horizontal="center" vertical="center" shrinkToFit="1"/>
      <protection hidden="1"/>
    </xf>
    <xf numFmtId="0" fontId="17" fillId="8" borderId="11" xfId="7" applyFont="1" applyFill="1" applyBorder="1" applyAlignment="1" applyProtection="1">
      <alignment horizontal="center" vertical="center" shrinkToFit="1"/>
      <protection hidden="1"/>
    </xf>
    <xf numFmtId="0" fontId="26" fillId="0" borderId="0" xfId="7" applyFont="1" applyAlignment="1" applyProtection="1">
      <alignment horizontal="center" vertical="center"/>
      <protection hidden="1"/>
    </xf>
    <xf numFmtId="0" fontId="9" fillId="13" borderId="1" xfId="7" applyFont="1" applyFill="1" applyBorder="1" applyAlignment="1" applyProtection="1">
      <alignment horizontal="center" vertical="center" wrapText="1"/>
      <protection hidden="1"/>
    </xf>
    <xf numFmtId="0" fontId="9" fillId="13" borderId="1" xfId="7" applyFont="1" applyFill="1" applyBorder="1" applyAlignment="1" applyProtection="1">
      <alignment horizontal="center" vertical="center"/>
      <protection hidden="1"/>
    </xf>
    <xf numFmtId="38" fontId="104" fillId="0" borderId="1" xfId="1" applyFont="1" applyFill="1" applyBorder="1" applyAlignment="1" applyProtection="1">
      <alignment horizontal="left" vertical="center" wrapText="1"/>
      <protection hidden="1"/>
    </xf>
    <xf numFmtId="0" fontId="19" fillId="3" borderId="5" xfId="7" applyFont="1" applyFill="1" applyBorder="1" applyAlignment="1" applyProtection="1">
      <alignment horizontal="center" vertical="center"/>
      <protection hidden="1"/>
    </xf>
    <xf numFmtId="0" fontId="19" fillId="3" borderId="6" xfId="7" applyFont="1" applyFill="1" applyBorder="1" applyAlignment="1" applyProtection="1">
      <alignment horizontal="center" vertical="center"/>
      <protection hidden="1"/>
    </xf>
    <xf numFmtId="0" fontId="19" fillId="3" borderId="7" xfId="7" applyFont="1" applyFill="1" applyBorder="1" applyAlignment="1" applyProtection="1">
      <alignment horizontal="center" vertical="center"/>
      <protection hidden="1"/>
    </xf>
    <xf numFmtId="0" fontId="19" fillId="3" borderId="10" xfId="7" applyFont="1" applyFill="1" applyBorder="1" applyAlignment="1" applyProtection="1">
      <alignment horizontal="center" vertical="center"/>
      <protection hidden="1"/>
    </xf>
    <xf numFmtId="0" fontId="19" fillId="3" borderId="11" xfId="7" applyFont="1" applyFill="1" applyBorder="1" applyAlignment="1" applyProtection="1">
      <alignment horizontal="center" vertical="center"/>
      <protection hidden="1"/>
    </xf>
    <xf numFmtId="0" fontId="19" fillId="3" borderId="12" xfId="7" applyFont="1" applyFill="1" applyBorder="1" applyAlignment="1" applyProtection="1">
      <alignment horizontal="center" vertical="center"/>
      <protection hidden="1"/>
    </xf>
    <xf numFmtId="0" fontId="19" fillId="3" borderId="2" xfId="7" applyFont="1" applyFill="1" applyBorder="1" applyAlignment="1" applyProtection="1">
      <alignment horizontal="center" vertical="center"/>
      <protection hidden="1"/>
    </xf>
    <xf numFmtId="0" fontId="19" fillId="3" borderId="4" xfId="7" applyFont="1" applyFill="1" applyBorder="1" applyAlignment="1" applyProtection="1">
      <alignment horizontal="center" vertical="center"/>
      <protection hidden="1"/>
    </xf>
    <xf numFmtId="0" fontId="19" fillId="3" borderId="3" xfId="7" applyFont="1" applyFill="1" applyBorder="1" applyAlignment="1" applyProtection="1">
      <alignment horizontal="center" vertical="center"/>
      <protection hidden="1"/>
    </xf>
    <xf numFmtId="0" fontId="17" fillId="0" borderId="14" xfId="7" applyFont="1" applyBorder="1" applyAlignment="1" applyProtection="1">
      <alignment horizontal="left" vertical="center" shrinkToFit="1"/>
      <protection locked="0"/>
    </xf>
    <xf numFmtId="0" fontId="17" fillId="0" borderId="15" xfId="7" applyFont="1" applyBorder="1" applyAlignment="1" applyProtection="1">
      <alignment horizontal="left" vertical="center" shrinkToFit="1"/>
      <protection locked="0"/>
    </xf>
    <xf numFmtId="0" fontId="20" fillId="0" borderId="0" xfId="7" applyFont="1" applyAlignment="1" applyProtection="1">
      <alignment horizontal="right" vertical="center"/>
      <protection hidden="1"/>
    </xf>
    <xf numFmtId="0" fontId="20" fillId="0" borderId="11" xfId="7" applyFont="1" applyBorder="1" applyAlignment="1" applyProtection="1">
      <alignment vertical="center" shrinkToFit="1"/>
      <protection hidden="1"/>
    </xf>
    <xf numFmtId="49" fontId="19" fillId="2" borderId="0" xfId="57" applyNumberFormat="1" applyFont="1" applyFill="1" applyAlignment="1" applyProtection="1">
      <alignment horizontal="center" vertical="center"/>
      <protection hidden="1"/>
    </xf>
    <xf numFmtId="49" fontId="17" fillId="0" borderId="11" xfId="7" applyNumberFormat="1" applyFont="1" applyBorder="1" applyAlignment="1" applyProtection="1">
      <alignment horizontal="center" vertical="center" shrinkToFit="1"/>
      <protection locked="0"/>
    </xf>
    <xf numFmtId="49" fontId="17" fillId="0" borderId="12" xfId="7" applyNumberFormat="1" applyFont="1" applyBorder="1" applyAlignment="1" applyProtection="1">
      <alignment horizontal="center" vertical="center" shrinkToFit="1"/>
      <protection locked="0"/>
    </xf>
    <xf numFmtId="0" fontId="17" fillId="0" borderId="14" xfId="7" applyFont="1" applyBorder="1" applyAlignment="1" applyProtection="1">
      <alignment horizontal="center" vertical="center" shrinkToFit="1"/>
      <protection locked="0"/>
    </xf>
    <xf numFmtId="49" fontId="17" fillId="0" borderId="2" xfId="7" applyNumberFormat="1" applyFont="1" applyBorder="1" applyAlignment="1" applyProtection="1">
      <alignment horizontal="center" vertical="center"/>
      <protection locked="0"/>
    </xf>
    <xf numFmtId="0" fontId="19" fillId="0" borderId="2" xfId="7" applyFont="1" applyBorder="1" applyAlignment="1" applyProtection="1">
      <alignment horizontal="left" vertical="center" shrinkToFit="1"/>
      <protection locked="0"/>
    </xf>
    <xf numFmtId="0" fontId="19" fillId="0" borderId="3" xfId="7" applyFont="1" applyBorder="1" applyAlignment="1" applyProtection="1">
      <alignment horizontal="left" vertical="center" shrinkToFit="1"/>
      <protection locked="0"/>
    </xf>
    <xf numFmtId="0" fontId="19" fillId="0" borderId="4" xfId="7" applyFont="1" applyBorder="1" applyAlignment="1" applyProtection="1">
      <alignment horizontal="left" vertical="center" shrinkToFit="1"/>
      <protection locked="0"/>
    </xf>
    <xf numFmtId="184" fontId="19" fillId="0" borderId="2" xfId="7" applyNumberFormat="1" applyFont="1" applyBorder="1" applyAlignment="1" applyProtection="1">
      <alignment horizontal="center" vertical="center" shrinkToFit="1"/>
      <protection locked="0"/>
    </xf>
    <xf numFmtId="184" fontId="19" fillId="0" borderId="4" xfId="7" applyNumberFormat="1" applyFont="1" applyBorder="1" applyAlignment="1" applyProtection="1">
      <alignment horizontal="center" vertical="center" shrinkToFit="1"/>
      <protection locked="0"/>
    </xf>
    <xf numFmtId="49" fontId="19" fillId="0" borderId="2" xfId="7" applyNumberFormat="1" applyFont="1" applyBorder="1" applyAlignment="1" applyProtection="1">
      <alignment horizontal="left" vertical="center" shrinkToFit="1"/>
      <protection locked="0"/>
    </xf>
    <xf numFmtId="49" fontId="19" fillId="0" borderId="3" xfId="7" applyNumberFormat="1" applyFont="1" applyBorder="1" applyAlignment="1" applyProtection="1">
      <alignment horizontal="left" vertical="center" shrinkToFit="1"/>
      <protection locked="0"/>
    </xf>
    <xf numFmtId="49" fontId="19" fillId="0" borderId="4" xfId="7" applyNumberFormat="1" applyFont="1" applyBorder="1" applyAlignment="1" applyProtection="1">
      <alignment horizontal="left" vertical="center" shrinkToFit="1"/>
      <protection locked="0"/>
    </xf>
    <xf numFmtId="0" fontId="19" fillId="0" borderId="2" xfId="7" applyFont="1" applyBorder="1" applyAlignment="1" applyProtection="1">
      <alignment horizontal="center" vertical="center" shrinkToFit="1"/>
      <protection locked="0"/>
    </xf>
    <xf numFmtId="0" fontId="19" fillId="0" borderId="4" xfId="7" applyFont="1" applyBorder="1" applyAlignment="1" applyProtection="1">
      <alignment horizontal="center" vertical="center" shrinkToFit="1"/>
      <protection locked="0"/>
    </xf>
    <xf numFmtId="0" fontId="19" fillId="0" borderId="17" xfId="7" applyFont="1" applyBorder="1" applyAlignment="1" applyProtection="1">
      <alignment horizontal="left" vertical="center"/>
      <protection locked="0"/>
    </xf>
    <xf numFmtId="0" fontId="19" fillId="0" borderId="18" xfId="7" applyFont="1" applyBorder="1" applyAlignment="1" applyProtection="1">
      <alignment horizontal="left" vertical="center"/>
      <protection locked="0"/>
    </xf>
    <xf numFmtId="0" fontId="17" fillId="8" borderId="3" xfId="7" applyFont="1" applyFill="1" applyBorder="1" applyAlignment="1" applyProtection="1">
      <alignment horizontal="center" vertical="center" wrapText="1"/>
      <protection hidden="1"/>
    </xf>
    <xf numFmtId="0" fontId="17" fillId="8" borderId="4" xfId="7" applyFont="1" applyFill="1" applyBorder="1" applyAlignment="1" applyProtection="1">
      <alignment horizontal="center" vertical="center" wrapText="1"/>
      <protection hidden="1"/>
    </xf>
    <xf numFmtId="0" fontId="17" fillId="8" borderId="2" xfId="7" applyFont="1" applyFill="1" applyBorder="1" applyAlignment="1" applyProtection="1">
      <alignment horizontal="center" vertical="center" shrinkToFit="1"/>
      <protection hidden="1"/>
    </xf>
    <xf numFmtId="0" fontId="17" fillId="8" borderId="3" xfId="7" applyFont="1" applyFill="1" applyBorder="1" applyAlignment="1" applyProtection="1">
      <alignment horizontal="center" vertical="center" shrinkToFit="1"/>
      <protection hidden="1"/>
    </xf>
    <xf numFmtId="0" fontId="17" fillId="8" borderId="2" xfId="7" applyFont="1" applyFill="1" applyBorder="1" applyAlignment="1" applyProtection="1">
      <alignment horizontal="center" vertical="center" wrapText="1" shrinkToFit="1"/>
      <protection hidden="1"/>
    </xf>
    <xf numFmtId="0" fontId="17" fillId="8" borderId="3" xfId="7" applyFont="1" applyFill="1" applyBorder="1" applyAlignment="1" applyProtection="1">
      <alignment horizontal="center" vertical="center" wrapText="1" shrinkToFit="1"/>
      <protection hidden="1"/>
    </xf>
    <xf numFmtId="0" fontId="17" fillId="8" borderId="2" xfId="7" applyFont="1" applyFill="1" applyBorder="1" applyAlignment="1" applyProtection="1">
      <alignment horizontal="center" vertical="center"/>
      <protection hidden="1"/>
    </xf>
    <xf numFmtId="0" fontId="17" fillId="8" borderId="3" xfId="7" applyFont="1" applyFill="1" applyBorder="1" applyAlignment="1" applyProtection="1">
      <alignment horizontal="center" vertical="center"/>
      <protection hidden="1"/>
    </xf>
    <xf numFmtId="0" fontId="17" fillId="0" borderId="2" xfId="7" applyFont="1" applyBorder="1" applyAlignment="1" applyProtection="1">
      <alignment horizontal="left" vertical="center" shrinkToFit="1"/>
      <protection locked="0"/>
    </xf>
    <xf numFmtId="0" fontId="17" fillId="0" borderId="3" xfId="7" applyFont="1" applyBorder="1" applyAlignment="1" applyProtection="1">
      <alignment horizontal="left" vertical="center" shrinkToFit="1"/>
      <protection locked="0"/>
    </xf>
    <xf numFmtId="0" fontId="17" fillId="0" borderId="4" xfId="7" applyFont="1" applyBorder="1" applyAlignment="1" applyProtection="1">
      <alignment horizontal="left" vertical="center" shrinkToFit="1"/>
      <protection locked="0"/>
    </xf>
    <xf numFmtId="0" fontId="19" fillId="8" borderId="5" xfId="7" applyFont="1" applyFill="1" applyBorder="1" applyAlignment="1" applyProtection="1">
      <alignment horizontal="center" vertical="center" shrinkToFit="1"/>
      <protection hidden="1"/>
    </xf>
    <xf numFmtId="0" fontId="19" fillId="8" borderId="6" xfId="7" applyFont="1" applyFill="1" applyBorder="1" applyAlignment="1" applyProtection="1">
      <alignment horizontal="center" vertical="center" shrinkToFit="1"/>
      <protection hidden="1"/>
    </xf>
    <xf numFmtId="0" fontId="19" fillId="8" borderId="7" xfId="7" applyFont="1" applyFill="1" applyBorder="1" applyAlignment="1" applyProtection="1">
      <alignment horizontal="center" vertical="center" shrinkToFit="1"/>
      <protection hidden="1"/>
    </xf>
    <xf numFmtId="0" fontId="17" fillId="0" borderId="2" xfId="7" applyFont="1" applyBorder="1" applyAlignment="1" applyProtection="1">
      <alignment vertical="center" shrinkToFit="1"/>
      <protection locked="0"/>
    </xf>
    <xf numFmtId="0" fontId="17" fillId="0" borderId="3" xfId="7" applyFont="1" applyBorder="1" applyAlignment="1" applyProtection="1">
      <alignment vertical="center" shrinkToFit="1"/>
      <protection locked="0"/>
    </xf>
    <xf numFmtId="0" fontId="17" fillId="0" borderId="4" xfId="7" applyFont="1" applyBorder="1" applyAlignment="1" applyProtection="1">
      <alignment vertical="center" shrinkToFit="1"/>
      <protection locked="0"/>
    </xf>
    <xf numFmtId="0" fontId="17" fillId="8" borderId="19" xfId="7" applyFont="1" applyFill="1" applyBorder="1" applyAlignment="1" applyProtection="1">
      <alignment horizontal="center" vertical="center"/>
      <protection hidden="1"/>
    </xf>
    <xf numFmtId="0" fontId="17" fillId="8" borderId="1" xfId="7" applyFont="1" applyFill="1" applyBorder="1" applyAlignment="1" applyProtection="1">
      <alignment horizontal="center" vertical="center"/>
      <protection hidden="1"/>
    </xf>
    <xf numFmtId="49" fontId="17" fillId="0" borderId="14" xfId="7" applyNumberFormat="1" applyFont="1" applyBorder="1" applyAlignment="1" applyProtection="1">
      <alignment horizontal="center" vertical="center" shrinkToFit="1"/>
      <protection locked="0"/>
    </xf>
    <xf numFmtId="49" fontId="17" fillId="0" borderId="4" xfId="7" applyNumberFormat="1" applyFont="1" applyBorder="1" applyAlignment="1" applyProtection="1">
      <alignment horizontal="center" vertical="center"/>
      <protection locked="0"/>
    </xf>
    <xf numFmtId="0" fontId="17" fillId="0" borderId="24" xfId="7" applyFont="1" applyBorder="1" applyAlignment="1" applyProtection="1">
      <alignment horizontal="center" vertical="center"/>
      <protection locked="0"/>
    </xf>
    <xf numFmtId="0" fontId="17" fillId="0" borderId="3" xfId="7" applyFont="1" applyBorder="1" applyAlignment="1" applyProtection="1">
      <alignment horizontal="center" vertical="center"/>
      <protection locked="0"/>
    </xf>
    <xf numFmtId="0" fontId="17" fillId="0" borderId="4" xfId="7" applyFont="1" applyBorder="1" applyAlignment="1" applyProtection="1">
      <alignment horizontal="center" vertical="center"/>
      <protection locked="0"/>
    </xf>
    <xf numFmtId="0" fontId="17" fillId="0" borderId="14" xfId="7" applyFont="1" applyBorder="1" applyAlignment="1" applyProtection="1">
      <alignment horizontal="left" vertical="center"/>
      <protection locked="0"/>
    </xf>
    <xf numFmtId="0" fontId="17" fillId="0" borderId="15" xfId="7" applyFont="1" applyBorder="1" applyAlignment="1" applyProtection="1">
      <alignment horizontal="left" vertical="center"/>
      <protection locked="0"/>
    </xf>
    <xf numFmtId="0" fontId="17" fillId="8" borderId="13" xfId="7" applyFont="1" applyFill="1" applyBorder="1" applyAlignment="1" applyProtection="1">
      <alignment horizontal="center" vertical="center"/>
      <protection hidden="1"/>
    </xf>
    <xf numFmtId="0" fontId="17" fillId="8" borderId="14" xfId="7" applyFont="1" applyFill="1" applyBorder="1" applyAlignment="1" applyProtection="1">
      <alignment horizontal="center" vertical="center"/>
      <protection hidden="1"/>
    </xf>
    <xf numFmtId="0" fontId="17" fillId="8" borderId="13" xfId="7" applyFont="1" applyFill="1" applyBorder="1" applyAlignment="1" applyProtection="1">
      <alignment horizontal="center" vertical="center" shrinkToFit="1"/>
      <protection hidden="1"/>
    </xf>
    <xf numFmtId="0" fontId="17" fillId="8" borderId="14" xfId="7" applyFont="1" applyFill="1" applyBorder="1" applyAlignment="1" applyProtection="1">
      <alignment horizontal="center" vertical="center" shrinkToFit="1"/>
      <protection hidden="1"/>
    </xf>
    <xf numFmtId="0" fontId="17" fillId="8" borderId="15" xfId="7" applyFont="1" applyFill="1" applyBorder="1" applyAlignment="1" applyProtection="1">
      <alignment horizontal="center" vertical="center" shrinkToFit="1"/>
      <protection hidden="1"/>
    </xf>
    <xf numFmtId="0" fontId="17" fillId="0" borderId="15" xfId="7" applyFont="1" applyBorder="1" applyAlignment="1" applyProtection="1">
      <alignment horizontal="center" vertical="center" shrinkToFit="1"/>
      <protection locked="0"/>
    </xf>
    <xf numFmtId="49" fontId="17" fillId="0" borderId="2" xfId="7" applyNumberFormat="1" applyFont="1" applyBorder="1" applyAlignment="1" applyProtection="1">
      <alignment horizontal="left" vertical="center" shrinkToFit="1"/>
      <protection locked="0"/>
    </xf>
    <xf numFmtId="49" fontId="17" fillId="0" borderId="3" xfId="7" applyNumberFormat="1" applyFont="1" applyBorder="1" applyAlignment="1" applyProtection="1">
      <alignment horizontal="left" vertical="center" shrinkToFit="1"/>
      <protection locked="0"/>
    </xf>
    <xf numFmtId="49" fontId="17" fillId="0" borderId="4" xfId="7" applyNumberFormat="1" applyFont="1" applyBorder="1" applyAlignment="1" applyProtection="1">
      <alignment horizontal="left" vertical="center" shrinkToFit="1"/>
      <protection locked="0"/>
    </xf>
    <xf numFmtId="0" fontId="17" fillId="8" borderId="4" xfId="7" applyFont="1" applyFill="1" applyBorder="1" applyAlignment="1" applyProtection="1">
      <alignment horizontal="center" vertical="center"/>
      <protection hidden="1"/>
    </xf>
    <xf numFmtId="0" fontId="17" fillId="0" borderId="3" xfId="7" applyFont="1" applyBorder="1" applyProtection="1">
      <alignment vertical="center"/>
      <protection locked="0"/>
    </xf>
    <xf numFmtId="0" fontId="17" fillId="0" borderId="4" xfId="7" applyFont="1" applyBorder="1" applyProtection="1">
      <alignment vertical="center"/>
      <protection locked="0"/>
    </xf>
    <xf numFmtId="49" fontId="17" fillId="0" borderId="2" xfId="7" applyNumberFormat="1" applyFont="1" applyBorder="1" applyAlignment="1" applyProtection="1">
      <alignment horizontal="center" vertical="center" shrinkToFit="1"/>
      <protection hidden="1"/>
    </xf>
    <xf numFmtId="49" fontId="17" fillId="0" borderId="3" xfId="7" applyNumberFormat="1" applyFont="1" applyBorder="1" applyAlignment="1" applyProtection="1">
      <alignment horizontal="center" vertical="center" shrinkToFit="1"/>
      <protection hidden="1"/>
    </xf>
    <xf numFmtId="49" fontId="17" fillId="0" borderId="4" xfId="7" applyNumberFormat="1" applyFont="1" applyBorder="1" applyAlignment="1" applyProtection="1">
      <alignment horizontal="center" vertical="center" shrinkToFit="1"/>
      <protection hidden="1"/>
    </xf>
    <xf numFmtId="0" fontId="17" fillId="0" borderId="3" xfId="7" applyFont="1" applyBorder="1" applyAlignment="1" applyProtection="1">
      <alignment horizontal="left" vertical="center"/>
      <protection hidden="1"/>
    </xf>
    <xf numFmtId="0" fontId="17" fillId="0" borderId="25" xfId="7" applyFont="1" applyBorder="1" applyAlignment="1" applyProtection="1">
      <alignment horizontal="left" vertical="center"/>
      <protection hidden="1"/>
    </xf>
    <xf numFmtId="0" fontId="17" fillId="8" borderId="5" xfId="7" applyFont="1" applyFill="1" applyBorder="1" applyAlignment="1" applyProtection="1">
      <alignment horizontal="center" vertical="center" shrinkToFit="1"/>
      <protection hidden="1"/>
    </xf>
    <xf numFmtId="0" fontId="17" fillId="8" borderId="6" xfId="7" applyFont="1" applyFill="1" applyBorder="1" applyAlignment="1" applyProtection="1">
      <alignment horizontal="center" vertical="center" shrinkToFit="1"/>
      <protection hidden="1"/>
    </xf>
    <xf numFmtId="0" fontId="17" fillId="8" borderId="7" xfId="7" applyFont="1" applyFill="1" applyBorder="1" applyAlignment="1" applyProtection="1">
      <alignment horizontal="center" vertical="center" shrinkToFit="1"/>
      <protection hidden="1"/>
    </xf>
    <xf numFmtId="0" fontId="17" fillId="8" borderId="12" xfId="7" applyFont="1" applyFill="1" applyBorder="1" applyAlignment="1" applyProtection="1">
      <alignment horizontal="center" vertical="center" shrinkToFit="1"/>
      <protection hidden="1"/>
    </xf>
    <xf numFmtId="0" fontId="17" fillId="8" borderId="2" xfId="7" applyFont="1" applyFill="1" applyBorder="1" applyAlignment="1" applyProtection="1">
      <alignment horizontal="center" vertical="center" wrapText="1"/>
      <protection hidden="1"/>
    </xf>
    <xf numFmtId="0" fontId="17" fillId="8" borderId="25" xfId="7" applyFont="1" applyFill="1" applyBorder="1" applyAlignment="1" applyProtection="1">
      <alignment horizontal="center" vertical="center" wrapText="1"/>
      <protection hidden="1"/>
    </xf>
    <xf numFmtId="0" fontId="13" fillId="0" borderId="0" xfId="7" applyFont="1" applyAlignment="1" applyProtection="1">
      <alignment horizontal="center" vertical="center"/>
      <protection hidden="1"/>
    </xf>
    <xf numFmtId="0" fontId="27" fillId="0" borderId="0" xfId="7" applyFont="1" applyAlignment="1" applyProtection="1">
      <alignment horizontal="center" vertical="center"/>
      <protection locked="0"/>
    </xf>
    <xf numFmtId="0" fontId="13" fillId="0" borderId="0" xfId="7" applyFont="1" applyAlignment="1" applyProtection="1">
      <alignment horizontal="center" vertical="center" shrinkToFit="1"/>
      <protection hidden="1"/>
    </xf>
    <xf numFmtId="0" fontId="27" fillId="0" borderId="0" xfId="7" applyFont="1" applyAlignment="1" applyProtection="1">
      <alignment horizontal="center" vertical="center" wrapText="1"/>
      <protection hidden="1"/>
    </xf>
    <xf numFmtId="0" fontId="19" fillId="0" borderId="16" xfId="7" applyFont="1" applyBorder="1" applyAlignment="1" applyProtection="1">
      <alignment horizontal="left" vertical="center"/>
      <protection locked="0"/>
    </xf>
    <xf numFmtId="0" fontId="17" fillId="0" borderId="13" xfId="7" applyFont="1" applyBorder="1" applyAlignment="1" applyProtection="1">
      <alignment horizontal="left" vertical="center"/>
      <protection locked="0"/>
    </xf>
    <xf numFmtId="0" fontId="27" fillId="0" borderId="3" xfId="7" applyFont="1" applyBorder="1" applyAlignment="1" applyProtection="1">
      <alignment vertical="center" wrapText="1"/>
      <protection hidden="1"/>
    </xf>
    <xf numFmtId="0" fontId="27" fillId="0" borderId="11" xfId="7" applyFont="1" applyBorder="1" applyAlignment="1" applyProtection="1">
      <alignment vertical="center" wrapText="1"/>
      <protection hidden="1"/>
    </xf>
    <xf numFmtId="49" fontId="27" fillId="0" borderId="3" xfId="7" applyNumberFormat="1" applyFont="1" applyBorder="1" applyAlignment="1" applyProtection="1">
      <alignment horizontal="left" vertical="center" wrapText="1"/>
      <protection hidden="1"/>
    </xf>
    <xf numFmtId="0" fontId="27" fillId="0" borderId="3" xfId="7" applyFont="1" applyBorder="1" applyAlignment="1" applyProtection="1">
      <alignment horizontal="left" vertical="center" wrapText="1"/>
      <protection hidden="1"/>
    </xf>
    <xf numFmtId="0" fontId="27" fillId="0" borderId="3" xfId="7" applyFont="1" applyBorder="1" applyAlignment="1" applyProtection="1">
      <alignment horizontal="left" vertical="center" shrinkToFit="1"/>
      <protection hidden="1"/>
    </xf>
    <xf numFmtId="0" fontId="12" fillId="0" borderId="3" xfId="2" applyFont="1" applyBorder="1" applyAlignment="1" applyProtection="1">
      <alignment horizontal="center" vertical="center" textRotation="255"/>
      <protection hidden="1"/>
    </xf>
    <xf numFmtId="185" fontId="27" fillId="0" borderId="11" xfId="7" applyNumberFormat="1" applyFont="1" applyBorder="1" applyAlignment="1" applyProtection="1">
      <alignment horizontal="center" vertical="center"/>
      <protection hidden="1"/>
    </xf>
    <xf numFmtId="0" fontId="27" fillId="0" borderId="11" xfId="7" applyFont="1" applyBorder="1" applyAlignment="1" applyProtection="1">
      <alignment horizontal="center" vertical="center"/>
      <protection hidden="1"/>
    </xf>
    <xf numFmtId="186" fontId="27" fillId="0" borderId="11" xfId="7" applyNumberFormat="1" applyFont="1" applyBorder="1" applyAlignment="1" applyProtection="1">
      <alignment horizontal="center" vertical="center"/>
      <protection hidden="1"/>
    </xf>
    <xf numFmtId="0" fontId="95" fillId="0" borderId="0" xfId="7" applyFont="1" applyAlignment="1" applyProtection="1">
      <alignment horizontal="center" vertical="center" wrapText="1"/>
      <protection hidden="1"/>
    </xf>
    <xf numFmtId="0" fontId="95" fillId="0" borderId="0" xfId="7" applyFont="1" applyAlignment="1" applyProtection="1">
      <alignment horizontal="center" vertical="center"/>
      <protection hidden="1"/>
    </xf>
    <xf numFmtId="0" fontId="72" fillId="0" borderId="0" xfId="7" applyFont="1" applyAlignment="1" applyProtection="1">
      <alignment horizontal="left" vertical="center" wrapText="1"/>
      <protection hidden="1"/>
    </xf>
    <xf numFmtId="0" fontId="17" fillId="8" borderId="10" xfId="7" applyFont="1" applyFill="1" applyBorder="1" applyAlignment="1" applyProtection="1">
      <alignment horizontal="center" vertical="center" wrapText="1" shrinkToFit="1"/>
      <protection hidden="1"/>
    </xf>
    <xf numFmtId="187" fontId="17" fillId="0" borderId="2" xfId="7" applyNumberFormat="1" applyFont="1" applyBorder="1" applyAlignment="1" applyProtection="1">
      <alignment horizontal="left" vertical="center"/>
      <protection locked="0"/>
    </xf>
    <xf numFmtId="187" fontId="17" fillId="0" borderId="3" xfId="7" applyNumberFormat="1" applyFont="1" applyBorder="1" applyAlignment="1" applyProtection="1">
      <alignment horizontal="left" vertical="center"/>
      <protection locked="0"/>
    </xf>
    <xf numFmtId="187" fontId="17" fillId="0" borderId="4" xfId="7" applyNumberFormat="1" applyFont="1" applyBorder="1" applyAlignment="1" applyProtection="1">
      <alignment horizontal="left" vertical="center"/>
      <protection locked="0"/>
    </xf>
    <xf numFmtId="0" fontId="17" fillId="0" borderId="2" xfId="7" applyFont="1" applyBorder="1" applyAlignment="1" applyProtection="1">
      <alignment horizontal="left" vertical="center"/>
      <protection locked="0"/>
    </xf>
    <xf numFmtId="0" fontId="17" fillId="0" borderId="3" xfId="7" applyFont="1" applyBorder="1" applyAlignment="1" applyProtection="1">
      <alignment horizontal="left" vertical="center"/>
      <protection locked="0"/>
    </xf>
    <xf numFmtId="0" fontId="17" fillId="0" borderId="4" xfId="7" applyFont="1" applyBorder="1" applyAlignment="1" applyProtection="1">
      <alignment horizontal="left" vertical="center"/>
      <protection locked="0"/>
    </xf>
    <xf numFmtId="49" fontId="88" fillId="0" borderId="0" xfId="0" applyNumberFormat="1" applyFont="1" applyAlignment="1" applyProtection="1">
      <alignment horizontal="left" vertical="center" wrapText="1"/>
      <protection hidden="1"/>
    </xf>
    <xf numFmtId="0" fontId="36" fillId="0" borderId="0" xfId="7" applyFont="1" applyAlignment="1" applyProtection="1">
      <alignment horizontal="center" vertical="center"/>
      <protection hidden="1"/>
    </xf>
    <xf numFmtId="0" fontId="74" fillId="0" borderId="0" xfId="7" applyFont="1" applyAlignment="1" applyProtection="1">
      <alignment horizontal="center" vertical="center" wrapText="1"/>
      <protection hidden="1"/>
    </xf>
    <xf numFmtId="0" fontId="27" fillId="0" borderId="0" xfId="7" applyFont="1" applyAlignment="1" applyProtection="1">
      <alignment horizontal="left" vertical="center" wrapText="1"/>
      <protection hidden="1"/>
    </xf>
    <xf numFmtId="0" fontId="35" fillId="0" borderId="0" xfId="7" applyFont="1" applyAlignment="1" applyProtection="1">
      <alignment horizontal="center" vertical="center"/>
      <protection hidden="1"/>
    </xf>
    <xf numFmtId="0" fontId="37" fillId="4" borderId="6" xfId="0" applyFont="1" applyFill="1" applyBorder="1" applyAlignment="1" applyProtection="1">
      <alignment horizontal="left" vertical="top" wrapText="1"/>
      <protection hidden="1"/>
    </xf>
    <xf numFmtId="0" fontId="37" fillId="4" borderId="0" xfId="0" applyFont="1" applyFill="1" applyAlignment="1" applyProtection="1">
      <alignment horizontal="left" vertical="top" wrapText="1"/>
      <protection hidden="1"/>
    </xf>
    <xf numFmtId="49" fontId="88" fillId="2" borderId="0" xfId="57" applyNumberFormat="1" applyFont="1" applyFill="1" applyAlignment="1" applyProtection="1">
      <alignment horizontal="center" vertical="center"/>
      <protection hidden="1"/>
    </xf>
    <xf numFmtId="0" fontId="96" fillId="0" borderId="0" xfId="0" applyFont="1" applyAlignment="1" applyProtection="1">
      <alignment horizontal="center" vertical="center" wrapText="1"/>
      <protection hidden="1"/>
    </xf>
    <xf numFmtId="0" fontId="79" fillId="2" borderId="0" xfId="2" applyFont="1" applyFill="1" applyAlignment="1" applyProtection="1">
      <alignment horizontal="center" vertical="center" wrapText="1"/>
      <protection hidden="1"/>
    </xf>
    <xf numFmtId="0" fontId="80" fillId="2" borderId="0" xfId="2" applyFont="1" applyFill="1" applyProtection="1">
      <alignment vertical="center"/>
      <protection hidden="1"/>
    </xf>
    <xf numFmtId="0" fontId="32" fillId="8" borderId="1" xfId="0" applyFont="1" applyFill="1" applyBorder="1" applyAlignment="1" applyProtection="1">
      <alignment horizontal="center" vertical="center" wrapText="1"/>
      <protection hidden="1"/>
    </xf>
    <xf numFmtId="0" fontId="32" fillId="0" borderId="2" xfId="1" applyNumberFormat="1" applyFont="1" applyFill="1" applyBorder="1" applyAlignment="1" applyProtection="1">
      <alignment horizontal="left" vertical="center"/>
      <protection locked="0"/>
    </xf>
    <xf numFmtId="0" fontId="32" fillId="0" borderId="3" xfId="1" applyNumberFormat="1" applyFont="1" applyFill="1" applyBorder="1" applyAlignment="1" applyProtection="1">
      <alignment horizontal="left" vertical="center"/>
      <protection locked="0"/>
    </xf>
    <xf numFmtId="0" fontId="32" fillId="0" borderId="4" xfId="1" applyNumberFormat="1" applyFont="1" applyFill="1" applyBorder="1" applyAlignment="1" applyProtection="1">
      <alignment horizontal="left" vertical="center"/>
      <protection locked="0"/>
    </xf>
    <xf numFmtId="0" fontId="106" fillId="2" borderId="6" xfId="0" applyFont="1" applyFill="1" applyBorder="1" applyAlignment="1" applyProtection="1">
      <alignment horizontal="left" vertical="center" wrapText="1"/>
      <protection hidden="1"/>
    </xf>
    <xf numFmtId="0" fontId="32" fillId="2" borderId="0" xfId="2" applyFont="1" applyFill="1" applyAlignment="1" applyProtection="1">
      <alignment horizontal="left" vertical="center" wrapText="1"/>
      <protection hidden="1"/>
    </xf>
    <xf numFmtId="0" fontId="32" fillId="2" borderId="3" xfId="1" applyNumberFormat="1" applyFont="1" applyFill="1" applyBorder="1" applyAlignment="1" applyProtection="1">
      <alignment vertical="center"/>
      <protection hidden="1"/>
    </xf>
    <xf numFmtId="0" fontId="32" fillId="2" borderId="4" xfId="1" applyNumberFormat="1" applyFont="1" applyFill="1" applyBorder="1" applyAlignment="1" applyProtection="1">
      <alignment vertical="center"/>
      <protection hidden="1"/>
    </xf>
    <xf numFmtId="0" fontId="32" fillId="2" borderId="2" xfId="1" applyNumberFormat="1" applyFont="1" applyFill="1" applyBorder="1" applyAlignment="1" applyProtection="1">
      <alignment horizontal="center" vertical="center"/>
      <protection hidden="1"/>
    </xf>
    <xf numFmtId="0" fontId="32" fillId="2" borderId="3" xfId="1" applyNumberFormat="1" applyFont="1" applyFill="1" applyBorder="1" applyAlignment="1" applyProtection="1">
      <alignment horizontal="center" vertical="center"/>
      <protection hidden="1"/>
    </xf>
    <xf numFmtId="0" fontId="32" fillId="8" borderId="2" xfId="1" applyNumberFormat="1" applyFont="1" applyFill="1" applyBorder="1" applyAlignment="1" applyProtection="1">
      <alignment horizontal="center" vertical="center"/>
      <protection hidden="1"/>
    </xf>
    <xf numFmtId="0" fontId="32" fillId="8" borderId="3" xfId="1" applyNumberFormat="1" applyFont="1" applyFill="1" applyBorder="1" applyAlignment="1" applyProtection="1">
      <alignment horizontal="center" vertical="center"/>
      <protection hidden="1"/>
    </xf>
    <xf numFmtId="0" fontId="32" fillId="8" borderId="4" xfId="1" applyNumberFormat="1" applyFont="1" applyFill="1" applyBorder="1" applyAlignment="1" applyProtection="1">
      <alignment horizontal="center" vertical="center"/>
      <protection hidden="1"/>
    </xf>
    <xf numFmtId="0" fontId="107" fillId="0" borderId="2" xfId="0" applyFont="1" applyBorder="1" applyAlignment="1" applyProtection="1">
      <alignment horizontal="left" vertical="top" wrapText="1"/>
      <protection locked="0"/>
    </xf>
    <xf numFmtId="0" fontId="107" fillId="0" borderId="3" xfId="0" applyFont="1" applyBorder="1" applyAlignment="1" applyProtection="1">
      <alignment horizontal="left" vertical="top" wrapText="1"/>
      <protection locked="0"/>
    </xf>
    <xf numFmtId="0" fontId="107" fillId="0" borderId="4" xfId="0" applyFont="1" applyBorder="1" applyAlignment="1" applyProtection="1">
      <alignment horizontal="left" vertical="top" wrapText="1"/>
      <protection locked="0"/>
    </xf>
    <xf numFmtId="192" fontId="0" fillId="0" borderId="0" xfId="0" applyNumberFormat="1" applyAlignment="1">
      <alignment horizontal="center" vertical="center"/>
    </xf>
    <xf numFmtId="193" fontId="2" fillId="0" borderId="0" xfId="0" applyNumberFormat="1" applyFont="1" applyAlignment="1" applyProtection="1">
      <alignment horizontal="center" vertical="center"/>
      <protection hidden="1"/>
    </xf>
    <xf numFmtId="0" fontId="32" fillId="8" borderId="8" xfId="2" applyFont="1" applyFill="1" applyBorder="1" applyAlignment="1" applyProtection="1">
      <alignment horizontal="center" vertical="center" wrapText="1"/>
      <protection hidden="1"/>
    </xf>
    <xf numFmtId="0" fontId="32" fillId="8" borderId="0" xfId="2" applyFont="1" applyFill="1" applyAlignment="1" applyProtection="1">
      <alignment horizontal="center" vertical="center" wrapText="1"/>
      <protection hidden="1"/>
    </xf>
    <xf numFmtId="0" fontId="32" fillId="8" borderId="9" xfId="2" applyFont="1" applyFill="1" applyBorder="1" applyAlignment="1" applyProtection="1">
      <alignment horizontal="center" vertical="center" wrapText="1"/>
      <protection hidden="1"/>
    </xf>
    <xf numFmtId="0" fontId="32" fillId="8" borderId="10" xfId="2" applyFont="1" applyFill="1" applyBorder="1" applyAlignment="1" applyProtection="1">
      <alignment horizontal="center" vertical="center" wrapText="1"/>
      <protection hidden="1"/>
    </xf>
    <xf numFmtId="0" fontId="32" fillId="8" borderId="11" xfId="2" applyFont="1" applyFill="1" applyBorder="1" applyAlignment="1" applyProtection="1">
      <alignment horizontal="center" vertical="center" wrapText="1"/>
      <protection hidden="1"/>
    </xf>
    <xf numFmtId="0" fontId="32" fillId="8" borderId="12" xfId="2" applyFont="1" applyFill="1" applyBorder="1" applyAlignment="1" applyProtection="1">
      <alignment horizontal="center" vertical="center" wrapText="1"/>
      <protection hidden="1"/>
    </xf>
    <xf numFmtId="0" fontId="32" fillId="8" borderId="10" xfId="1" applyNumberFormat="1" applyFont="1" applyFill="1" applyBorder="1" applyAlignment="1" applyProtection="1">
      <alignment horizontal="center" vertical="center"/>
      <protection hidden="1"/>
    </xf>
    <xf numFmtId="0" fontId="32" fillId="8" borderId="11" xfId="1" applyNumberFormat="1" applyFont="1" applyFill="1" applyBorder="1" applyAlignment="1" applyProtection="1">
      <alignment horizontal="center" vertical="center"/>
      <protection hidden="1"/>
    </xf>
    <xf numFmtId="0" fontId="32" fillId="8" borderId="12" xfId="1" applyNumberFormat="1" applyFont="1" applyFill="1" applyBorder="1" applyAlignment="1" applyProtection="1">
      <alignment horizontal="center" vertical="center"/>
      <protection hidden="1"/>
    </xf>
    <xf numFmtId="0" fontId="32" fillId="2" borderId="10" xfId="1" applyNumberFormat="1" applyFont="1" applyFill="1" applyBorder="1" applyAlignment="1" applyProtection="1">
      <alignment horizontal="center" vertical="center"/>
      <protection hidden="1"/>
    </xf>
    <xf numFmtId="0" fontId="32" fillId="2" borderId="11" xfId="1" applyNumberFormat="1" applyFont="1" applyFill="1" applyBorder="1" applyAlignment="1" applyProtection="1">
      <alignment horizontal="center" vertical="center"/>
      <protection hidden="1"/>
    </xf>
    <xf numFmtId="0" fontId="32" fillId="2" borderId="11" xfId="1" applyNumberFormat="1" applyFont="1" applyFill="1" applyBorder="1" applyAlignment="1" applyProtection="1">
      <alignment vertical="center"/>
      <protection hidden="1"/>
    </xf>
    <xf numFmtId="0" fontId="32" fillId="2" borderId="12" xfId="1" applyNumberFormat="1" applyFont="1" applyFill="1" applyBorder="1" applyAlignment="1" applyProtection="1">
      <alignment vertical="center"/>
      <protection hidden="1"/>
    </xf>
    <xf numFmtId="0" fontId="32" fillId="2" borderId="4" xfId="1" applyNumberFormat="1" applyFont="1" applyFill="1" applyBorder="1" applyAlignment="1" applyProtection="1">
      <alignment horizontal="center" vertical="center"/>
      <protection hidden="1"/>
    </xf>
    <xf numFmtId="0" fontId="32" fillId="8" borderId="5" xfId="0" applyFont="1" applyFill="1" applyBorder="1" applyAlignment="1" applyProtection="1">
      <alignment horizontal="center" vertical="center"/>
      <protection hidden="1"/>
    </xf>
    <xf numFmtId="0" fontId="32" fillId="8" borderId="6" xfId="0" applyFont="1" applyFill="1" applyBorder="1" applyAlignment="1" applyProtection="1">
      <alignment horizontal="center" vertical="center"/>
      <protection hidden="1"/>
    </xf>
    <xf numFmtId="0" fontId="32" fillId="8" borderId="7" xfId="0" applyFont="1" applyFill="1" applyBorder="1" applyAlignment="1" applyProtection="1">
      <alignment horizontal="center" vertical="center"/>
      <protection hidden="1"/>
    </xf>
    <xf numFmtId="0" fontId="32" fillId="8" borderId="8" xfId="0" applyFont="1" applyFill="1" applyBorder="1" applyAlignment="1" applyProtection="1">
      <alignment horizontal="center" vertical="center"/>
      <protection hidden="1"/>
    </xf>
    <xf numFmtId="0" fontId="32" fillId="8" borderId="0" xfId="0" applyFont="1" applyFill="1" applyAlignment="1" applyProtection="1">
      <alignment horizontal="center" vertical="center"/>
      <protection hidden="1"/>
    </xf>
    <xf numFmtId="0" fontId="32" fillId="8" borderId="9" xfId="0" applyFont="1" applyFill="1" applyBorder="1" applyAlignment="1" applyProtection="1">
      <alignment horizontal="center" vertical="center"/>
      <protection hidden="1"/>
    </xf>
    <xf numFmtId="0" fontId="32" fillId="8" borderId="10" xfId="0" applyFont="1" applyFill="1" applyBorder="1" applyAlignment="1" applyProtection="1">
      <alignment horizontal="center" vertical="center"/>
      <protection hidden="1"/>
    </xf>
    <xf numFmtId="0" fontId="32" fillId="8" borderId="11" xfId="0" applyFont="1" applyFill="1" applyBorder="1" applyAlignment="1" applyProtection="1">
      <alignment horizontal="center" vertical="center"/>
      <protection hidden="1"/>
    </xf>
    <xf numFmtId="0" fontId="32" fillId="8" borderId="12" xfId="0" applyFont="1" applyFill="1" applyBorder="1" applyAlignment="1" applyProtection="1">
      <alignment horizontal="center" vertical="center"/>
      <protection hidden="1"/>
    </xf>
    <xf numFmtId="38" fontId="32" fillId="2" borderId="3" xfId="1" applyFont="1" applyFill="1" applyBorder="1" applyAlignment="1" applyProtection="1">
      <alignment vertical="center"/>
      <protection hidden="1"/>
    </xf>
    <xf numFmtId="38" fontId="32" fillId="2" borderId="4" xfId="1" applyFont="1" applyFill="1" applyBorder="1" applyAlignment="1" applyProtection="1">
      <alignment vertical="center"/>
      <protection hidden="1"/>
    </xf>
    <xf numFmtId="0" fontId="29" fillId="2" borderId="3" xfId="0" applyFont="1" applyFill="1" applyBorder="1" applyAlignment="1" applyProtection="1">
      <alignment horizontal="left" vertical="center"/>
      <protection hidden="1"/>
    </xf>
    <xf numFmtId="178" fontId="29" fillId="2" borderId="3" xfId="70" applyNumberFormat="1" applyFont="1" applyFill="1" applyBorder="1" applyAlignment="1" applyProtection="1">
      <alignment vertical="center" wrapText="1"/>
      <protection locked="0"/>
    </xf>
    <xf numFmtId="0" fontId="29" fillId="2" borderId="2" xfId="0" applyFont="1" applyFill="1" applyBorder="1" applyAlignment="1" applyProtection="1">
      <alignment horizontal="center" vertical="center"/>
      <protection hidden="1"/>
    </xf>
    <xf numFmtId="0" fontId="29" fillId="2" borderId="3" xfId="0" applyFont="1" applyFill="1" applyBorder="1" applyAlignment="1" applyProtection="1">
      <alignment horizontal="center" vertical="center"/>
      <protection hidden="1"/>
    </xf>
    <xf numFmtId="0" fontId="32" fillId="8" borderId="2" xfId="2" applyFont="1" applyFill="1" applyBorder="1" applyAlignment="1" applyProtection="1">
      <alignment horizontal="center" vertical="center" wrapText="1"/>
      <protection hidden="1"/>
    </xf>
    <xf numFmtId="0" fontId="32" fillId="8" borderId="3" xfId="2" applyFont="1" applyFill="1" applyBorder="1" applyAlignment="1" applyProtection="1">
      <alignment horizontal="center" vertical="center" wrapText="1"/>
      <protection hidden="1"/>
    </xf>
    <xf numFmtId="0" fontId="32" fillId="8" borderId="4" xfId="2" applyFont="1" applyFill="1" applyBorder="1" applyAlignment="1" applyProtection="1">
      <alignment horizontal="center" vertical="center" wrapText="1"/>
      <protection hidden="1"/>
    </xf>
    <xf numFmtId="49" fontId="32" fillId="2" borderId="2" xfId="1" applyNumberFormat="1" applyFont="1" applyFill="1" applyBorder="1" applyAlignment="1" applyProtection="1">
      <alignment horizontal="left" vertical="center"/>
      <protection locked="0"/>
    </xf>
    <xf numFmtId="49" fontId="32" fillId="2" borderId="3" xfId="1" applyNumberFormat="1" applyFont="1" applyFill="1" applyBorder="1" applyAlignment="1" applyProtection="1">
      <alignment horizontal="left" vertical="center"/>
      <protection locked="0"/>
    </xf>
    <xf numFmtId="49" fontId="32" fillId="2" borderId="4" xfId="1" applyNumberFormat="1" applyFont="1" applyFill="1" applyBorder="1" applyAlignment="1" applyProtection="1">
      <alignment horizontal="left" vertical="center"/>
      <protection locked="0"/>
    </xf>
    <xf numFmtId="0" fontId="32" fillId="8" borderId="2" xfId="0" applyFont="1" applyFill="1" applyBorder="1" applyAlignment="1" applyProtection="1">
      <alignment horizontal="center" vertical="center"/>
      <protection hidden="1"/>
    </xf>
    <xf numFmtId="0" fontId="32" fillId="8" borderId="4" xfId="0" applyFont="1" applyFill="1" applyBorder="1" applyAlignment="1" applyProtection="1">
      <alignment horizontal="center" vertical="center"/>
      <protection hidden="1"/>
    </xf>
    <xf numFmtId="0" fontId="32" fillId="8" borderId="3" xfId="0" applyFont="1" applyFill="1" applyBorder="1" applyAlignment="1" applyProtection="1">
      <alignment horizontal="center" vertical="center"/>
      <protection hidden="1"/>
    </xf>
    <xf numFmtId="0" fontId="32" fillId="8" borderId="2" xfId="0" applyFont="1" applyFill="1" applyBorder="1" applyAlignment="1" applyProtection="1">
      <alignment horizontal="center" vertical="center" wrapText="1"/>
      <protection hidden="1"/>
    </xf>
    <xf numFmtId="0" fontId="32" fillId="8" borderId="3" xfId="0" applyFont="1" applyFill="1" applyBorder="1" applyAlignment="1" applyProtection="1">
      <alignment horizontal="center" vertical="center" wrapText="1"/>
      <protection hidden="1"/>
    </xf>
    <xf numFmtId="0" fontId="32" fillId="8" borderId="4" xfId="0" applyFont="1" applyFill="1" applyBorder="1" applyAlignment="1" applyProtection="1">
      <alignment horizontal="center" vertical="center" wrapText="1"/>
      <protection hidden="1"/>
    </xf>
    <xf numFmtId="0" fontId="32" fillId="8" borderId="2" xfId="2" applyFont="1" applyFill="1" applyBorder="1" applyAlignment="1" applyProtection="1">
      <alignment horizontal="left" vertical="center"/>
      <protection hidden="1"/>
    </xf>
    <xf numFmtId="0" fontId="32" fillId="8" borderId="3" xfId="2" applyFont="1" applyFill="1" applyBorder="1" applyAlignment="1" applyProtection="1">
      <alignment horizontal="left" vertical="center"/>
      <protection hidden="1"/>
    </xf>
    <xf numFmtId="0" fontId="32" fillId="8" borderId="4" xfId="2" applyFont="1" applyFill="1" applyBorder="1" applyAlignment="1" applyProtection="1">
      <alignment horizontal="left" vertical="center"/>
      <protection hidden="1"/>
    </xf>
    <xf numFmtId="0" fontId="32" fillId="8" borderId="10" xfId="2" applyFont="1" applyFill="1" applyBorder="1" applyAlignment="1" applyProtection="1">
      <alignment horizontal="center" vertical="center"/>
      <protection hidden="1"/>
    </xf>
    <xf numFmtId="0" fontId="32" fillId="8" borderId="11" xfId="2" applyFont="1" applyFill="1" applyBorder="1" applyAlignment="1" applyProtection="1">
      <alignment horizontal="center" vertical="center"/>
      <protection hidden="1"/>
    </xf>
    <xf numFmtId="0" fontId="32" fillId="8" borderId="12" xfId="2" applyFont="1" applyFill="1" applyBorder="1" applyAlignment="1" applyProtection="1">
      <alignment horizontal="center" vertical="center"/>
      <protection hidden="1"/>
    </xf>
    <xf numFmtId="0" fontId="32" fillId="8" borderId="2" xfId="2" applyFont="1" applyFill="1" applyBorder="1" applyAlignment="1" applyProtection="1">
      <alignment horizontal="center" vertical="center"/>
      <protection hidden="1"/>
    </xf>
    <xf numFmtId="0" fontId="32" fillId="8" borderId="3" xfId="2" applyFont="1" applyFill="1" applyBorder="1" applyAlignment="1" applyProtection="1">
      <alignment horizontal="center" vertical="center"/>
      <protection hidden="1"/>
    </xf>
    <xf numFmtId="0" fontId="32" fillId="8" borderId="4" xfId="2" applyFont="1" applyFill="1" applyBorder="1" applyAlignment="1" applyProtection="1">
      <alignment horizontal="center" vertical="center"/>
      <protection hidden="1"/>
    </xf>
    <xf numFmtId="49" fontId="32" fillId="2" borderId="2" xfId="1" quotePrefix="1" applyNumberFormat="1" applyFont="1" applyFill="1" applyBorder="1" applyAlignment="1" applyProtection="1">
      <alignment horizontal="center" vertical="center"/>
      <protection locked="0"/>
    </xf>
    <xf numFmtId="49" fontId="32" fillId="2" borderId="3" xfId="1" quotePrefix="1" applyNumberFormat="1" applyFont="1" applyFill="1" applyBorder="1" applyAlignment="1" applyProtection="1">
      <alignment horizontal="center" vertical="center"/>
      <protection locked="0"/>
    </xf>
    <xf numFmtId="0" fontId="32" fillId="2" borderId="2" xfId="0" applyFont="1" applyFill="1" applyBorder="1" applyAlignment="1" applyProtection="1">
      <alignment horizontal="center" vertical="center"/>
      <protection hidden="1"/>
    </xf>
    <xf numFmtId="0" fontId="32" fillId="2" borderId="4" xfId="0" applyFont="1" applyFill="1" applyBorder="1" applyAlignment="1" applyProtection="1">
      <alignment horizontal="center" vertical="center"/>
      <protection hidden="1"/>
    </xf>
    <xf numFmtId="49" fontId="32" fillId="0" borderId="1" xfId="0" applyNumberFormat="1" applyFont="1" applyBorder="1" applyAlignment="1" applyProtection="1">
      <alignment horizontal="left" vertical="center" wrapText="1"/>
      <protection locked="0"/>
    </xf>
    <xf numFmtId="49" fontId="32" fillId="0" borderId="2" xfId="1" quotePrefix="1" applyNumberFormat="1" applyFont="1" applyFill="1" applyBorder="1" applyAlignment="1" applyProtection="1">
      <alignment horizontal="center" vertical="center"/>
      <protection locked="0"/>
    </xf>
    <xf numFmtId="49" fontId="32" fillId="0" borderId="3" xfId="1" applyNumberFormat="1" applyFont="1" applyFill="1" applyBorder="1" applyAlignment="1" applyProtection="1">
      <alignment horizontal="center" vertical="center"/>
      <protection locked="0"/>
    </xf>
    <xf numFmtId="49" fontId="32" fillId="0" borderId="3" xfId="1" quotePrefix="1" applyNumberFormat="1" applyFont="1" applyFill="1" applyBorder="1" applyAlignment="1" applyProtection="1">
      <alignment horizontal="center" vertical="center"/>
      <protection locked="0"/>
    </xf>
    <xf numFmtId="0" fontId="32" fillId="0" borderId="2" xfId="0" applyFont="1" applyBorder="1" applyAlignment="1" applyProtection="1">
      <alignment horizontal="left" vertical="center" wrapText="1" shrinkToFit="1"/>
      <protection locked="0"/>
    </xf>
    <xf numFmtId="0" fontId="32" fillId="0" borderId="3" xfId="0" applyFont="1" applyBorder="1" applyAlignment="1" applyProtection="1">
      <alignment horizontal="left" vertical="center" wrapText="1" shrinkToFit="1"/>
      <protection locked="0"/>
    </xf>
    <xf numFmtId="0" fontId="32" fillId="0" borderId="4" xfId="0" applyFont="1" applyBorder="1" applyAlignment="1" applyProtection="1">
      <alignment horizontal="left" vertical="center" wrapText="1" shrinkToFit="1"/>
      <protection locked="0"/>
    </xf>
    <xf numFmtId="49" fontId="29" fillId="0" borderId="1" xfId="0" applyNumberFormat="1" applyFont="1" applyBorder="1" applyAlignment="1" applyProtection="1">
      <alignment horizontal="left" vertical="center" wrapText="1"/>
      <protection locked="0"/>
    </xf>
    <xf numFmtId="49" fontId="29" fillId="0" borderId="2" xfId="1" quotePrefix="1" applyNumberFormat="1" applyFont="1" applyFill="1" applyBorder="1" applyAlignment="1" applyProtection="1">
      <alignment horizontal="center" vertical="center"/>
      <protection locked="0"/>
    </xf>
    <xf numFmtId="49" fontId="29" fillId="0" borderId="3" xfId="1" applyNumberFormat="1" applyFont="1" applyFill="1" applyBorder="1" applyAlignment="1" applyProtection="1">
      <alignment horizontal="center" vertical="center"/>
      <protection locked="0"/>
    </xf>
    <xf numFmtId="49" fontId="29" fillId="0" borderId="3" xfId="1" quotePrefix="1" applyNumberFormat="1" applyFont="1" applyFill="1" applyBorder="1" applyAlignment="1" applyProtection="1">
      <alignment horizontal="center" vertical="center"/>
      <protection locked="0"/>
    </xf>
    <xf numFmtId="0" fontId="82" fillId="8" borderId="1" xfId="0" applyFont="1" applyFill="1" applyBorder="1" applyAlignment="1" applyProtection="1">
      <alignment horizontal="center" vertical="center"/>
      <protection hidden="1"/>
    </xf>
    <xf numFmtId="0" fontId="82" fillId="8" borderId="108" xfId="0" applyFont="1" applyFill="1" applyBorder="1" applyAlignment="1" applyProtection="1">
      <alignment horizontal="center" vertical="center" wrapText="1"/>
      <protection hidden="1"/>
    </xf>
    <xf numFmtId="0" fontId="82" fillId="13" borderId="1" xfId="0" applyFont="1" applyFill="1" applyBorder="1" applyAlignment="1" applyProtection="1">
      <alignment horizontal="center" vertical="center"/>
      <protection hidden="1"/>
    </xf>
    <xf numFmtId="0" fontId="84" fillId="13" borderId="1" xfId="0" applyFont="1" applyFill="1" applyBorder="1" applyAlignment="1" applyProtection="1">
      <alignment horizontal="center" vertical="center" wrapText="1"/>
      <protection hidden="1"/>
    </xf>
    <xf numFmtId="0" fontId="84" fillId="13" borderId="2" xfId="0" applyFont="1" applyFill="1" applyBorder="1" applyAlignment="1" applyProtection="1">
      <alignment horizontal="center" vertical="center" wrapText="1"/>
      <protection hidden="1"/>
    </xf>
    <xf numFmtId="0" fontId="32" fillId="0" borderId="115" xfId="0" applyFont="1" applyBorder="1" applyAlignment="1" applyProtection="1">
      <alignment horizontal="center" vertical="center" wrapText="1"/>
      <protection locked="0"/>
    </xf>
    <xf numFmtId="0" fontId="32" fillId="0" borderId="116" xfId="0" applyFont="1" applyBorder="1" applyAlignment="1" applyProtection="1">
      <alignment horizontal="center" vertical="center" wrapText="1"/>
      <protection locked="0"/>
    </xf>
    <xf numFmtId="0" fontId="32" fillId="0" borderId="123" xfId="0" applyFont="1" applyBorder="1" applyAlignment="1" applyProtection="1">
      <alignment horizontal="center" vertical="center" wrapText="1"/>
      <protection locked="0"/>
    </xf>
    <xf numFmtId="0" fontId="32" fillId="0" borderId="125" xfId="0" applyFont="1" applyBorder="1" applyAlignment="1" applyProtection="1">
      <alignment horizontal="center" vertical="center" wrapText="1"/>
      <protection locked="0"/>
    </xf>
    <xf numFmtId="0" fontId="32" fillId="0" borderId="126" xfId="0" applyFont="1" applyBorder="1" applyAlignment="1" applyProtection="1">
      <alignment horizontal="center" vertical="center" wrapText="1"/>
      <protection locked="0"/>
    </xf>
    <xf numFmtId="0" fontId="82" fillId="0" borderId="2" xfId="0" applyFont="1" applyBorder="1" applyAlignment="1" applyProtection="1">
      <alignment horizontal="left" vertical="center" wrapText="1"/>
      <protection hidden="1"/>
    </xf>
    <xf numFmtId="0" fontId="82" fillId="0" borderId="3" xfId="0" applyFont="1" applyBorder="1" applyAlignment="1" applyProtection="1">
      <alignment horizontal="left" vertical="center" wrapText="1"/>
      <protection hidden="1"/>
    </xf>
    <xf numFmtId="0" fontId="82" fillId="0" borderId="4" xfId="0" applyFont="1" applyBorder="1" applyAlignment="1" applyProtection="1">
      <alignment horizontal="left" vertical="center" wrapText="1"/>
      <protection hidden="1"/>
    </xf>
    <xf numFmtId="0" fontId="32" fillId="0" borderId="120" xfId="0" applyFont="1" applyBorder="1" applyAlignment="1" applyProtection="1">
      <alignment horizontal="center" vertical="center" wrapText="1"/>
      <protection locked="0"/>
    </xf>
    <xf numFmtId="0" fontId="32" fillId="0" borderId="121" xfId="0" applyFont="1" applyBorder="1" applyAlignment="1" applyProtection="1">
      <alignment horizontal="center" vertical="center" wrapText="1"/>
      <protection locked="0"/>
    </xf>
    <xf numFmtId="0" fontId="32" fillId="0" borderId="122" xfId="0" applyFont="1" applyBorder="1" applyAlignment="1" applyProtection="1">
      <alignment horizontal="center" vertical="center" wrapText="1"/>
      <protection locked="0"/>
    </xf>
    <xf numFmtId="0" fontId="32" fillId="0" borderId="118" xfId="0" applyFont="1" applyBorder="1" applyAlignment="1" applyProtection="1">
      <alignment horizontal="center" vertical="center" wrapText="1"/>
      <protection locked="0"/>
    </xf>
    <xf numFmtId="0" fontId="32" fillId="0" borderId="1" xfId="0" applyFont="1" applyBorder="1" applyAlignment="1" applyProtection="1">
      <alignment horizontal="center" vertical="center" wrapText="1"/>
      <protection locked="0"/>
    </xf>
    <xf numFmtId="0" fontId="32" fillId="0" borderId="2" xfId="0" applyFont="1" applyBorder="1" applyAlignment="1" applyProtection="1">
      <alignment horizontal="center" vertical="center" wrapText="1"/>
      <protection locked="0"/>
    </xf>
    <xf numFmtId="0" fontId="32" fillId="0" borderId="108" xfId="0" applyFont="1" applyBorder="1" applyAlignment="1" applyProtection="1">
      <alignment horizontal="center" vertical="center" wrapText="1"/>
      <protection locked="0"/>
    </xf>
    <xf numFmtId="0" fontId="32" fillId="0" borderId="129" xfId="0" applyFont="1" applyBorder="1" applyAlignment="1" applyProtection="1">
      <alignment horizontal="center" vertical="center" wrapText="1"/>
      <protection locked="0"/>
    </xf>
    <xf numFmtId="0" fontId="32" fillId="2" borderId="121" xfId="0" applyFont="1" applyFill="1" applyBorder="1" applyAlignment="1">
      <alignment horizontal="center" vertical="center" wrapText="1"/>
    </xf>
    <xf numFmtId="0" fontId="32" fillId="2" borderId="122" xfId="0" applyFont="1" applyFill="1" applyBorder="1" applyAlignment="1">
      <alignment horizontal="center" vertical="center" wrapText="1"/>
    </xf>
    <xf numFmtId="0" fontId="100" fillId="13" borderId="5" xfId="0" applyFont="1" applyFill="1" applyBorder="1" applyAlignment="1">
      <alignment horizontal="center" vertical="center" wrapText="1"/>
    </xf>
    <xf numFmtId="0" fontId="100" fillId="13" borderId="127" xfId="0" applyFont="1" applyFill="1" applyBorder="1" applyAlignment="1">
      <alignment horizontal="center" vertical="center" wrapText="1"/>
    </xf>
    <xf numFmtId="0" fontId="100" fillId="13" borderId="10" xfId="0" applyFont="1" applyFill="1" applyBorder="1" applyAlignment="1">
      <alignment horizontal="center" vertical="center" wrapText="1"/>
    </xf>
    <xf numFmtId="0" fontId="100" fillId="13" borderId="128" xfId="0" applyFont="1" applyFill="1" applyBorder="1" applyAlignment="1">
      <alignment horizontal="center" vertical="center" wrapText="1"/>
    </xf>
    <xf numFmtId="0" fontId="100" fillId="0" borderId="113" xfId="0" applyFont="1" applyBorder="1" applyAlignment="1" applyProtection="1">
      <alignment horizontal="center" vertical="center" wrapText="1"/>
      <protection locked="0"/>
    </xf>
    <xf numFmtId="0" fontId="100" fillId="0" borderId="114" xfId="0" applyFont="1" applyBorder="1" applyAlignment="1" applyProtection="1">
      <alignment horizontal="center" vertical="center" wrapText="1"/>
      <protection locked="0"/>
    </xf>
    <xf numFmtId="0" fontId="100" fillId="13" borderId="6" xfId="0" applyFont="1" applyFill="1" applyBorder="1" applyAlignment="1">
      <alignment horizontal="center" vertical="center" wrapText="1"/>
    </xf>
    <xf numFmtId="0" fontId="100" fillId="13" borderId="7" xfId="0" applyFont="1" applyFill="1" applyBorder="1" applyAlignment="1">
      <alignment horizontal="center" vertical="center" wrapText="1"/>
    </xf>
    <xf numFmtId="0" fontId="100" fillId="13" borderId="11" xfId="0" applyFont="1" applyFill="1" applyBorder="1" applyAlignment="1">
      <alignment horizontal="center" vertical="center" wrapText="1"/>
    </xf>
    <xf numFmtId="0" fontId="100" fillId="13" borderId="12" xfId="0" applyFont="1" applyFill="1" applyBorder="1" applyAlignment="1">
      <alignment horizontal="center" vertical="center" wrapText="1"/>
    </xf>
    <xf numFmtId="0" fontId="100" fillId="0" borderId="1" xfId="0" applyFont="1" applyBorder="1" applyAlignment="1">
      <alignment horizontal="center" vertical="center"/>
    </xf>
    <xf numFmtId="0" fontId="100" fillId="13" borderId="108" xfId="0" applyFont="1" applyFill="1" applyBorder="1" applyAlignment="1">
      <alignment horizontal="center" vertical="center" wrapText="1"/>
    </xf>
    <xf numFmtId="0" fontId="100" fillId="13" borderId="19" xfId="0" applyFont="1" applyFill="1" applyBorder="1" applyAlignment="1">
      <alignment horizontal="center" vertical="center" wrapText="1"/>
    </xf>
    <xf numFmtId="0" fontId="100" fillId="13" borderId="2" xfId="0" applyFont="1" applyFill="1" applyBorder="1" applyAlignment="1">
      <alignment horizontal="center" vertical="center" wrapText="1"/>
    </xf>
    <xf numFmtId="0" fontId="100" fillId="13" borderId="4" xfId="0" applyFont="1" applyFill="1" applyBorder="1" applyAlignment="1">
      <alignment horizontal="center" vertical="center" wrapText="1"/>
    </xf>
    <xf numFmtId="0" fontId="100" fillId="13" borderId="108" xfId="0" applyFont="1" applyFill="1" applyBorder="1" applyAlignment="1">
      <alignment horizontal="center" vertical="center"/>
    </xf>
    <xf numFmtId="0" fontId="100" fillId="13" borderId="19" xfId="0" applyFont="1" applyFill="1" applyBorder="1" applyAlignment="1">
      <alignment horizontal="center" vertical="center"/>
    </xf>
    <xf numFmtId="0" fontId="0" fillId="13" borderId="108" xfId="0" applyFill="1" applyBorder="1" applyAlignment="1">
      <alignment horizontal="center" vertical="center"/>
    </xf>
    <xf numFmtId="0" fontId="0" fillId="13" borderId="19" xfId="0" applyFill="1" applyBorder="1" applyAlignment="1">
      <alignment horizontal="center" vertical="center"/>
    </xf>
    <xf numFmtId="0" fontId="100" fillId="0" borderId="11" xfId="0" applyFont="1" applyBorder="1" applyAlignment="1">
      <alignment horizontal="center" vertical="center" wrapText="1"/>
    </xf>
    <xf numFmtId="0" fontId="100" fillId="0" borderId="6" xfId="0" applyFont="1" applyBorder="1" applyAlignment="1">
      <alignment horizontal="center" vertical="center" wrapText="1"/>
    </xf>
    <xf numFmtId="0" fontId="100" fillId="2" borderId="0" xfId="0" applyFont="1" applyFill="1" applyAlignment="1">
      <alignment horizontal="center" vertical="center" wrapText="1"/>
    </xf>
    <xf numFmtId="0" fontId="99" fillId="13" borderId="5" xfId="0" applyFont="1" applyFill="1" applyBorder="1" applyAlignment="1">
      <alignment horizontal="center" vertical="center"/>
    </xf>
    <xf numFmtId="0" fontId="100" fillId="13" borderId="6" xfId="0" applyFont="1" applyFill="1" applyBorder="1" applyAlignment="1">
      <alignment horizontal="center" vertical="center"/>
    </xf>
    <xf numFmtId="0" fontId="100" fillId="13" borderId="7" xfId="0" applyFont="1" applyFill="1" applyBorder="1" applyAlignment="1">
      <alignment horizontal="center" vertical="center"/>
    </xf>
    <xf numFmtId="0" fontId="100" fillId="13" borderId="10" xfId="0" applyFont="1" applyFill="1" applyBorder="1" applyAlignment="1">
      <alignment horizontal="center" vertical="center"/>
    </xf>
    <xf numFmtId="0" fontId="100" fillId="13" borderId="11" xfId="0" applyFont="1" applyFill="1" applyBorder="1" applyAlignment="1">
      <alignment horizontal="center" vertical="center"/>
    </xf>
    <xf numFmtId="0" fontId="100" fillId="13" borderId="12" xfId="0" applyFont="1" applyFill="1" applyBorder="1" applyAlignment="1">
      <alignment horizontal="center" vertical="center"/>
    </xf>
  </cellXfs>
  <cellStyles count="73">
    <cellStyle name="パーセント" xfId="72" builtinId="5"/>
    <cellStyle name="パーセント 2" xfId="13" xr:uid="{00000000-0005-0000-0000-000000000000}"/>
    <cellStyle name="パーセント 2 2" xfId="14" xr:uid="{00000000-0005-0000-0000-000001000000}"/>
    <cellStyle name="パーセント 3" xfId="15" xr:uid="{00000000-0005-0000-0000-000002000000}"/>
    <cellStyle name="パーセント 3 2" xfId="16" xr:uid="{00000000-0005-0000-0000-000003000000}"/>
    <cellStyle name="パーセント 4" xfId="17" xr:uid="{00000000-0005-0000-0000-000004000000}"/>
    <cellStyle name="パーセント 5" xfId="18" xr:uid="{00000000-0005-0000-0000-000005000000}"/>
    <cellStyle name="パーセント 6" xfId="19" xr:uid="{00000000-0005-0000-0000-000006000000}"/>
    <cellStyle name="ハイパーリンク" xfId="71" builtinId="8"/>
    <cellStyle name="ハイパーリンク 2" xfId="20" xr:uid="{00000000-0005-0000-0000-000007000000}"/>
    <cellStyle name="桁区切り" xfId="70" builtinId="6"/>
    <cellStyle name="桁区切り 2" xfId="1" xr:uid="{00000000-0005-0000-0000-000009000000}"/>
    <cellStyle name="桁区切り 2 2" xfId="3" xr:uid="{00000000-0005-0000-0000-00000A000000}"/>
    <cellStyle name="桁区切り 2 3" xfId="21" xr:uid="{00000000-0005-0000-0000-00000B000000}"/>
    <cellStyle name="桁区切り 3" xfId="8" xr:uid="{00000000-0005-0000-0000-00000C000000}"/>
    <cellStyle name="桁区切り 3 2" xfId="22" xr:uid="{00000000-0005-0000-0000-00000D000000}"/>
    <cellStyle name="桁区切り 3 3" xfId="23" xr:uid="{00000000-0005-0000-0000-00000E000000}"/>
    <cellStyle name="桁区切り 4" xfId="24" xr:uid="{00000000-0005-0000-0000-00000F000000}"/>
    <cellStyle name="桁区切り 4 2" xfId="25" xr:uid="{00000000-0005-0000-0000-000010000000}"/>
    <cellStyle name="桁区切り 4 2 2" xfId="26" xr:uid="{00000000-0005-0000-0000-000011000000}"/>
    <cellStyle name="桁区切り 4 3" xfId="27" xr:uid="{00000000-0005-0000-0000-000012000000}"/>
    <cellStyle name="桁区切り 4 3 2" xfId="28" xr:uid="{00000000-0005-0000-0000-000013000000}"/>
    <cellStyle name="桁区切り 4 4" xfId="29" xr:uid="{00000000-0005-0000-0000-000014000000}"/>
    <cellStyle name="桁区切り 4 4 2" xfId="30" xr:uid="{00000000-0005-0000-0000-000015000000}"/>
    <cellStyle name="桁区切り 4 5" xfId="31" xr:uid="{00000000-0005-0000-0000-000016000000}"/>
    <cellStyle name="桁区切り 4 6" xfId="32" xr:uid="{00000000-0005-0000-0000-000017000000}"/>
    <cellStyle name="桁区切り 5" xfId="33" xr:uid="{00000000-0005-0000-0000-000018000000}"/>
    <cellStyle name="桁区切り 6" xfId="34" xr:uid="{00000000-0005-0000-0000-000019000000}"/>
    <cellStyle name="標準" xfId="0" builtinId="0"/>
    <cellStyle name="標準 10" xfId="35" xr:uid="{00000000-0005-0000-0000-00001B000000}"/>
    <cellStyle name="標準 11" xfId="36" xr:uid="{00000000-0005-0000-0000-00001C000000}"/>
    <cellStyle name="標準 12" xfId="37" xr:uid="{00000000-0005-0000-0000-00001D000000}"/>
    <cellStyle name="標準 13" xfId="38" xr:uid="{00000000-0005-0000-0000-00001E000000}"/>
    <cellStyle name="標準 14" xfId="39" xr:uid="{00000000-0005-0000-0000-00001F000000}"/>
    <cellStyle name="標準 2" xfId="2" xr:uid="{00000000-0005-0000-0000-000020000000}"/>
    <cellStyle name="標準 2 2" xfId="4" xr:uid="{00000000-0005-0000-0000-000021000000}"/>
    <cellStyle name="標準 2 2 2" xfId="40" xr:uid="{00000000-0005-0000-0000-000022000000}"/>
    <cellStyle name="標準 2 2_★H25補正 ＺＥＢ 様式及び作成要領 記入例(2)　（書類関係②）システム提案概要" xfId="41" xr:uid="{00000000-0005-0000-0000-000023000000}"/>
    <cellStyle name="標準 2 3" xfId="5" xr:uid="{00000000-0005-0000-0000-000024000000}"/>
    <cellStyle name="標準 2 3 2" xfId="42" xr:uid="{00000000-0005-0000-0000-000025000000}"/>
    <cellStyle name="標準 2 3 3" xfId="43" xr:uid="{00000000-0005-0000-0000-000026000000}"/>
    <cellStyle name="標準 2 3_★H25補正 ＺＥＢ 様式及び作成要領 記入例(2)　（書類関係②）システム提案概要" xfId="44" xr:uid="{00000000-0005-0000-0000-000027000000}"/>
    <cellStyle name="標準 2 4" xfId="45" xr:uid="{00000000-0005-0000-0000-000028000000}"/>
    <cellStyle name="標準 2 5" xfId="46" xr:uid="{00000000-0005-0000-0000-000029000000}"/>
    <cellStyle name="標準 2_★H25補正 ＺＥＢ 様式及び作成要領 記入例(2)　（書類関係②）システム提案概要" xfId="47" xr:uid="{00000000-0005-0000-0000-00002A000000}"/>
    <cellStyle name="標準 3" xfId="6" xr:uid="{00000000-0005-0000-0000-00002B000000}"/>
    <cellStyle name="標準 3 2" xfId="12" xr:uid="{00000000-0005-0000-0000-00002C000000}"/>
    <cellStyle name="標準 4" xfId="9" xr:uid="{00000000-0005-0000-0000-00002D000000}"/>
    <cellStyle name="標準 4 2" xfId="48" xr:uid="{00000000-0005-0000-0000-00002E000000}"/>
    <cellStyle name="標準 4 3" xfId="49" xr:uid="{00000000-0005-0000-0000-00002F000000}"/>
    <cellStyle name="標準 4_★H25補正 ＺＥＢ 様式及び作成要領 記入例(2)　（書類関係②）システム提案概要" xfId="50" xr:uid="{00000000-0005-0000-0000-000030000000}"/>
    <cellStyle name="標準 5" xfId="10" xr:uid="{00000000-0005-0000-0000-000031000000}"/>
    <cellStyle name="標準 5 2" xfId="51" xr:uid="{00000000-0005-0000-0000-000032000000}"/>
    <cellStyle name="標準 5 3" xfId="52" xr:uid="{00000000-0005-0000-0000-000033000000}"/>
    <cellStyle name="標準 5 4" xfId="53" xr:uid="{00000000-0005-0000-0000-000034000000}"/>
    <cellStyle name="標準 6" xfId="11" xr:uid="{00000000-0005-0000-0000-000035000000}"/>
    <cellStyle name="標準 6 2" xfId="54" xr:uid="{00000000-0005-0000-0000-000036000000}"/>
    <cellStyle name="標準 6 3" xfId="55" xr:uid="{00000000-0005-0000-0000-000037000000}"/>
    <cellStyle name="標準 6 4" xfId="56" xr:uid="{00000000-0005-0000-0000-000038000000}"/>
    <cellStyle name="標準 7" xfId="7" xr:uid="{00000000-0005-0000-0000-000039000000}"/>
    <cellStyle name="標準 7 2" xfId="57" xr:uid="{00000000-0005-0000-0000-00003A000000}"/>
    <cellStyle name="標準 7 2 2" xfId="58" xr:uid="{00000000-0005-0000-0000-00003B000000}"/>
    <cellStyle name="標準 7 3" xfId="59" xr:uid="{00000000-0005-0000-0000-00003C000000}"/>
    <cellStyle name="標準 7 3 2" xfId="60" xr:uid="{00000000-0005-0000-0000-00003D000000}"/>
    <cellStyle name="標準 7 3 2 2" xfId="61" xr:uid="{00000000-0005-0000-0000-00003E000000}"/>
    <cellStyle name="標準 7 3 3" xfId="62" xr:uid="{00000000-0005-0000-0000-00003F000000}"/>
    <cellStyle name="標準 7 4" xfId="63" xr:uid="{00000000-0005-0000-0000-000040000000}"/>
    <cellStyle name="標準 7 4 2" xfId="64" xr:uid="{00000000-0005-0000-0000-000041000000}"/>
    <cellStyle name="標準 7 5" xfId="65" xr:uid="{00000000-0005-0000-0000-000042000000}"/>
    <cellStyle name="標準 7 6" xfId="66" xr:uid="{00000000-0005-0000-0000-000043000000}"/>
    <cellStyle name="標準 7 7" xfId="67" xr:uid="{00000000-0005-0000-0000-000044000000}"/>
    <cellStyle name="標準 8" xfId="68" xr:uid="{00000000-0005-0000-0000-000045000000}"/>
    <cellStyle name="標準 9" xfId="69" xr:uid="{00000000-0005-0000-0000-000046000000}"/>
  </cellStyles>
  <dxfs count="61">
    <dxf>
      <fill>
        <patternFill>
          <bgColor rgb="FFFABF8F"/>
        </patternFill>
      </fill>
    </dxf>
    <dxf>
      <font>
        <color auto="1"/>
      </font>
      <fill>
        <patternFill>
          <bgColor rgb="FFC6D9F1"/>
        </patternFill>
      </fill>
    </dxf>
    <dxf>
      <font>
        <color auto="1"/>
      </font>
      <fill>
        <patternFill>
          <bgColor rgb="FFC6D9F1"/>
        </patternFill>
      </fill>
    </dxf>
    <dxf>
      <font>
        <color auto="1"/>
      </font>
      <fill>
        <patternFill>
          <bgColor rgb="FFC6D9F1"/>
        </patternFill>
      </fill>
    </dxf>
    <dxf>
      <fill>
        <patternFill>
          <bgColor rgb="FFDD7CF0"/>
        </patternFill>
      </fill>
    </dxf>
    <dxf>
      <font>
        <color auto="1"/>
      </font>
      <fill>
        <patternFill>
          <bgColor rgb="FFC6D9F1"/>
        </patternFill>
      </fill>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fgColor theme="0"/>
          <bgColor theme="0"/>
        </patternFill>
      </fill>
      <border>
        <left/>
        <right/>
        <top/>
        <bottom/>
        <vertical/>
        <horizontal/>
      </border>
    </dxf>
    <dxf>
      <font>
        <color auto="1"/>
      </font>
      <fill>
        <patternFill>
          <bgColor rgb="FFC6D9F1"/>
        </patternFill>
      </fill>
    </dxf>
    <dxf>
      <font>
        <color auto="1"/>
      </font>
      <fill>
        <patternFill>
          <bgColor rgb="FFC6D9F1"/>
        </patternFill>
      </fill>
    </dxf>
    <dxf>
      <font>
        <color auto="1"/>
      </font>
      <fill>
        <patternFill>
          <bgColor rgb="FFC6D9F1"/>
        </patternFill>
      </fill>
    </dxf>
    <dxf>
      <font>
        <color auto="1"/>
      </font>
      <fill>
        <patternFill>
          <bgColor rgb="FFC6D9F1"/>
        </patternFill>
      </fill>
    </dxf>
    <dxf>
      <font>
        <color auto="1"/>
      </font>
      <fill>
        <patternFill>
          <bgColor rgb="FFC6D9F1"/>
        </patternFill>
      </fill>
    </dxf>
    <dxf>
      <font>
        <color auto="1"/>
      </font>
      <fill>
        <patternFill>
          <bgColor rgb="FFC6D9F1"/>
        </patternFill>
      </fill>
    </dxf>
    <dxf>
      <font>
        <color auto="1"/>
      </font>
      <fill>
        <patternFill>
          <bgColor rgb="FFC6D9F1"/>
        </patternFill>
      </fill>
    </dxf>
    <dxf>
      <font>
        <color auto="1"/>
      </font>
      <fill>
        <patternFill>
          <bgColor rgb="FFC6D9F1"/>
        </patternFill>
      </fill>
    </dxf>
    <dxf>
      <fill>
        <patternFill>
          <bgColor rgb="FF667EF6"/>
        </patternFill>
      </fill>
    </dxf>
    <dxf>
      <font>
        <color auto="1"/>
      </font>
      <fill>
        <patternFill>
          <bgColor rgb="FFC6D9F1"/>
        </patternFill>
      </fill>
    </dxf>
    <dxf>
      <font>
        <color auto="1"/>
      </font>
      <fill>
        <patternFill>
          <bgColor rgb="FFC6D9F1"/>
        </patternFill>
      </fill>
    </dxf>
    <dxf>
      <font>
        <color auto="1"/>
      </font>
      <fill>
        <patternFill>
          <bgColor rgb="FFC6D9F1"/>
        </patternFill>
      </fill>
    </dxf>
    <dxf>
      <font>
        <b/>
        <i val="0"/>
        <color rgb="FFFF0000"/>
      </font>
    </dxf>
    <dxf>
      <font>
        <b/>
        <i val="0"/>
        <color rgb="FFFF0000"/>
      </font>
    </dxf>
    <dxf>
      <fill>
        <patternFill>
          <bgColor theme="0" tint="-0.34998626667073579"/>
        </patternFill>
      </fill>
    </dxf>
    <dxf>
      <font>
        <b/>
        <i val="0"/>
        <color rgb="FFFF0000"/>
      </font>
    </dxf>
    <dxf>
      <font>
        <b/>
        <i val="0"/>
        <color rgb="FFFF0000"/>
      </font>
    </dxf>
    <dxf>
      <numFmt numFmtId="198" formatCode="&quot;-&quot;"/>
      <fill>
        <patternFill patternType="none">
          <bgColor auto="1"/>
        </patternFill>
      </fill>
    </dxf>
    <dxf>
      <fill>
        <patternFill>
          <bgColor theme="9" tint="0.39994506668294322"/>
        </patternFill>
      </fill>
    </dxf>
    <dxf>
      <fill>
        <patternFill>
          <bgColor theme="9" tint="0.39994506668294322"/>
        </patternFill>
      </fill>
    </dxf>
    <dxf>
      <fill>
        <patternFill>
          <bgColor theme="0" tint="-0.34998626667073579"/>
        </patternFill>
      </fill>
    </dxf>
    <dxf>
      <font>
        <color rgb="FFFF0000"/>
      </font>
    </dxf>
    <dxf>
      <font>
        <b/>
        <i val="0"/>
        <strike val="0"/>
        <color rgb="FFFF0000"/>
      </font>
      <fill>
        <patternFill patternType="none">
          <bgColor auto="1"/>
        </patternFill>
      </fill>
    </dxf>
    <dxf>
      <fill>
        <patternFill>
          <bgColor theme="9" tint="0.39994506668294322"/>
        </patternFill>
      </fill>
    </dxf>
    <dxf>
      <fill>
        <patternFill>
          <bgColor theme="9" tint="0.39994506668294322"/>
        </patternFill>
      </fill>
    </dxf>
    <dxf>
      <fill>
        <patternFill>
          <bgColor theme="0"/>
        </patternFill>
      </fill>
    </dxf>
    <dxf>
      <fill>
        <patternFill>
          <bgColor theme="9" tint="0.39994506668294322"/>
        </patternFill>
      </fill>
    </dxf>
    <dxf>
      <font>
        <strike val="0"/>
      </font>
      <fill>
        <patternFill>
          <bgColor theme="0" tint="-0.499984740745262"/>
        </patternFill>
      </fill>
    </dxf>
    <dxf>
      <fill>
        <patternFill>
          <bgColor theme="9" tint="0.39994506668294322"/>
        </patternFill>
      </fill>
    </dxf>
    <dxf>
      <fill>
        <patternFill>
          <bgColor theme="0"/>
        </patternFill>
      </fill>
    </dxf>
    <dxf>
      <fill>
        <patternFill>
          <bgColor theme="0" tint="-0.499984740745262"/>
        </patternFill>
      </fill>
    </dxf>
    <dxf>
      <fill>
        <patternFill>
          <bgColor theme="9" tint="0.39994506668294322"/>
        </patternFill>
      </fill>
    </dxf>
    <dxf>
      <fill>
        <patternFill>
          <bgColor theme="0" tint="-0.49998474074526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color theme="0"/>
      </font>
      <fill>
        <patternFill>
          <bgColor rgb="FFDD7CF0"/>
        </patternFill>
      </fill>
    </dxf>
    <dxf>
      <fill>
        <patternFill>
          <bgColor theme="9" tint="0.39994506668294322"/>
        </patternFill>
      </fill>
    </dxf>
    <dxf>
      <fill>
        <patternFill>
          <bgColor theme="9" tint="0.39994506668294322"/>
        </patternFill>
      </fill>
    </dxf>
    <dxf>
      <fill>
        <patternFill>
          <bgColor theme="9" tint="0.39994506668294322"/>
        </patternFill>
      </fill>
    </dxf>
    <dxf>
      <font>
        <b/>
        <i val="0"/>
        <strike val="0"/>
        <color rgb="FFFF0000"/>
      </font>
    </dxf>
    <dxf>
      <font>
        <b/>
        <i val="0"/>
        <color rgb="FFFF0000"/>
      </font>
    </dxf>
    <dxf>
      <font>
        <b/>
        <i val="0"/>
        <color rgb="FF00B050"/>
      </font>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color theme="0"/>
      </font>
      <fill>
        <patternFill>
          <bgColor rgb="FF667EF6"/>
        </patternFill>
      </fill>
    </dxf>
  </dxfs>
  <tableStyles count="0" defaultTableStyle="TableStyleMedium2" defaultPivotStyle="PivotStyleLight16"/>
  <colors>
    <mruColors>
      <color rgb="FFFABF8F"/>
      <color rgb="FF667EF6"/>
      <color rgb="FFDD7CF0"/>
      <color rgb="FFFF66CC"/>
      <color rgb="FF0000CC"/>
      <color rgb="FFFF00FF"/>
      <color rgb="FFFFFF99"/>
      <color rgb="FFFFC1C1"/>
      <color rgb="FFC1C1C1"/>
      <color rgb="FF33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ＺＥＨデベロッパー登録票!$CV$9" lockText="1" noThreeD="1"/>
</file>

<file path=xl/ctrlProps/ctrlProp10.xml><?xml version="1.0" encoding="utf-8"?>
<formControlPr xmlns="http://schemas.microsoft.com/office/spreadsheetml/2009/9/main" objectType="CheckBox" fmlaLink="ＺＥＨデベロッパー登録票!$DA$17" lockText="1" noThreeD="1"/>
</file>

<file path=xl/ctrlProps/ctrlProp11.xml><?xml version="1.0" encoding="utf-8"?>
<formControlPr xmlns="http://schemas.microsoft.com/office/spreadsheetml/2009/9/main" objectType="CheckBox" fmlaLink="ＺＥＨデベロッパー登録票!$DD$17" lockText="1" noThreeD="1"/>
</file>

<file path=xl/ctrlProps/ctrlProp12.xml><?xml version="1.0" encoding="utf-8"?>
<formControlPr xmlns="http://schemas.microsoft.com/office/spreadsheetml/2009/9/main" objectType="CheckBox" fmlaLink="ＺＥＨデベロッパー登録票!$DG$17" lockText="1" noThreeD="1"/>
</file>

<file path=xl/ctrlProps/ctrlProp13.xml><?xml version="1.0" encoding="utf-8"?>
<formControlPr xmlns="http://schemas.microsoft.com/office/spreadsheetml/2009/9/main" objectType="CheckBox" fmlaLink="ＺＥＨデベロッパー登録票!$DJ$17" lockText="1" noThreeD="1"/>
</file>

<file path=xl/ctrlProps/ctrlProp14.xml><?xml version="1.0" encoding="utf-8"?>
<formControlPr xmlns="http://schemas.microsoft.com/office/spreadsheetml/2009/9/main" objectType="CheckBox" fmlaLink="ＺＥＨデベロッパー登録票!$DM$17" lockText="1" noThreeD="1"/>
</file>

<file path=xl/ctrlProps/ctrlProp15.xml><?xml version="1.0" encoding="utf-8"?>
<formControlPr xmlns="http://schemas.microsoft.com/office/spreadsheetml/2009/9/main" objectType="CheckBox" fmlaLink="ＺＥＨデベロッパー登録票!$DP$17" lockText="1" noThreeD="1"/>
</file>

<file path=xl/ctrlProps/ctrlProp16.xml><?xml version="1.0" encoding="utf-8"?>
<formControlPr xmlns="http://schemas.microsoft.com/office/spreadsheetml/2009/9/main" objectType="CheckBox" fmlaLink="ＺＥＨデベロッパー登録票!$CX$18" lockText="1" noThreeD="1"/>
</file>

<file path=xl/ctrlProps/ctrlProp17.xml><?xml version="1.0" encoding="utf-8"?>
<formControlPr xmlns="http://schemas.microsoft.com/office/spreadsheetml/2009/9/main" objectType="CheckBox" fmlaLink="ＺＥＨデベロッパー登録票!$DA$18" lockText="1" noThreeD="1"/>
</file>

<file path=xl/ctrlProps/ctrlProp18.xml><?xml version="1.0" encoding="utf-8"?>
<formControlPr xmlns="http://schemas.microsoft.com/office/spreadsheetml/2009/9/main" objectType="CheckBox" fmlaLink="ＺＥＨデベロッパー登録票!$DD$18" lockText="1" noThreeD="1"/>
</file>

<file path=xl/ctrlProps/ctrlProp19.xml><?xml version="1.0" encoding="utf-8"?>
<formControlPr xmlns="http://schemas.microsoft.com/office/spreadsheetml/2009/9/main" objectType="CheckBox" fmlaLink="ＺＥＨデベロッパー登録票!$DG$18" lockText="1" noThreeD="1"/>
</file>

<file path=xl/ctrlProps/ctrlProp2.xml><?xml version="1.0" encoding="utf-8"?>
<formControlPr xmlns="http://schemas.microsoft.com/office/spreadsheetml/2009/9/main" objectType="CheckBox" fmlaLink="ＺＥＨデベロッパー登録票!$CW$9" lockText="1" noThreeD="1"/>
</file>

<file path=xl/ctrlProps/ctrlProp20.xml><?xml version="1.0" encoding="utf-8"?>
<formControlPr xmlns="http://schemas.microsoft.com/office/spreadsheetml/2009/9/main" objectType="CheckBox" fmlaLink="ＺＥＨデベロッパー登録票!$CX$19" lockText="1" noThreeD="1"/>
</file>

<file path=xl/ctrlProps/ctrlProp21.xml><?xml version="1.0" encoding="utf-8"?>
<formControlPr xmlns="http://schemas.microsoft.com/office/spreadsheetml/2009/9/main" objectType="CheckBox" fmlaLink="ＺＥＨデベロッパー登録票!$DA$19" lockText="1" noThreeD="1"/>
</file>

<file path=xl/ctrlProps/ctrlProp22.xml><?xml version="1.0" encoding="utf-8"?>
<formControlPr xmlns="http://schemas.microsoft.com/office/spreadsheetml/2009/9/main" objectType="CheckBox" fmlaLink="ＺＥＨデベロッパー登録票!$DD$19" lockText="1" noThreeD="1"/>
</file>

<file path=xl/ctrlProps/ctrlProp23.xml><?xml version="1.0" encoding="utf-8"?>
<formControlPr xmlns="http://schemas.microsoft.com/office/spreadsheetml/2009/9/main" objectType="CheckBox" fmlaLink="ＺＥＨデベロッパー登録票!$DG$19" lockText="1" noThreeD="1"/>
</file>

<file path=xl/ctrlProps/ctrlProp24.xml><?xml version="1.0" encoding="utf-8"?>
<formControlPr xmlns="http://schemas.microsoft.com/office/spreadsheetml/2009/9/main" objectType="CheckBox" fmlaLink="ＺＥＨデベロッパー登録票!$DJ$19" lockText="1" noThreeD="1"/>
</file>

<file path=xl/ctrlProps/ctrlProp25.xml><?xml version="1.0" encoding="utf-8"?>
<formControlPr xmlns="http://schemas.microsoft.com/office/spreadsheetml/2009/9/main" objectType="CheckBox" fmlaLink="ＺＥＨデベロッパー登録票!$CX$20" lockText="1" noThreeD="1"/>
</file>

<file path=xl/ctrlProps/ctrlProp26.xml><?xml version="1.0" encoding="utf-8"?>
<formControlPr xmlns="http://schemas.microsoft.com/office/spreadsheetml/2009/9/main" objectType="CheckBox" fmlaLink="ＺＥＨデベロッパー登録票!$DA$20" lockText="1" noThreeD="1"/>
</file>

<file path=xl/ctrlProps/ctrlProp27.xml><?xml version="1.0" encoding="utf-8"?>
<formControlPr xmlns="http://schemas.microsoft.com/office/spreadsheetml/2009/9/main" objectType="CheckBox" fmlaLink="ＺＥＨデベロッパー登録票!$DD$20" lockText="1" noThreeD="1"/>
</file>

<file path=xl/ctrlProps/ctrlProp28.xml><?xml version="1.0" encoding="utf-8"?>
<formControlPr xmlns="http://schemas.microsoft.com/office/spreadsheetml/2009/9/main" objectType="CheckBox" fmlaLink="ＺＥＨデベロッパー登録票!$DG$20" lockText="1" noThreeD="1"/>
</file>

<file path=xl/ctrlProps/ctrlProp29.xml><?xml version="1.0" encoding="utf-8"?>
<formControlPr xmlns="http://schemas.microsoft.com/office/spreadsheetml/2009/9/main" objectType="CheckBox" fmlaLink="ＺＥＨデベロッパー登録票!$DJ$20" lockText="1" noThreeD="1"/>
</file>

<file path=xl/ctrlProps/ctrlProp3.xml><?xml version="1.0" encoding="utf-8"?>
<formControlPr xmlns="http://schemas.microsoft.com/office/spreadsheetml/2009/9/main" objectType="CheckBox" fmlaLink="#REF!" lockText="1" noThreeD="1"/>
</file>

<file path=xl/ctrlProps/ctrlProp30.xml><?xml version="1.0" encoding="utf-8"?>
<formControlPr xmlns="http://schemas.microsoft.com/office/spreadsheetml/2009/9/main" objectType="CheckBox" fmlaLink="ＺＥＨデベロッパー登録票!$DM$20" lockText="1" noThreeD="1"/>
</file>

<file path=xl/ctrlProps/ctrlProp31.xml><?xml version="1.0" encoding="utf-8"?>
<formControlPr xmlns="http://schemas.microsoft.com/office/spreadsheetml/2009/9/main" objectType="CheckBox" fmlaLink="ＺＥＨデベロッパー登録票!$DP$20" lockText="1" noThreeD="1"/>
</file>

<file path=xl/ctrlProps/ctrlProp32.xml><?xml version="1.0" encoding="utf-8"?>
<formControlPr xmlns="http://schemas.microsoft.com/office/spreadsheetml/2009/9/main" objectType="CheckBox" fmlaLink="ＺＥＨデベロッパー登録票!$CX$21" lockText="1" noThreeD="1"/>
</file>

<file path=xl/ctrlProps/ctrlProp33.xml><?xml version="1.0" encoding="utf-8"?>
<formControlPr xmlns="http://schemas.microsoft.com/office/spreadsheetml/2009/9/main" objectType="CheckBox" fmlaLink="ＺＥＨデベロッパー登録票!$DA$21" lockText="1" noThreeD="1"/>
</file>

<file path=xl/ctrlProps/ctrlProp34.xml><?xml version="1.0" encoding="utf-8"?>
<formControlPr xmlns="http://schemas.microsoft.com/office/spreadsheetml/2009/9/main" objectType="CheckBox" fmlaLink="ＺＥＨデベロッパー登録票!$DD$21" lockText="1" noThreeD="1"/>
</file>

<file path=xl/ctrlProps/ctrlProp35.xml><?xml version="1.0" encoding="utf-8"?>
<formControlPr xmlns="http://schemas.microsoft.com/office/spreadsheetml/2009/9/main" objectType="CheckBox" fmlaLink="ＺＥＨデベロッパー登録票!$DG$21" lockText="1" noThreeD="1"/>
</file>

<file path=xl/ctrlProps/ctrlProp36.xml><?xml version="1.0" encoding="utf-8"?>
<formControlPr xmlns="http://schemas.microsoft.com/office/spreadsheetml/2009/9/main" objectType="CheckBox" fmlaLink="ＺＥＨデベロッパー登録票!$DJ$21" lockText="1" noThreeD="1"/>
</file>

<file path=xl/ctrlProps/ctrlProp37.xml><?xml version="1.0" encoding="utf-8"?>
<formControlPr xmlns="http://schemas.microsoft.com/office/spreadsheetml/2009/9/main" objectType="CheckBox" fmlaLink="ＺＥＨデベロッパー登録票!$CX$22" lockText="1" noThreeD="1"/>
</file>

<file path=xl/ctrlProps/ctrlProp38.xml><?xml version="1.0" encoding="utf-8"?>
<formControlPr xmlns="http://schemas.microsoft.com/office/spreadsheetml/2009/9/main" objectType="CheckBox" fmlaLink="ＺＥＨデベロッパー登録票!$DA$22" lockText="1" noThreeD="1"/>
</file>

<file path=xl/ctrlProps/ctrlProp39.xml><?xml version="1.0" encoding="utf-8"?>
<formControlPr xmlns="http://schemas.microsoft.com/office/spreadsheetml/2009/9/main" objectType="CheckBox" fmlaLink="ＺＥＨデベロッパー登録票!$DD$22" lockText="1" noThreeD="1"/>
</file>

<file path=xl/ctrlProps/ctrlProp4.xml><?xml version="1.0" encoding="utf-8"?>
<formControlPr xmlns="http://schemas.microsoft.com/office/spreadsheetml/2009/9/main" objectType="Radio" checked="Checked" firstButton="1" fmlaLink="ＺＥＨデベロッパー登録票!$DS$20" lockText="1" noThreeD="1"/>
</file>

<file path=xl/ctrlProps/ctrlProp40.xml><?xml version="1.0" encoding="utf-8"?>
<formControlPr xmlns="http://schemas.microsoft.com/office/spreadsheetml/2009/9/main" objectType="CheckBox" fmlaLink="ＺＥＨデベロッパー登録票!$DG$22" lockText="1" noThreeD="1"/>
</file>

<file path=xl/ctrlProps/ctrlProp41.xml><?xml version="1.0" encoding="utf-8"?>
<formControlPr xmlns="http://schemas.microsoft.com/office/spreadsheetml/2009/9/main" objectType="CheckBox" fmlaLink="ＺＥＨデベロッパー登録票!$CX$23" lockText="1" noThreeD="1"/>
</file>

<file path=xl/ctrlProps/ctrlProp42.xml><?xml version="1.0" encoding="utf-8"?>
<formControlPr xmlns="http://schemas.microsoft.com/office/spreadsheetml/2009/9/main" objectType="CheckBox" fmlaLink="ＺＥＨデベロッパー登録票!$DA$23" lockText="1" noThreeD="1"/>
</file>

<file path=xl/ctrlProps/ctrlProp43.xml><?xml version="1.0" encoding="utf-8"?>
<formControlPr xmlns="http://schemas.microsoft.com/office/spreadsheetml/2009/9/main" objectType="CheckBox" fmlaLink="ＺＥＨデベロッパー登録票!$DD$23" lockText="1" noThreeD="1"/>
</file>

<file path=xl/ctrlProps/ctrlProp44.xml><?xml version="1.0" encoding="utf-8"?>
<formControlPr xmlns="http://schemas.microsoft.com/office/spreadsheetml/2009/9/main" objectType="CheckBox" fmlaLink="ＺＥＨデベロッパー登録票!$DG$23" lockText="1" noThreeD="1"/>
</file>

<file path=xl/ctrlProps/ctrlProp45.xml><?xml version="1.0" encoding="utf-8"?>
<formControlPr xmlns="http://schemas.microsoft.com/office/spreadsheetml/2009/9/main" objectType="CheckBox" fmlaLink="ＺＥＨデベロッパー登録票!$DJ$23" lockText="1" noThreeD="1"/>
</file>

<file path=xl/ctrlProps/ctrlProp46.xml><?xml version="1.0" encoding="utf-8"?>
<formControlPr xmlns="http://schemas.microsoft.com/office/spreadsheetml/2009/9/main" objectType="CheckBox" fmlaLink="ＺＥＨデベロッパー登録票!$DM$23" lockText="1" noThreeD="1"/>
</file>

<file path=xl/ctrlProps/ctrlProp47.xml><?xml version="1.0" encoding="utf-8"?>
<formControlPr xmlns="http://schemas.microsoft.com/office/spreadsheetml/2009/9/main" objectType="CheckBox" fmlaLink="ＺＥＨデベロッパー登録票!$DP$23" lockText="1" noThreeD="1"/>
</file>

<file path=xl/ctrlProps/ctrlProp48.xml><?xml version="1.0" encoding="utf-8"?>
<formControlPr xmlns="http://schemas.microsoft.com/office/spreadsheetml/2009/9/main" objectType="CheckBox" fmlaLink="ＺＥＨデベロッパー登録票!$CX$24" lockText="1" noThreeD="1"/>
</file>

<file path=xl/ctrlProps/ctrlProp49.xml><?xml version="1.0" encoding="utf-8"?>
<formControlPr xmlns="http://schemas.microsoft.com/office/spreadsheetml/2009/9/main" objectType="CheckBox" fmlaLink="ＺＥＨデベロッパー登録票!$CX$15"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CheckBox" fmlaLink="ＺＥＨデベロッパー登録票!$CX$16" lockText="1" noThreeD="1"/>
</file>

<file path=xl/ctrlProps/ctrlProp51.xml><?xml version="1.0" encoding="utf-8"?>
<formControlPr xmlns="http://schemas.microsoft.com/office/spreadsheetml/2009/9/main" objectType="CheckBox" fmlaLink="ＺＥＨデベロッパー登録票!$DJ$16" lockText="1" noThreeD="1"/>
</file>

<file path=xl/ctrlProps/ctrlProp52.xml><?xml version="1.0" encoding="utf-8"?>
<formControlPr xmlns="http://schemas.microsoft.com/office/spreadsheetml/2009/9/main" objectType="CheckBox" fmlaLink="ＺＥＨデベロッパー登録票!$DA$16" lockText="1" noThreeD="1"/>
</file>

<file path=xl/ctrlProps/ctrlProp53.xml><?xml version="1.0" encoding="utf-8"?>
<formControlPr xmlns="http://schemas.microsoft.com/office/spreadsheetml/2009/9/main" objectType="CheckBox" fmlaLink="ＺＥＨデベロッパー登録票!$CV$14" lockText="1" noThreeD="1"/>
</file>

<file path=xl/ctrlProps/ctrlProp6.xml><?xml version="1.0" encoding="utf-8"?>
<formControlPr xmlns="http://schemas.microsoft.com/office/spreadsheetml/2009/9/main" objectType="CheckBox" fmlaLink="ＺＥＨデベロッパー登録票!$DD$16" lockText="1" noThreeD="1"/>
</file>

<file path=xl/ctrlProps/ctrlProp7.xml><?xml version="1.0" encoding="utf-8"?>
<formControlPr xmlns="http://schemas.microsoft.com/office/spreadsheetml/2009/9/main" objectType="CheckBox" fmlaLink="ＺＥＨデベロッパー登録票!$DG$16" lockText="1" noThreeD="1"/>
</file>

<file path=xl/ctrlProps/ctrlProp8.xml><?xml version="1.0" encoding="utf-8"?>
<formControlPr xmlns="http://schemas.microsoft.com/office/spreadsheetml/2009/9/main" objectType="CheckBox" fmlaLink="ＺＥＨデベロッパー登録票!$DM$16" lockText="1" noThreeD="1"/>
</file>

<file path=xl/ctrlProps/ctrlProp9.xml><?xml version="1.0" encoding="utf-8"?>
<formControlPr xmlns="http://schemas.microsoft.com/office/spreadsheetml/2009/9/main" objectType="CheckBox" fmlaLink="ＺＥＨデベロッパー登録票!$CX$17"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6.emf"/></Relationships>
</file>

<file path=xl/drawings/_rels/drawing5.x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8.emf"/><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184150</xdr:colOff>
          <xdr:row>32</xdr:row>
          <xdr:rowOff>69850</xdr:rowOff>
        </xdr:from>
        <xdr:to>
          <xdr:col>21</xdr:col>
          <xdr:colOff>0</xdr:colOff>
          <xdr:row>32</xdr:row>
          <xdr:rowOff>431800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203200</xdr:colOff>
          <xdr:row>32</xdr:row>
          <xdr:rowOff>69850</xdr:rowOff>
        </xdr:from>
        <xdr:to>
          <xdr:col>39</xdr:col>
          <xdr:colOff>146050</xdr:colOff>
          <xdr:row>32</xdr:row>
          <xdr:rowOff>450850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49</xdr:col>
      <xdr:colOff>44823</xdr:colOff>
      <xdr:row>286</xdr:row>
      <xdr:rowOff>0</xdr:rowOff>
    </xdr:from>
    <xdr:to>
      <xdr:col>55</xdr:col>
      <xdr:colOff>11923</xdr:colOff>
      <xdr:row>287</xdr:row>
      <xdr:rowOff>7623</xdr:rowOff>
    </xdr:to>
    <xdr:pic>
      <xdr:nvPicPr>
        <xdr:cNvPr id="3" name="図 2">
          <a:extLst>
            <a:ext uri="{FF2B5EF4-FFF2-40B4-BE49-F238E27FC236}">
              <a16:creationId xmlns:a16="http://schemas.microsoft.com/office/drawing/2014/main" id="{D5094495-B7C6-E4F2-7F1F-C86E338A1D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8047" y="93699105"/>
          <a:ext cx="1657126" cy="2407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127000</xdr:colOff>
      <xdr:row>98</xdr:row>
      <xdr:rowOff>101600</xdr:rowOff>
    </xdr:from>
    <xdr:to>
      <xdr:col>183</xdr:col>
      <xdr:colOff>123826</xdr:colOff>
      <xdr:row>269</xdr:row>
      <xdr:rowOff>45917</xdr:rowOff>
    </xdr:to>
    <xdr:sp macro="" textlink="">
      <xdr:nvSpPr>
        <xdr:cNvPr id="8212" name="AutoShape 20">
          <a:extLst>
            <a:ext uri="{FF2B5EF4-FFF2-40B4-BE49-F238E27FC236}">
              <a16:creationId xmlns:a16="http://schemas.microsoft.com/office/drawing/2014/main" id="{D3342829-639A-4594-961A-E05818DB759E}"/>
            </a:ext>
          </a:extLst>
        </xdr:cNvPr>
        <xdr:cNvSpPr>
          <a:spLocks noChangeAspect="1" noChangeArrowheads="1"/>
        </xdr:cNvSpPr>
      </xdr:nvSpPr>
      <xdr:spPr bwMode="auto">
        <a:xfrm>
          <a:off x="21640800" y="46215300"/>
          <a:ext cx="16757650" cy="444881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49</xdr:col>
      <xdr:colOff>203200</xdr:colOff>
      <xdr:row>127</xdr:row>
      <xdr:rowOff>0</xdr:rowOff>
    </xdr:from>
    <xdr:to>
      <xdr:col>132</xdr:col>
      <xdr:colOff>63574</xdr:colOff>
      <xdr:row>282</xdr:row>
      <xdr:rowOff>49407</xdr:rowOff>
    </xdr:to>
    <xdr:sp macro="" textlink="">
      <xdr:nvSpPr>
        <xdr:cNvPr id="8255" name="AutoShape 63">
          <a:extLst>
            <a:ext uri="{FF2B5EF4-FFF2-40B4-BE49-F238E27FC236}">
              <a16:creationId xmlns:a16="http://schemas.microsoft.com/office/drawing/2014/main" id="{85E207DE-6304-7D89-0E82-9588C94E42BE}"/>
            </a:ext>
          </a:extLst>
        </xdr:cNvPr>
        <xdr:cNvSpPr>
          <a:spLocks noChangeAspect="1" noChangeArrowheads="1"/>
        </xdr:cNvSpPr>
      </xdr:nvSpPr>
      <xdr:spPr bwMode="auto">
        <a:xfrm>
          <a:off x="10566400" y="61233050"/>
          <a:ext cx="17767300" cy="36918900"/>
        </a:xfrm>
        <a:prstGeom prst="rect">
          <a:avLst/>
        </a:prstGeom>
        <a:noFill/>
      </xdr:spPr>
    </xdr:sp>
    <xdr:clientData/>
  </xdr:twoCellAnchor>
  <xdr:twoCellAnchor editAs="oneCell">
    <xdr:from>
      <xdr:col>49</xdr:col>
      <xdr:colOff>133350</xdr:colOff>
      <xdr:row>126</xdr:row>
      <xdr:rowOff>203200</xdr:rowOff>
    </xdr:from>
    <xdr:to>
      <xdr:col>126</xdr:col>
      <xdr:colOff>159545</xdr:colOff>
      <xdr:row>193</xdr:row>
      <xdr:rowOff>173238</xdr:rowOff>
    </xdr:to>
    <xdr:sp macro="" textlink="">
      <xdr:nvSpPr>
        <xdr:cNvPr id="8258" name="AutoShape 66">
          <a:extLst>
            <a:ext uri="{FF2B5EF4-FFF2-40B4-BE49-F238E27FC236}">
              <a16:creationId xmlns:a16="http://schemas.microsoft.com/office/drawing/2014/main" id="{8980B80B-9248-0E1D-2ECD-57072641C06D}"/>
            </a:ext>
          </a:extLst>
        </xdr:cNvPr>
        <xdr:cNvSpPr>
          <a:spLocks noChangeAspect="1" noChangeArrowheads="1"/>
        </xdr:cNvSpPr>
      </xdr:nvSpPr>
      <xdr:spPr bwMode="auto">
        <a:xfrm>
          <a:off x="10496550" y="61207650"/>
          <a:ext cx="16681450" cy="15786100"/>
        </a:xfrm>
        <a:prstGeom prst="rect">
          <a:avLst/>
        </a:prstGeom>
        <a:noFill/>
        <a:ln>
          <a:noFill/>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absolute">
        <xdr:from>
          <xdr:col>2</xdr:col>
          <xdr:colOff>107950</xdr:colOff>
          <xdr:row>249</xdr:row>
          <xdr:rowOff>0</xdr:rowOff>
        </xdr:from>
        <xdr:to>
          <xdr:col>5</xdr:col>
          <xdr:colOff>38100</xdr:colOff>
          <xdr:row>251</xdr:row>
          <xdr:rowOff>57150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0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11906</xdr:colOff>
      <xdr:row>243</xdr:row>
      <xdr:rowOff>225993</xdr:rowOff>
    </xdr:from>
    <xdr:to>
      <xdr:col>39</xdr:col>
      <xdr:colOff>25783</xdr:colOff>
      <xdr:row>253</xdr:row>
      <xdr:rowOff>454</xdr:rowOff>
    </xdr:to>
    <xdr:pic>
      <xdr:nvPicPr>
        <xdr:cNvPr id="9" name="図 8">
          <a:extLst>
            <a:ext uri="{FF2B5EF4-FFF2-40B4-BE49-F238E27FC236}">
              <a16:creationId xmlns:a16="http://schemas.microsoft.com/office/drawing/2014/main" id="{B6BD5E09-81A6-4477-A270-8514519DDE7E}"/>
            </a:ext>
          </a:extLst>
        </xdr:cNvPr>
        <xdr:cNvPicPr>
          <a:picLocks noChangeAspect="1"/>
        </xdr:cNvPicPr>
      </xdr:nvPicPr>
      <xdr:blipFill>
        <a:blip xmlns:r="http://schemas.openxmlformats.org/officeDocument/2006/relationships" r:embed="rId2"/>
        <a:stretch>
          <a:fillRect/>
        </a:stretch>
      </xdr:blipFill>
      <xdr:spPr>
        <a:xfrm>
          <a:off x="488156" y="93883957"/>
          <a:ext cx="7644309" cy="2083140"/>
        </a:xfrm>
        <a:prstGeom prst="rect">
          <a:avLst/>
        </a:prstGeom>
      </xdr:spPr>
    </xdr:pic>
    <xdr:clientData/>
  </xdr:twoCellAnchor>
  <xdr:twoCellAnchor editAs="oneCell">
    <xdr:from>
      <xdr:col>55</xdr:col>
      <xdr:colOff>54427</xdr:colOff>
      <xdr:row>0</xdr:row>
      <xdr:rowOff>163285</xdr:rowOff>
    </xdr:from>
    <xdr:to>
      <xdr:col>138</xdr:col>
      <xdr:colOff>187778</xdr:colOff>
      <xdr:row>96</xdr:row>
      <xdr:rowOff>172810</xdr:rowOff>
    </xdr:to>
    <xdr:pic>
      <xdr:nvPicPr>
        <xdr:cNvPr id="5" name="図 4">
          <a:extLst>
            <a:ext uri="{FF2B5EF4-FFF2-40B4-BE49-F238E27FC236}">
              <a16:creationId xmlns:a16="http://schemas.microsoft.com/office/drawing/2014/main" id="{264DB715-A58B-DFB2-9CB1-A14914E7B01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681856" y="163285"/>
          <a:ext cx="17128672" cy="39225311"/>
        </a:xfrm>
        <a:prstGeom prst="rect">
          <a:avLst/>
        </a:prstGeom>
        <a:solidFill>
          <a:schemeClr val="bg1"/>
        </a:solidFill>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13</xdr:col>
          <xdr:colOff>88535</xdr:colOff>
          <xdr:row>35</xdr:row>
          <xdr:rowOff>55953</xdr:rowOff>
        </xdr:from>
        <xdr:to>
          <xdr:col>25</xdr:col>
          <xdr:colOff>10912</xdr:colOff>
          <xdr:row>37</xdr:row>
          <xdr:rowOff>7499</xdr:rowOff>
        </xdr:to>
        <xdr:grpSp>
          <xdr:nvGrpSpPr>
            <xdr:cNvPr id="2" name="グループ化 1">
              <a:extLst>
                <a:ext uri="{FF2B5EF4-FFF2-40B4-BE49-F238E27FC236}">
                  <a16:creationId xmlns:a16="http://schemas.microsoft.com/office/drawing/2014/main" id="{ED45C121-065E-4342-BB09-230B07CE8489}"/>
                </a:ext>
              </a:extLst>
            </xdr:cNvPr>
            <xdr:cNvGrpSpPr/>
          </xdr:nvGrpSpPr>
          <xdr:grpSpPr>
            <a:xfrm>
              <a:off x="2638871" y="16045793"/>
              <a:ext cx="2192164" cy="846424"/>
              <a:chOff x="2702661" y="14130576"/>
              <a:chExt cx="2398880" cy="751546"/>
            </a:xfrm>
          </xdr:grpSpPr>
          <xdr:sp macro="" textlink="">
            <xdr:nvSpPr>
              <xdr:cNvPr id="17409" name="Option Button 1" hidden="1">
                <a:extLst>
                  <a:ext uri="{63B3BB69-23CF-44E3-9099-C40C66FF867C}">
                    <a14:compatExt spid="_x0000_s17409"/>
                  </a:ext>
                  <a:ext uri="{FF2B5EF4-FFF2-40B4-BE49-F238E27FC236}">
                    <a16:creationId xmlns:a16="http://schemas.microsoft.com/office/drawing/2014/main" id="{00000000-0008-0000-0100-000001440000}"/>
                  </a:ext>
                </a:extLst>
              </xdr:cNvPr>
              <xdr:cNvSpPr/>
            </xdr:nvSpPr>
            <xdr:spPr bwMode="auto">
              <a:xfrm>
                <a:off x="2702661" y="14130576"/>
                <a:ext cx="2398880"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10" name="Option Button 2" hidden="1">
                <a:extLst>
                  <a:ext uri="{63B3BB69-23CF-44E3-9099-C40C66FF867C}">
                    <a14:compatExt spid="_x0000_s17410"/>
                  </a:ext>
                  <a:ext uri="{FF2B5EF4-FFF2-40B4-BE49-F238E27FC236}">
                    <a16:creationId xmlns:a16="http://schemas.microsoft.com/office/drawing/2014/main" id="{00000000-0008-0000-0100-000002440000}"/>
                  </a:ext>
                </a:extLst>
              </xdr:cNvPr>
              <xdr:cNvSpPr/>
            </xdr:nvSpPr>
            <xdr:spPr bwMode="auto">
              <a:xfrm>
                <a:off x="2702681" y="14511536"/>
                <a:ext cx="1265145" cy="3705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13</xdr:col>
      <xdr:colOff>88897</xdr:colOff>
      <xdr:row>24</xdr:row>
      <xdr:rowOff>44450</xdr:rowOff>
    </xdr:from>
    <xdr:to>
      <xdr:col>68</xdr:col>
      <xdr:colOff>144016</xdr:colOff>
      <xdr:row>34</xdr:row>
      <xdr:rowOff>340417</xdr:rowOff>
    </xdr:to>
    <xdr:grpSp>
      <xdr:nvGrpSpPr>
        <xdr:cNvPr id="3" name="グループ化 2">
          <a:extLst>
            <a:ext uri="{FF2B5EF4-FFF2-40B4-BE49-F238E27FC236}">
              <a16:creationId xmlns:a16="http://schemas.microsoft.com/office/drawing/2014/main" id="{E3E07ADC-4F9F-420D-BAA3-0D3790CBC4B2}"/>
            </a:ext>
          </a:extLst>
        </xdr:cNvPr>
        <xdr:cNvGrpSpPr/>
      </xdr:nvGrpSpPr>
      <xdr:grpSpPr>
        <a:xfrm>
          <a:off x="2639233" y="11133104"/>
          <a:ext cx="10309693" cy="4751302"/>
          <a:chOff x="2696683" y="8788238"/>
          <a:chExt cx="10115592" cy="4102749"/>
        </a:xfrm>
      </xdr:grpSpPr>
      <xdr:sp macro="" textlink="">
        <xdr:nvSpPr>
          <xdr:cNvPr id="17411" name="Check Box 3" hidden="1">
            <a:extLst>
              <a:ext uri="{63B3BB69-23CF-44E3-9099-C40C66FF867C}">
                <a14:compatExt xmlns:a14="http://schemas.microsoft.com/office/drawing/2010/main" spid="_x0000_s17411"/>
              </a:ext>
              <a:ext uri="{FF2B5EF4-FFF2-40B4-BE49-F238E27FC236}">
                <a16:creationId xmlns:a16="http://schemas.microsoft.com/office/drawing/2014/main" id="{00000000-0008-0000-0100-000003440000}"/>
              </a:ext>
            </a:extLst>
          </xdr:cNvPr>
          <xdr:cNvSpPr/>
        </xdr:nvSpPr>
        <xdr:spPr bwMode="auto">
          <a:xfrm>
            <a:off x="5699181" y="9579903"/>
            <a:ext cx="1266451" cy="288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412" name="Check Box 4" hidden="1">
            <a:extLst>
              <a:ext uri="{63B3BB69-23CF-44E3-9099-C40C66FF867C}">
                <a14:compatExt xmlns:a14="http://schemas.microsoft.com/office/drawing/2010/main" spid="_x0000_s17412"/>
              </a:ext>
              <a:ext uri="{FF2B5EF4-FFF2-40B4-BE49-F238E27FC236}">
                <a16:creationId xmlns:a16="http://schemas.microsoft.com/office/drawing/2014/main" id="{00000000-0008-0000-0100-000004440000}"/>
              </a:ext>
            </a:extLst>
          </xdr:cNvPr>
          <xdr:cNvSpPr/>
        </xdr:nvSpPr>
        <xdr:spPr bwMode="auto">
          <a:xfrm>
            <a:off x="7163330" y="9570739"/>
            <a:ext cx="1266451" cy="288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413" name="Check Box 5" hidden="1">
            <a:extLst>
              <a:ext uri="{63B3BB69-23CF-44E3-9099-C40C66FF867C}">
                <a14:compatExt xmlns:a14="http://schemas.microsoft.com/office/drawing/2010/main" spid="_x0000_s17413"/>
              </a:ext>
              <a:ext uri="{FF2B5EF4-FFF2-40B4-BE49-F238E27FC236}">
                <a16:creationId xmlns:a16="http://schemas.microsoft.com/office/drawing/2014/main" id="{00000000-0008-0000-0100-000005440000}"/>
              </a:ext>
            </a:extLst>
          </xdr:cNvPr>
          <xdr:cNvSpPr/>
        </xdr:nvSpPr>
        <xdr:spPr bwMode="auto">
          <a:xfrm>
            <a:off x="10025330" y="9570739"/>
            <a:ext cx="1266451" cy="288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414" name="Check Box 6" hidden="1">
            <a:extLst>
              <a:ext uri="{63B3BB69-23CF-44E3-9099-C40C66FF867C}">
                <a14:compatExt xmlns:a14="http://schemas.microsoft.com/office/drawing/2010/main" spid="_x0000_s17414"/>
              </a:ext>
              <a:ext uri="{FF2B5EF4-FFF2-40B4-BE49-F238E27FC236}">
                <a16:creationId xmlns:a16="http://schemas.microsoft.com/office/drawing/2014/main" id="{00000000-0008-0000-0100-000006440000}"/>
              </a:ext>
            </a:extLst>
          </xdr:cNvPr>
          <xdr:cNvSpPr/>
        </xdr:nvSpPr>
        <xdr:spPr bwMode="auto">
          <a:xfrm>
            <a:off x="2701201" y="9936005"/>
            <a:ext cx="1266451" cy="288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415" name="Check Box 7" hidden="1">
            <a:extLst>
              <a:ext uri="{63B3BB69-23CF-44E3-9099-C40C66FF867C}">
                <a14:compatExt xmlns:a14="http://schemas.microsoft.com/office/drawing/2010/main" spid="_x0000_s17415"/>
              </a:ext>
              <a:ext uri="{FF2B5EF4-FFF2-40B4-BE49-F238E27FC236}">
                <a16:creationId xmlns:a16="http://schemas.microsoft.com/office/drawing/2014/main" id="{00000000-0008-0000-0100-000007440000}"/>
              </a:ext>
            </a:extLst>
          </xdr:cNvPr>
          <xdr:cNvSpPr/>
        </xdr:nvSpPr>
        <xdr:spPr bwMode="auto">
          <a:xfrm>
            <a:off x="4324236" y="9936005"/>
            <a:ext cx="1266451" cy="288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416" name="Check Box 8" hidden="1">
            <a:extLst>
              <a:ext uri="{63B3BB69-23CF-44E3-9099-C40C66FF867C}">
                <a14:compatExt xmlns:a14="http://schemas.microsoft.com/office/drawing/2010/main" spid="_x0000_s17416"/>
              </a:ext>
              <a:ext uri="{FF2B5EF4-FFF2-40B4-BE49-F238E27FC236}">
                <a16:creationId xmlns:a16="http://schemas.microsoft.com/office/drawing/2014/main" id="{00000000-0008-0000-0100-000008440000}"/>
              </a:ext>
            </a:extLst>
          </xdr:cNvPr>
          <xdr:cNvSpPr/>
        </xdr:nvSpPr>
        <xdr:spPr bwMode="auto">
          <a:xfrm>
            <a:off x="5699181" y="9954334"/>
            <a:ext cx="1266451" cy="288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417" name="Check Box 9" hidden="1">
            <a:extLst>
              <a:ext uri="{63B3BB69-23CF-44E3-9099-C40C66FF867C}">
                <a14:compatExt xmlns:a14="http://schemas.microsoft.com/office/drawing/2010/main" spid="_x0000_s17417"/>
              </a:ext>
              <a:ext uri="{FF2B5EF4-FFF2-40B4-BE49-F238E27FC236}">
                <a16:creationId xmlns:a16="http://schemas.microsoft.com/office/drawing/2014/main" id="{00000000-0008-0000-0100-000009440000}"/>
              </a:ext>
            </a:extLst>
          </xdr:cNvPr>
          <xdr:cNvSpPr/>
        </xdr:nvSpPr>
        <xdr:spPr bwMode="auto">
          <a:xfrm>
            <a:off x="7152812" y="9963499"/>
            <a:ext cx="1266451" cy="288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418" name="Check Box 10" hidden="1">
            <a:extLst>
              <a:ext uri="{63B3BB69-23CF-44E3-9099-C40C66FF867C}">
                <a14:compatExt xmlns:a14="http://schemas.microsoft.com/office/drawing/2010/main" spid="_x0000_s17418"/>
              </a:ext>
              <a:ext uri="{FF2B5EF4-FFF2-40B4-BE49-F238E27FC236}">
                <a16:creationId xmlns:a16="http://schemas.microsoft.com/office/drawing/2014/main" id="{00000000-0008-0000-0100-00000A440000}"/>
              </a:ext>
            </a:extLst>
          </xdr:cNvPr>
          <xdr:cNvSpPr/>
        </xdr:nvSpPr>
        <xdr:spPr bwMode="auto">
          <a:xfrm>
            <a:off x="8561182" y="9926840"/>
            <a:ext cx="1266451" cy="288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419" name="Check Box 11" hidden="1">
            <a:extLst>
              <a:ext uri="{63B3BB69-23CF-44E3-9099-C40C66FF867C}">
                <a14:compatExt xmlns:a14="http://schemas.microsoft.com/office/drawing/2010/main" spid="_x0000_s17419"/>
              </a:ext>
              <a:ext uri="{FF2B5EF4-FFF2-40B4-BE49-F238E27FC236}">
                <a16:creationId xmlns:a16="http://schemas.microsoft.com/office/drawing/2014/main" id="{00000000-0008-0000-0100-00000B440000}"/>
              </a:ext>
            </a:extLst>
          </xdr:cNvPr>
          <xdr:cNvSpPr/>
        </xdr:nvSpPr>
        <xdr:spPr bwMode="auto">
          <a:xfrm>
            <a:off x="10025330" y="9926841"/>
            <a:ext cx="1266451" cy="288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420" name="Check Box 12" hidden="1">
            <a:extLst>
              <a:ext uri="{63B3BB69-23CF-44E3-9099-C40C66FF867C}">
                <a14:compatExt xmlns:a14="http://schemas.microsoft.com/office/drawing/2010/main" spid="_x0000_s17420"/>
              </a:ext>
              <a:ext uri="{FF2B5EF4-FFF2-40B4-BE49-F238E27FC236}">
                <a16:creationId xmlns:a16="http://schemas.microsoft.com/office/drawing/2014/main" id="{00000000-0008-0000-0100-00000C440000}"/>
              </a:ext>
            </a:extLst>
          </xdr:cNvPr>
          <xdr:cNvSpPr/>
        </xdr:nvSpPr>
        <xdr:spPr bwMode="auto">
          <a:xfrm>
            <a:off x="11524790" y="9945171"/>
            <a:ext cx="1266451" cy="288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421" name="Check Box 13" hidden="1">
            <a:extLst>
              <a:ext uri="{63B3BB69-23CF-44E3-9099-C40C66FF867C}">
                <a14:compatExt xmlns:a14="http://schemas.microsoft.com/office/drawing/2010/main" spid="_x0000_s17421"/>
              </a:ext>
              <a:ext uri="{FF2B5EF4-FFF2-40B4-BE49-F238E27FC236}">
                <a16:creationId xmlns:a16="http://schemas.microsoft.com/office/drawing/2014/main" id="{00000000-0008-0000-0100-00000D440000}"/>
              </a:ext>
            </a:extLst>
          </xdr:cNvPr>
          <xdr:cNvSpPr/>
        </xdr:nvSpPr>
        <xdr:spPr bwMode="auto">
          <a:xfrm>
            <a:off x="2701201" y="10317005"/>
            <a:ext cx="1266451" cy="288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422" name="Check Box 14" hidden="1">
            <a:extLst>
              <a:ext uri="{63B3BB69-23CF-44E3-9099-C40C66FF867C}">
                <a14:compatExt xmlns:a14="http://schemas.microsoft.com/office/drawing/2010/main" spid="_x0000_s17422"/>
              </a:ext>
              <a:ext uri="{FF2B5EF4-FFF2-40B4-BE49-F238E27FC236}">
                <a16:creationId xmlns:a16="http://schemas.microsoft.com/office/drawing/2014/main" id="{00000000-0008-0000-0100-00000E440000}"/>
              </a:ext>
            </a:extLst>
          </xdr:cNvPr>
          <xdr:cNvSpPr/>
        </xdr:nvSpPr>
        <xdr:spPr bwMode="auto">
          <a:xfrm>
            <a:off x="4324236" y="10317005"/>
            <a:ext cx="1266451" cy="288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423" name="Check Box 15" hidden="1">
            <a:extLst>
              <a:ext uri="{63B3BB69-23CF-44E3-9099-C40C66FF867C}">
                <a14:compatExt xmlns:a14="http://schemas.microsoft.com/office/drawing/2010/main" spid="_x0000_s17423"/>
              </a:ext>
              <a:ext uri="{FF2B5EF4-FFF2-40B4-BE49-F238E27FC236}">
                <a16:creationId xmlns:a16="http://schemas.microsoft.com/office/drawing/2014/main" id="{00000000-0008-0000-0100-00000F440000}"/>
              </a:ext>
            </a:extLst>
          </xdr:cNvPr>
          <xdr:cNvSpPr/>
        </xdr:nvSpPr>
        <xdr:spPr bwMode="auto">
          <a:xfrm>
            <a:off x="5678146" y="10353663"/>
            <a:ext cx="1266451" cy="288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424" name="Check Box 16" hidden="1">
            <a:extLst>
              <a:ext uri="{63B3BB69-23CF-44E3-9099-C40C66FF867C}">
                <a14:compatExt xmlns:a14="http://schemas.microsoft.com/office/drawing/2010/main" spid="_x0000_s17424"/>
              </a:ext>
              <a:ext uri="{FF2B5EF4-FFF2-40B4-BE49-F238E27FC236}">
                <a16:creationId xmlns:a16="http://schemas.microsoft.com/office/drawing/2014/main" id="{00000000-0008-0000-0100-000010440000}"/>
              </a:ext>
            </a:extLst>
          </xdr:cNvPr>
          <xdr:cNvSpPr/>
        </xdr:nvSpPr>
        <xdr:spPr bwMode="auto">
          <a:xfrm>
            <a:off x="7173847" y="10335334"/>
            <a:ext cx="1266451" cy="288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425" name="Check Box 17" hidden="1">
            <a:extLst>
              <a:ext uri="{63B3BB69-23CF-44E3-9099-C40C66FF867C}">
                <a14:compatExt xmlns:a14="http://schemas.microsoft.com/office/drawing/2010/main" spid="_x0000_s17425"/>
              </a:ext>
              <a:ext uri="{FF2B5EF4-FFF2-40B4-BE49-F238E27FC236}">
                <a16:creationId xmlns:a16="http://schemas.microsoft.com/office/drawing/2014/main" id="{00000000-0008-0000-0100-000011440000}"/>
              </a:ext>
            </a:extLst>
          </xdr:cNvPr>
          <xdr:cNvSpPr/>
        </xdr:nvSpPr>
        <xdr:spPr bwMode="auto">
          <a:xfrm>
            <a:off x="2701201" y="10698005"/>
            <a:ext cx="1266451" cy="288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426" name="Check Box 18" hidden="1">
            <a:extLst>
              <a:ext uri="{63B3BB69-23CF-44E3-9099-C40C66FF867C}">
                <a14:compatExt xmlns:a14="http://schemas.microsoft.com/office/drawing/2010/main" spid="_x0000_s17426"/>
              </a:ext>
              <a:ext uri="{FF2B5EF4-FFF2-40B4-BE49-F238E27FC236}">
                <a16:creationId xmlns:a16="http://schemas.microsoft.com/office/drawing/2014/main" id="{00000000-0008-0000-0100-000012440000}"/>
              </a:ext>
            </a:extLst>
          </xdr:cNvPr>
          <xdr:cNvSpPr/>
        </xdr:nvSpPr>
        <xdr:spPr bwMode="auto">
          <a:xfrm>
            <a:off x="4324236" y="10698005"/>
            <a:ext cx="1266451" cy="288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427" name="Check Box 19" hidden="1">
            <a:extLst>
              <a:ext uri="{63B3BB69-23CF-44E3-9099-C40C66FF867C}">
                <a14:compatExt xmlns:a14="http://schemas.microsoft.com/office/drawing/2010/main" spid="_x0000_s17427"/>
              </a:ext>
              <a:ext uri="{FF2B5EF4-FFF2-40B4-BE49-F238E27FC236}">
                <a16:creationId xmlns:a16="http://schemas.microsoft.com/office/drawing/2014/main" id="{00000000-0008-0000-0100-000013440000}"/>
              </a:ext>
            </a:extLst>
          </xdr:cNvPr>
          <xdr:cNvSpPr/>
        </xdr:nvSpPr>
        <xdr:spPr bwMode="auto">
          <a:xfrm>
            <a:off x="5688663" y="10716334"/>
            <a:ext cx="1266451" cy="288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428" name="Check Box 20" hidden="1">
            <a:extLst>
              <a:ext uri="{63B3BB69-23CF-44E3-9099-C40C66FF867C}">
                <a14:compatExt xmlns:a14="http://schemas.microsoft.com/office/drawing/2010/main" spid="_x0000_s17428"/>
              </a:ext>
              <a:ext uri="{FF2B5EF4-FFF2-40B4-BE49-F238E27FC236}">
                <a16:creationId xmlns:a16="http://schemas.microsoft.com/office/drawing/2014/main" id="{00000000-0008-0000-0100-000014440000}"/>
              </a:ext>
            </a:extLst>
          </xdr:cNvPr>
          <xdr:cNvSpPr/>
        </xdr:nvSpPr>
        <xdr:spPr bwMode="auto">
          <a:xfrm>
            <a:off x="7163330" y="10725499"/>
            <a:ext cx="1266451" cy="288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429" name="Check Box 21" hidden="1">
            <a:extLst>
              <a:ext uri="{63B3BB69-23CF-44E3-9099-C40C66FF867C}">
                <a14:compatExt xmlns:a14="http://schemas.microsoft.com/office/drawing/2010/main" spid="_x0000_s17429"/>
              </a:ext>
              <a:ext uri="{FF2B5EF4-FFF2-40B4-BE49-F238E27FC236}">
                <a16:creationId xmlns:a16="http://schemas.microsoft.com/office/drawing/2014/main" id="{00000000-0008-0000-0100-000015440000}"/>
              </a:ext>
            </a:extLst>
          </xdr:cNvPr>
          <xdr:cNvSpPr/>
        </xdr:nvSpPr>
        <xdr:spPr bwMode="auto">
          <a:xfrm>
            <a:off x="8592733" y="10725499"/>
            <a:ext cx="1266451" cy="288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430" name="Check Box 22" hidden="1">
            <a:extLst>
              <a:ext uri="{63B3BB69-23CF-44E3-9099-C40C66FF867C}">
                <a14:compatExt xmlns:a14="http://schemas.microsoft.com/office/drawing/2010/main" spid="_x0000_s17430"/>
              </a:ext>
              <a:ext uri="{FF2B5EF4-FFF2-40B4-BE49-F238E27FC236}">
                <a16:creationId xmlns:a16="http://schemas.microsoft.com/office/drawing/2014/main" id="{00000000-0008-0000-0100-000016440000}"/>
              </a:ext>
            </a:extLst>
          </xdr:cNvPr>
          <xdr:cNvSpPr/>
        </xdr:nvSpPr>
        <xdr:spPr bwMode="auto">
          <a:xfrm>
            <a:off x="2701201" y="11076049"/>
            <a:ext cx="1266451" cy="288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431" name="Check Box 23" hidden="1">
            <a:extLst>
              <a:ext uri="{63B3BB69-23CF-44E3-9099-C40C66FF867C}">
                <a14:compatExt xmlns:a14="http://schemas.microsoft.com/office/drawing/2010/main" spid="_x0000_s17431"/>
              </a:ext>
              <a:ext uri="{FF2B5EF4-FFF2-40B4-BE49-F238E27FC236}">
                <a16:creationId xmlns:a16="http://schemas.microsoft.com/office/drawing/2014/main" id="{00000000-0008-0000-0100-000017440000}"/>
              </a:ext>
            </a:extLst>
          </xdr:cNvPr>
          <xdr:cNvSpPr/>
        </xdr:nvSpPr>
        <xdr:spPr bwMode="auto">
          <a:xfrm>
            <a:off x="4324236" y="11076049"/>
            <a:ext cx="1266451" cy="288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432" name="Check Box 24" hidden="1">
            <a:extLst>
              <a:ext uri="{63B3BB69-23CF-44E3-9099-C40C66FF867C}">
                <a14:compatExt xmlns:a14="http://schemas.microsoft.com/office/drawing/2010/main" spid="_x0000_s17432"/>
              </a:ext>
              <a:ext uri="{FF2B5EF4-FFF2-40B4-BE49-F238E27FC236}">
                <a16:creationId xmlns:a16="http://schemas.microsoft.com/office/drawing/2014/main" id="{00000000-0008-0000-0100-000018440000}"/>
              </a:ext>
            </a:extLst>
          </xdr:cNvPr>
          <xdr:cNvSpPr/>
        </xdr:nvSpPr>
        <xdr:spPr bwMode="auto">
          <a:xfrm>
            <a:off x="5699180" y="11094379"/>
            <a:ext cx="1266451" cy="288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433" name="Check Box 25" hidden="1">
            <a:extLst>
              <a:ext uri="{63B3BB69-23CF-44E3-9099-C40C66FF867C}">
                <a14:compatExt xmlns:a14="http://schemas.microsoft.com/office/drawing/2010/main" spid="_x0000_s17433"/>
              </a:ext>
              <a:ext uri="{FF2B5EF4-FFF2-40B4-BE49-F238E27FC236}">
                <a16:creationId xmlns:a16="http://schemas.microsoft.com/office/drawing/2014/main" id="{00000000-0008-0000-0100-000019440000}"/>
              </a:ext>
            </a:extLst>
          </xdr:cNvPr>
          <xdr:cNvSpPr/>
        </xdr:nvSpPr>
        <xdr:spPr bwMode="auto">
          <a:xfrm>
            <a:off x="7173847" y="11094378"/>
            <a:ext cx="1266451" cy="288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434" name="Check Box 26" hidden="1">
            <a:extLst>
              <a:ext uri="{63B3BB69-23CF-44E3-9099-C40C66FF867C}">
                <a14:compatExt xmlns:a14="http://schemas.microsoft.com/office/drawing/2010/main" spid="_x0000_s17434"/>
              </a:ext>
              <a:ext uri="{FF2B5EF4-FFF2-40B4-BE49-F238E27FC236}">
                <a16:creationId xmlns:a16="http://schemas.microsoft.com/office/drawing/2014/main" id="{00000000-0008-0000-0100-00001A440000}"/>
              </a:ext>
            </a:extLst>
          </xdr:cNvPr>
          <xdr:cNvSpPr/>
        </xdr:nvSpPr>
        <xdr:spPr bwMode="auto">
          <a:xfrm>
            <a:off x="8603251" y="11094378"/>
            <a:ext cx="1266451" cy="288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435" name="Check Box 27" hidden="1">
            <a:extLst>
              <a:ext uri="{63B3BB69-23CF-44E3-9099-C40C66FF867C}">
                <a14:compatExt xmlns:a14="http://schemas.microsoft.com/office/drawing/2010/main" spid="_x0000_s17435"/>
              </a:ext>
              <a:ext uri="{FF2B5EF4-FFF2-40B4-BE49-F238E27FC236}">
                <a16:creationId xmlns:a16="http://schemas.microsoft.com/office/drawing/2014/main" id="{00000000-0008-0000-0100-00001B440000}"/>
              </a:ext>
            </a:extLst>
          </xdr:cNvPr>
          <xdr:cNvSpPr/>
        </xdr:nvSpPr>
        <xdr:spPr bwMode="auto">
          <a:xfrm>
            <a:off x="10035847" y="11112708"/>
            <a:ext cx="1266451" cy="288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436" name="Check Box 28" hidden="1">
            <a:extLst>
              <a:ext uri="{63B3BB69-23CF-44E3-9099-C40C66FF867C}">
                <a14:compatExt xmlns:a14="http://schemas.microsoft.com/office/drawing/2010/main" spid="_x0000_s17436"/>
              </a:ext>
              <a:ext uri="{FF2B5EF4-FFF2-40B4-BE49-F238E27FC236}">
                <a16:creationId xmlns:a16="http://schemas.microsoft.com/office/drawing/2014/main" id="{00000000-0008-0000-0100-00001C440000}"/>
              </a:ext>
            </a:extLst>
          </xdr:cNvPr>
          <xdr:cNvSpPr/>
        </xdr:nvSpPr>
        <xdr:spPr bwMode="auto">
          <a:xfrm>
            <a:off x="11545824" y="11094378"/>
            <a:ext cx="1266451" cy="288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437" name="Check Box 29" hidden="1">
            <a:extLst>
              <a:ext uri="{63B3BB69-23CF-44E3-9099-C40C66FF867C}">
                <a14:compatExt xmlns:a14="http://schemas.microsoft.com/office/drawing/2010/main" spid="_x0000_s17437"/>
              </a:ext>
              <a:ext uri="{FF2B5EF4-FFF2-40B4-BE49-F238E27FC236}">
                <a16:creationId xmlns:a16="http://schemas.microsoft.com/office/drawing/2014/main" id="{00000000-0008-0000-0100-00001D440000}"/>
              </a:ext>
            </a:extLst>
          </xdr:cNvPr>
          <xdr:cNvSpPr/>
        </xdr:nvSpPr>
        <xdr:spPr bwMode="auto">
          <a:xfrm>
            <a:off x="2701201" y="11457049"/>
            <a:ext cx="1266451" cy="288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438" name="Check Box 30" hidden="1">
            <a:extLst>
              <a:ext uri="{63B3BB69-23CF-44E3-9099-C40C66FF867C}">
                <a14:compatExt xmlns:a14="http://schemas.microsoft.com/office/drawing/2010/main" spid="_x0000_s17438"/>
              </a:ext>
              <a:ext uri="{FF2B5EF4-FFF2-40B4-BE49-F238E27FC236}">
                <a16:creationId xmlns:a16="http://schemas.microsoft.com/office/drawing/2014/main" id="{00000000-0008-0000-0100-00001E440000}"/>
              </a:ext>
            </a:extLst>
          </xdr:cNvPr>
          <xdr:cNvSpPr/>
        </xdr:nvSpPr>
        <xdr:spPr bwMode="auto">
          <a:xfrm>
            <a:off x="4324236" y="11457049"/>
            <a:ext cx="1266451" cy="288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439" name="Check Box 31" hidden="1">
            <a:extLst>
              <a:ext uri="{63B3BB69-23CF-44E3-9099-C40C66FF867C}">
                <a14:compatExt xmlns:a14="http://schemas.microsoft.com/office/drawing/2010/main" spid="_x0000_s17439"/>
              </a:ext>
              <a:ext uri="{FF2B5EF4-FFF2-40B4-BE49-F238E27FC236}">
                <a16:creationId xmlns:a16="http://schemas.microsoft.com/office/drawing/2014/main" id="{00000000-0008-0000-0100-00001F440000}"/>
              </a:ext>
            </a:extLst>
          </xdr:cNvPr>
          <xdr:cNvSpPr/>
        </xdr:nvSpPr>
        <xdr:spPr bwMode="auto">
          <a:xfrm>
            <a:off x="5709698" y="11466215"/>
            <a:ext cx="1266451" cy="288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440" name="Check Box 32" hidden="1">
            <a:extLst>
              <a:ext uri="{63B3BB69-23CF-44E3-9099-C40C66FF867C}">
                <a14:compatExt xmlns:a14="http://schemas.microsoft.com/office/drawing/2010/main" spid="_x0000_s17440"/>
              </a:ext>
              <a:ext uri="{FF2B5EF4-FFF2-40B4-BE49-F238E27FC236}">
                <a16:creationId xmlns:a16="http://schemas.microsoft.com/office/drawing/2014/main" id="{00000000-0008-0000-0100-000020440000}"/>
              </a:ext>
            </a:extLst>
          </xdr:cNvPr>
          <xdr:cNvSpPr/>
        </xdr:nvSpPr>
        <xdr:spPr bwMode="auto">
          <a:xfrm>
            <a:off x="7173847" y="11466214"/>
            <a:ext cx="1266451" cy="288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441" name="Check Box 33" hidden="1">
            <a:extLst>
              <a:ext uri="{63B3BB69-23CF-44E3-9099-C40C66FF867C}">
                <a14:compatExt xmlns:a14="http://schemas.microsoft.com/office/drawing/2010/main" spid="_x0000_s17441"/>
              </a:ext>
              <a:ext uri="{FF2B5EF4-FFF2-40B4-BE49-F238E27FC236}">
                <a16:creationId xmlns:a16="http://schemas.microsoft.com/office/drawing/2014/main" id="{00000000-0008-0000-0100-000021440000}"/>
              </a:ext>
            </a:extLst>
          </xdr:cNvPr>
          <xdr:cNvSpPr/>
        </xdr:nvSpPr>
        <xdr:spPr bwMode="auto">
          <a:xfrm>
            <a:off x="8603251" y="11502873"/>
            <a:ext cx="1266451" cy="288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442" name="Check Box 34" hidden="1">
            <a:extLst>
              <a:ext uri="{63B3BB69-23CF-44E3-9099-C40C66FF867C}">
                <a14:compatExt xmlns:a14="http://schemas.microsoft.com/office/drawing/2010/main" spid="_x0000_s17442"/>
              </a:ext>
              <a:ext uri="{FF2B5EF4-FFF2-40B4-BE49-F238E27FC236}">
                <a16:creationId xmlns:a16="http://schemas.microsoft.com/office/drawing/2014/main" id="{00000000-0008-0000-0100-000022440000}"/>
              </a:ext>
            </a:extLst>
          </xdr:cNvPr>
          <xdr:cNvSpPr/>
        </xdr:nvSpPr>
        <xdr:spPr bwMode="auto">
          <a:xfrm>
            <a:off x="2701201" y="11841005"/>
            <a:ext cx="1266451" cy="288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443" name="Check Box 35" hidden="1">
            <a:extLst>
              <a:ext uri="{63B3BB69-23CF-44E3-9099-C40C66FF867C}">
                <a14:compatExt xmlns:a14="http://schemas.microsoft.com/office/drawing/2010/main" spid="_x0000_s17443"/>
              </a:ext>
              <a:ext uri="{FF2B5EF4-FFF2-40B4-BE49-F238E27FC236}">
                <a16:creationId xmlns:a16="http://schemas.microsoft.com/office/drawing/2014/main" id="{00000000-0008-0000-0100-000023440000}"/>
              </a:ext>
            </a:extLst>
          </xdr:cNvPr>
          <xdr:cNvSpPr/>
        </xdr:nvSpPr>
        <xdr:spPr bwMode="auto">
          <a:xfrm>
            <a:off x="4324236" y="11841005"/>
            <a:ext cx="1266451" cy="288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444" name="Check Box 36" hidden="1">
            <a:extLst>
              <a:ext uri="{63B3BB69-23CF-44E3-9099-C40C66FF867C}">
                <a14:compatExt xmlns:a14="http://schemas.microsoft.com/office/drawing/2010/main" spid="_x0000_s17444"/>
              </a:ext>
              <a:ext uri="{FF2B5EF4-FFF2-40B4-BE49-F238E27FC236}">
                <a16:creationId xmlns:a16="http://schemas.microsoft.com/office/drawing/2014/main" id="{00000000-0008-0000-0100-000024440000}"/>
              </a:ext>
            </a:extLst>
          </xdr:cNvPr>
          <xdr:cNvSpPr/>
        </xdr:nvSpPr>
        <xdr:spPr bwMode="auto">
          <a:xfrm>
            <a:off x="5709697" y="11927165"/>
            <a:ext cx="1266451" cy="2018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445" name="Check Box 37" hidden="1">
            <a:extLst>
              <a:ext uri="{63B3BB69-23CF-44E3-9099-C40C66FF867C}">
                <a14:compatExt xmlns:a14="http://schemas.microsoft.com/office/drawing/2010/main" spid="_x0000_s17445"/>
              </a:ext>
              <a:ext uri="{FF2B5EF4-FFF2-40B4-BE49-F238E27FC236}">
                <a16:creationId xmlns:a16="http://schemas.microsoft.com/office/drawing/2014/main" id="{00000000-0008-0000-0100-000025440000}"/>
              </a:ext>
            </a:extLst>
          </xdr:cNvPr>
          <xdr:cNvSpPr/>
        </xdr:nvSpPr>
        <xdr:spPr bwMode="auto">
          <a:xfrm>
            <a:off x="7173848" y="11868499"/>
            <a:ext cx="1266451" cy="288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446" name="Check Box 38" hidden="1">
            <a:extLst>
              <a:ext uri="{63B3BB69-23CF-44E3-9099-C40C66FF867C}">
                <a14:compatExt xmlns:a14="http://schemas.microsoft.com/office/drawing/2010/main" spid="_x0000_s17446"/>
              </a:ext>
              <a:ext uri="{FF2B5EF4-FFF2-40B4-BE49-F238E27FC236}">
                <a16:creationId xmlns:a16="http://schemas.microsoft.com/office/drawing/2014/main" id="{00000000-0008-0000-0100-000026440000}"/>
              </a:ext>
            </a:extLst>
          </xdr:cNvPr>
          <xdr:cNvSpPr/>
        </xdr:nvSpPr>
        <xdr:spPr bwMode="auto">
          <a:xfrm>
            <a:off x="2701201" y="12219049"/>
            <a:ext cx="1266451" cy="288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447" name="Check Box 39" hidden="1">
            <a:extLst>
              <a:ext uri="{63B3BB69-23CF-44E3-9099-C40C66FF867C}">
                <a14:compatExt xmlns:a14="http://schemas.microsoft.com/office/drawing/2010/main" spid="_x0000_s17447"/>
              </a:ext>
              <a:ext uri="{FF2B5EF4-FFF2-40B4-BE49-F238E27FC236}">
                <a16:creationId xmlns:a16="http://schemas.microsoft.com/office/drawing/2014/main" id="{00000000-0008-0000-0100-000027440000}"/>
              </a:ext>
            </a:extLst>
          </xdr:cNvPr>
          <xdr:cNvSpPr/>
        </xdr:nvSpPr>
        <xdr:spPr bwMode="auto">
          <a:xfrm>
            <a:off x="4324236" y="12219049"/>
            <a:ext cx="1266451" cy="288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448" name="Check Box 40" hidden="1">
            <a:extLst>
              <a:ext uri="{63B3BB69-23CF-44E3-9099-C40C66FF867C}">
                <a14:compatExt xmlns:a14="http://schemas.microsoft.com/office/drawing/2010/main" spid="_x0000_s17448"/>
              </a:ext>
              <a:ext uri="{FF2B5EF4-FFF2-40B4-BE49-F238E27FC236}">
                <a16:creationId xmlns:a16="http://schemas.microsoft.com/office/drawing/2014/main" id="{00000000-0008-0000-0100-000028440000}"/>
              </a:ext>
            </a:extLst>
          </xdr:cNvPr>
          <xdr:cNvSpPr/>
        </xdr:nvSpPr>
        <xdr:spPr bwMode="auto">
          <a:xfrm>
            <a:off x="5717435" y="12226904"/>
            <a:ext cx="1266451" cy="288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449" name="Check Box 41" hidden="1">
            <a:extLst>
              <a:ext uri="{63B3BB69-23CF-44E3-9099-C40C66FF867C}">
                <a14:compatExt xmlns:a14="http://schemas.microsoft.com/office/drawing/2010/main" spid="_x0000_s17449"/>
              </a:ext>
              <a:ext uri="{FF2B5EF4-FFF2-40B4-BE49-F238E27FC236}">
                <a16:creationId xmlns:a16="http://schemas.microsoft.com/office/drawing/2014/main" id="{00000000-0008-0000-0100-000029440000}"/>
              </a:ext>
            </a:extLst>
          </xdr:cNvPr>
          <xdr:cNvSpPr/>
        </xdr:nvSpPr>
        <xdr:spPr bwMode="auto">
          <a:xfrm>
            <a:off x="7194883" y="12246543"/>
            <a:ext cx="1266451" cy="288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450" name="Check Box 42" hidden="1">
            <a:extLst>
              <a:ext uri="{63B3BB69-23CF-44E3-9099-C40C66FF867C}">
                <a14:compatExt xmlns:a14="http://schemas.microsoft.com/office/drawing/2010/main" spid="_x0000_s17450"/>
              </a:ext>
              <a:ext uri="{FF2B5EF4-FFF2-40B4-BE49-F238E27FC236}">
                <a16:creationId xmlns:a16="http://schemas.microsoft.com/office/drawing/2014/main" id="{00000000-0008-0000-0100-00002A440000}"/>
              </a:ext>
            </a:extLst>
          </xdr:cNvPr>
          <xdr:cNvSpPr/>
        </xdr:nvSpPr>
        <xdr:spPr bwMode="auto">
          <a:xfrm>
            <a:off x="8582216" y="12255708"/>
            <a:ext cx="1266451" cy="288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451" name="Check Box 43" hidden="1">
            <a:extLst>
              <a:ext uri="{63B3BB69-23CF-44E3-9099-C40C66FF867C}">
                <a14:compatExt xmlns:a14="http://schemas.microsoft.com/office/drawing/2010/main" spid="_x0000_s17451"/>
              </a:ext>
              <a:ext uri="{FF2B5EF4-FFF2-40B4-BE49-F238E27FC236}">
                <a16:creationId xmlns:a16="http://schemas.microsoft.com/office/drawing/2014/main" id="{00000000-0008-0000-0100-00002B440000}"/>
              </a:ext>
            </a:extLst>
          </xdr:cNvPr>
          <xdr:cNvSpPr/>
        </xdr:nvSpPr>
        <xdr:spPr bwMode="auto">
          <a:xfrm>
            <a:off x="10056882" y="12255708"/>
            <a:ext cx="1266451" cy="288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452" name="Check Box 44" hidden="1">
            <a:extLst>
              <a:ext uri="{63B3BB69-23CF-44E3-9099-C40C66FF867C}">
                <a14:compatExt xmlns:a14="http://schemas.microsoft.com/office/drawing/2010/main" spid="_x0000_s17452"/>
              </a:ext>
              <a:ext uri="{FF2B5EF4-FFF2-40B4-BE49-F238E27FC236}">
                <a16:creationId xmlns:a16="http://schemas.microsoft.com/office/drawing/2014/main" id="{00000000-0008-0000-0100-00002C440000}"/>
              </a:ext>
            </a:extLst>
          </xdr:cNvPr>
          <xdr:cNvSpPr/>
        </xdr:nvSpPr>
        <xdr:spPr bwMode="auto">
          <a:xfrm>
            <a:off x="11545824" y="12274038"/>
            <a:ext cx="1266451" cy="288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453" name="Check Box 45" hidden="1">
            <a:extLst>
              <a:ext uri="{63B3BB69-23CF-44E3-9099-C40C66FF867C}">
                <a14:compatExt xmlns:a14="http://schemas.microsoft.com/office/drawing/2010/main" spid="_x0000_s17453"/>
              </a:ext>
              <a:ext uri="{FF2B5EF4-FFF2-40B4-BE49-F238E27FC236}">
                <a16:creationId xmlns:a16="http://schemas.microsoft.com/office/drawing/2014/main" id="{00000000-0008-0000-0100-00002D440000}"/>
              </a:ext>
            </a:extLst>
          </xdr:cNvPr>
          <xdr:cNvSpPr/>
        </xdr:nvSpPr>
        <xdr:spPr bwMode="auto">
          <a:xfrm>
            <a:off x="2701201" y="12602987"/>
            <a:ext cx="1266451" cy="288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454" name="Check Box 46" hidden="1">
            <a:extLst>
              <a:ext uri="{63B3BB69-23CF-44E3-9099-C40C66FF867C}">
                <a14:compatExt xmlns:a14="http://schemas.microsoft.com/office/drawing/2010/main" spid="_x0000_s17454"/>
              </a:ext>
              <a:ext uri="{FF2B5EF4-FFF2-40B4-BE49-F238E27FC236}">
                <a16:creationId xmlns:a16="http://schemas.microsoft.com/office/drawing/2014/main" id="{00000000-0008-0000-0100-00002E440000}"/>
              </a:ext>
            </a:extLst>
          </xdr:cNvPr>
          <xdr:cNvSpPr/>
        </xdr:nvSpPr>
        <xdr:spPr bwMode="auto">
          <a:xfrm>
            <a:off x="2701201" y="9169368"/>
            <a:ext cx="1266451" cy="288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455" name="Check Box 47" hidden="1">
            <a:extLst>
              <a:ext uri="{63B3BB69-23CF-44E3-9099-C40C66FF867C}">
                <a14:compatExt xmlns:a14="http://schemas.microsoft.com/office/drawing/2010/main" spid="_x0000_s17455"/>
              </a:ext>
              <a:ext uri="{FF2B5EF4-FFF2-40B4-BE49-F238E27FC236}">
                <a16:creationId xmlns:a16="http://schemas.microsoft.com/office/drawing/2014/main" id="{00000000-0008-0000-0100-00002F440000}"/>
              </a:ext>
            </a:extLst>
          </xdr:cNvPr>
          <xdr:cNvSpPr/>
        </xdr:nvSpPr>
        <xdr:spPr bwMode="auto">
          <a:xfrm>
            <a:off x="2701201" y="9561574"/>
            <a:ext cx="1266451" cy="288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456" name="Check Box 48" hidden="1">
            <a:extLst>
              <a:ext uri="{63B3BB69-23CF-44E3-9099-C40C66FF867C}">
                <a14:compatExt xmlns:a14="http://schemas.microsoft.com/office/drawing/2010/main" spid="_x0000_s17456"/>
              </a:ext>
              <a:ext uri="{FF2B5EF4-FFF2-40B4-BE49-F238E27FC236}">
                <a16:creationId xmlns:a16="http://schemas.microsoft.com/office/drawing/2014/main" id="{00000000-0008-0000-0100-000030440000}"/>
              </a:ext>
            </a:extLst>
          </xdr:cNvPr>
          <xdr:cNvSpPr/>
        </xdr:nvSpPr>
        <xdr:spPr bwMode="auto">
          <a:xfrm>
            <a:off x="8561181" y="9579903"/>
            <a:ext cx="1266451" cy="288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457" name="Check Box 49" hidden="1">
            <a:extLst>
              <a:ext uri="{63B3BB69-23CF-44E3-9099-C40C66FF867C}">
                <a14:compatExt xmlns:a14="http://schemas.microsoft.com/office/drawing/2010/main" spid="_x0000_s17457"/>
              </a:ext>
              <a:ext uri="{FF2B5EF4-FFF2-40B4-BE49-F238E27FC236}">
                <a16:creationId xmlns:a16="http://schemas.microsoft.com/office/drawing/2014/main" id="{00000000-0008-0000-0100-000031440000}"/>
              </a:ext>
            </a:extLst>
          </xdr:cNvPr>
          <xdr:cNvSpPr/>
        </xdr:nvSpPr>
        <xdr:spPr bwMode="auto">
          <a:xfrm>
            <a:off x="4324236" y="9561574"/>
            <a:ext cx="1266451" cy="288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458" name="Check Box 50" hidden="1">
            <a:extLst>
              <a:ext uri="{63B3BB69-23CF-44E3-9099-C40C66FF867C}">
                <a14:compatExt xmlns:a14="http://schemas.microsoft.com/office/drawing/2010/main" spid="_x0000_s17458"/>
              </a:ext>
              <a:ext uri="{FF2B5EF4-FFF2-40B4-BE49-F238E27FC236}">
                <a16:creationId xmlns:a16="http://schemas.microsoft.com/office/drawing/2014/main" id="{00000000-0008-0000-0100-000032440000}"/>
              </a:ext>
            </a:extLst>
          </xdr:cNvPr>
          <xdr:cNvSpPr/>
        </xdr:nvSpPr>
        <xdr:spPr bwMode="auto">
          <a:xfrm>
            <a:off x="2696683" y="8788238"/>
            <a:ext cx="127387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13</xdr:col>
          <xdr:colOff>88900</xdr:colOff>
          <xdr:row>24</xdr:row>
          <xdr:rowOff>44450</xdr:rowOff>
        </xdr:from>
        <xdr:to>
          <xdr:col>68</xdr:col>
          <xdr:colOff>146050</xdr:colOff>
          <xdr:row>34</xdr:row>
          <xdr:rowOff>342900</xdr:rowOff>
        </xdr:to>
        <xdr:grpSp>
          <xdr:nvGrpSpPr>
            <xdr:cNvPr id="17476" name="Group 68">
              <a:extLst>
                <a:ext uri="{FF2B5EF4-FFF2-40B4-BE49-F238E27FC236}">
                  <a16:creationId xmlns:a16="http://schemas.microsoft.com/office/drawing/2014/main" id="{573EE05B-12BC-ED0A-F274-7AD96E276272}"/>
                </a:ext>
              </a:extLst>
            </xdr:cNvPr>
            <xdr:cNvGrpSpPr>
              <a:grpSpLocks/>
            </xdr:cNvGrpSpPr>
          </xdr:nvGrpSpPr>
          <xdr:grpSpPr bwMode="auto">
            <a:xfrm>
              <a:off x="2639236" y="11133104"/>
              <a:ext cx="10311724" cy="4753785"/>
              <a:chOff x="26966" y="87882"/>
              <a:chExt cx="101156" cy="41027"/>
            </a:xfrm>
          </xdr:grpSpPr>
          <xdr:sp macro="" textlink="">
            <xdr:nvSpPr>
              <xdr:cNvPr id="4" name="Check Box 3" hidden="1">
                <a:extLst>
                  <a:ext uri="{63B3BB69-23CF-44E3-9099-C40C66FF867C}">
                    <a14:compatExt spid="_x0000_s17411"/>
                  </a:ext>
                  <a:ext uri="{FF2B5EF4-FFF2-40B4-BE49-F238E27FC236}">
                    <a16:creationId xmlns:a16="http://schemas.microsoft.com/office/drawing/2014/main" id="{00000000-0008-0000-0100-000004000000}"/>
                  </a:ext>
                </a:extLst>
              </xdr:cNvPr>
              <xdr:cNvSpPr/>
            </xdr:nvSpPr>
            <xdr:spPr bwMode="auto">
              <a:xfrm>
                <a:off x="56991" y="95799"/>
                <a:ext cx="12665" cy="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 name="Check Box 4" hidden="1">
                <a:extLst>
                  <a:ext uri="{63B3BB69-23CF-44E3-9099-C40C66FF867C}">
                    <a14:compatExt spid="_x0000_s17412"/>
                  </a:ext>
                  <a:ext uri="{FF2B5EF4-FFF2-40B4-BE49-F238E27FC236}">
                    <a16:creationId xmlns:a16="http://schemas.microsoft.com/office/drawing/2014/main" id="{00000000-0008-0000-0100-000005000000}"/>
                  </a:ext>
                </a:extLst>
              </xdr:cNvPr>
              <xdr:cNvSpPr/>
            </xdr:nvSpPr>
            <xdr:spPr bwMode="auto">
              <a:xfrm>
                <a:off x="71633" y="95707"/>
                <a:ext cx="12664" cy="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 name="Check Box 5" hidden="1">
                <a:extLst>
                  <a:ext uri="{63B3BB69-23CF-44E3-9099-C40C66FF867C}">
                    <a14:compatExt spid="_x0000_s17413"/>
                  </a:ext>
                  <a:ext uri="{FF2B5EF4-FFF2-40B4-BE49-F238E27FC236}">
                    <a16:creationId xmlns:a16="http://schemas.microsoft.com/office/drawing/2014/main" id="{00000000-0008-0000-0100-000006000000}"/>
                  </a:ext>
                </a:extLst>
              </xdr:cNvPr>
              <xdr:cNvSpPr/>
            </xdr:nvSpPr>
            <xdr:spPr bwMode="auto">
              <a:xfrm>
                <a:off x="100253" y="95707"/>
                <a:ext cx="12664" cy="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 name="Check Box 6" hidden="1">
                <a:extLst>
                  <a:ext uri="{63B3BB69-23CF-44E3-9099-C40C66FF867C}">
                    <a14:compatExt spid="_x0000_s17414"/>
                  </a:ext>
                  <a:ext uri="{FF2B5EF4-FFF2-40B4-BE49-F238E27FC236}">
                    <a16:creationId xmlns:a16="http://schemas.microsoft.com/office/drawing/2014/main" id="{00000000-0008-0000-0100-000007000000}"/>
                  </a:ext>
                </a:extLst>
              </xdr:cNvPr>
              <xdr:cNvSpPr/>
            </xdr:nvSpPr>
            <xdr:spPr bwMode="auto">
              <a:xfrm>
                <a:off x="27012" y="99360"/>
                <a:ext cx="12664" cy="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 name="Check Box 7" hidden="1">
                <a:extLst>
                  <a:ext uri="{63B3BB69-23CF-44E3-9099-C40C66FF867C}">
                    <a14:compatExt spid="_x0000_s17415"/>
                  </a:ext>
                  <a:ext uri="{FF2B5EF4-FFF2-40B4-BE49-F238E27FC236}">
                    <a16:creationId xmlns:a16="http://schemas.microsoft.com/office/drawing/2014/main" id="{00000000-0008-0000-0100-000008000000}"/>
                  </a:ext>
                </a:extLst>
              </xdr:cNvPr>
              <xdr:cNvSpPr/>
            </xdr:nvSpPr>
            <xdr:spPr bwMode="auto">
              <a:xfrm>
                <a:off x="43242" y="99360"/>
                <a:ext cx="12664" cy="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 name="Check Box 8" hidden="1">
                <a:extLst>
                  <a:ext uri="{63B3BB69-23CF-44E3-9099-C40C66FF867C}">
                    <a14:compatExt spid="_x0000_s17416"/>
                  </a:ext>
                  <a:ext uri="{FF2B5EF4-FFF2-40B4-BE49-F238E27FC236}">
                    <a16:creationId xmlns:a16="http://schemas.microsoft.com/office/drawing/2014/main" id="{00000000-0008-0000-0100-000009000000}"/>
                  </a:ext>
                </a:extLst>
              </xdr:cNvPr>
              <xdr:cNvSpPr/>
            </xdr:nvSpPr>
            <xdr:spPr bwMode="auto">
              <a:xfrm>
                <a:off x="56991" y="99543"/>
                <a:ext cx="12665" cy="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 name="Check Box 9" hidden="1">
                <a:extLst>
                  <a:ext uri="{63B3BB69-23CF-44E3-9099-C40C66FF867C}">
                    <a14:compatExt spid="_x0000_s17417"/>
                  </a:ext>
                  <a:ext uri="{FF2B5EF4-FFF2-40B4-BE49-F238E27FC236}">
                    <a16:creationId xmlns:a16="http://schemas.microsoft.com/office/drawing/2014/main" id="{00000000-0008-0000-0100-00000A000000}"/>
                  </a:ext>
                </a:extLst>
              </xdr:cNvPr>
              <xdr:cNvSpPr/>
            </xdr:nvSpPr>
            <xdr:spPr bwMode="auto">
              <a:xfrm>
                <a:off x="71528" y="99634"/>
                <a:ext cx="12664" cy="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 name="Check Box 10" hidden="1">
                <a:extLst>
                  <a:ext uri="{63B3BB69-23CF-44E3-9099-C40C66FF867C}">
                    <a14:compatExt spid="_x0000_s17418"/>
                  </a:ext>
                  <a:ext uri="{FF2B5EF4-FFF2-40B4-BE49-F238E27FC236}">
                    <a16:creationId xmlns:a16="http://schemas.microsoft.com/office/drawing/2014/main" id="{00000000-0008-0000-0100-00000B000000}"/>
                  </a:ext>
                </a:extLst>
              </xdr:cNvPr>
              <xdr:cNvSpPr/>
            </xdr:nvSpPr>
            <xdr:spPr bwMode="auto">
              <a:xfrm>
                <a:off x="85611" y="99268"/>
                <a:ext cx="12665" cy="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 name="Check Box 11" hidden="1">
                <a:extLst>
                  <a:ext uri="{63B3BB69-23CF-44E3-9099-C40C66FF867C}">
                    <a14:compatExt spid="_x0000_s17419"/>
                  </a:ext>
                  <a:ext uri="{FF2B5EF4-FFF2-40B4-BE49-F238E27FC236}">
                    <a16:creationId xmlns:a16="http://schemas.microsoft.com/office/drawing/2014/main" id="{00000000-0008-0000-0100-00000C000000}"/>
                  </a:ext>
                </a:extLst>
              </xdr:cNvPr>
              <xdr:cNvSpPr/>
            </xdr:nvSpPr>
            <xdr:spPr bwMode="auto">
              <a:xfrm>
                <a:off x="100253" y="99268"/>
                <a:ext cx="12664" cy="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 name="Check Box 12" hidden="1">
                <a:extLst>
                  <a:ext uri="{63B3BB69-23CF-44E3-9099-C40C66FF867C}">
                    <a14:compatExt spid="_x0000_s17420"/>
                  </a:ext>
                  <a:ext uri="{FF2B5EF4-FFF2-40B4-BE49-F238E27FC236}">
                    <a16:creationId xmlns:a16="http://schemas.microsoft.com/office/drawing/2014/main" id="{00000000-0008-0000-0100-00000D000000}"/>
                  </a:ext>
                </a:extLst>
              </xdr:cNvPr>
              <xdr:cNvSpPr/>
            </xdr:nvSpPr>
            <xdr:spPr bwMode="auto">
              <a:xfrm>
                <a:off x="115247" y="99451"/>
                <a:ext cx="12665" cy="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 name="Check Box 13" hidden="1">
                <a:extLst>
                  <a:ext uri="{63B3BB69-23CF-44E3-9099-C40C66FF867C}">
                    <a14:compatExt spid="_x0000_s17421"/>
                  </a:ext>
                  <a:ext uri="{FF2B5EF4-FFF2-40B4-BE49-F238E27FC236}">
                    <a16:creationId xmlns:a16="http://schemas.microsoft.com/office/drawing/2014/main" id="{00000000-0008-0000-0100-00000E000000}"/>
                  </a:ext>
                </a:extLst>
              </xdr:cNvPr>
              <xdr:cNvSpPr/>
            </xdr:nvSpPr>
            <xdr:spPr bwMode="auto">
              <a:xfrm>
                <a:off x="27012" y="103170"/>
                <a:ext cx="12664" cy="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 name="Check Box 14" hidden="1">
                <a:extLst>
                  <a:ext uri="{63B3BB69-23CF-44E3-9099-C40C66FF867C}">
                    <a14:compatExt spid="_x0000_s17422"/>
                  </a:ext>
                  <a:ext uri="{FF2B5EF4-FFF2-40B4-BE49-F238E27FC236}">
                    <a16:creationId xmlns:a16="http://schemas.microsoft.com/office/drawing/2014/main" id="{00000000-0008-0000-0100-00000F000000}"/>
                  </a:ext>
                </a:extLst>
              </xdr:cNvPr>
              <xdr:cNvSpPr/>
            </xdr:nvSpPr>
            <xdr:spPr bwMode="auto">
              <a:xfrm>
                <a:off x="43242" y="103170"/>
                <a:ext cx="12664" cy="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 name="Check Box 15" hidden="1">
                <a:extLst>
                  <a:ext uri="{63B3BB69-23CF-44E3-9099-C40C66FF867C}">
                    <a14:compatExt spid="_x0000_s17423"/>
                  </a:ext>
                  <a:ext uri="{FF2B5EF4-FFF2-40B4-BE49-F238E27FC236}">
                    <a16:creationId xmlns:a16="http://schemas.microsoft.com/office/drawing/2014/main" id="{00000000-0008-0000-0100-000010000000}"/>
                  </a:ext>
                </a:extLst>
              </xdr:cNvPr>
              <xdr:cNvSpPr/>
            </xdr:nvSpPr>
            <xdr:spPr bwMode="auto">
              <a:xfrm>
                <a:off x="56781" y="103536"/>
                <a:ext cx="12664" cy="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 name="Check Box 16" hidden="1">
                <a:extLst>
                  <a:ext uri="{63B3BB69-23CF-44E3-9099-C40C66FF867C}">
                    <a14:compatExt spid="_x0000_s17424"/>
                  </a:ext>
                  <a:ext uri="{FF2B5EF4-FFF2-40B4-BE49-F238E27FC236}">
                    <a16:creationId xmlns:a16="http://schemas.microsoft.com/office/drawing/2014/main" id="{00000000-0008-0000-0100-000011000000}"/>
                  </a:ext>
                </a:extLst>
              </xdr:cNvPr>
              <xdr:cNvSpPr/>
            </xdr:nvSpPr>
            <xdr:spPr bwMode="auto">
              <a:xfrm>
                <a:off x="71738" y="103353"/>
                <a:ext cx="12664" cy="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 name="Check Box 17" hidden="1">
                <a:extLst>
                  <a:ext uri="{63B3BB69-23CF-44E3-9099-C40C66FF867C}">
                    <a14:compatExt spid="_x0000_s17425"/>
                  </a:ext>
                  <a:ext uri="{FF2B5EF4-FFF2-40B4-BE49-F238E27FC236}">
                    <a16:creationId xmlns:a16="http://schemas.microsoft.com/office/drawing/2014/main" id="{00000000-0008-0000-0100-000012000000}"/>
                  </a:ext>
                </a:extLst>
              </xdr:cNvPr>
              <xdr:cNvSpPr/>
            </xdr:nvSpPr>
            <xdr:spPr bwMode="auto">
              <a:xfrm>
                <a:off x="27012" y="106980"/>
                <a:ext cx="12664" cy="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 name="Check Box 18" hidden="1">
                <a:extLst>
                  <a:ext uri="{63B3BB69-23CF-44E3-9099-C40C66FF867C}">
                    <a14:compatExt spid="_x0000_s17426"/>
                  </a:ext>
                  <a:ext uri="{FF2B5EF4-FFF2-40B4-BE49-F238E27FC236}">
                    <a16:creationId xmlns:a16="http://schemas.microsoft.com/office/drawing/2014/main" id="{00000000-0008-0000-0100-000013000000}"/>
                  </a:ext>
                </a:extLst>
              </xdr:cNvPr>
              <xdr:cNvSpPr/>
            </xdr:nvSpPr>
            <xdr:spPr bwMode="auto">
              <a:xfrm>
                <a:off x="43242" y="106980"/>
                <a:ext cx="12664" cy="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 name="Check Box 19" hidden="1">
                <a:extLst>
                  <a:ext uri="{63B3BB69-23CF-44E3-9099-C40C66FF867C}">
                    <a14:compatExt spid="_x0000_s17427"/>
                  </a:ext>
                  <a:ext uri="{FF2B5EF4-FFF2-40B4-BE49-F238E27FC236}">
                    <a16:creationId xmlns:a16="http://schemas.microsoft.com/office/drawing/2014/main" id="{00000000-0008-0000-0100-000014000000}"/>
                  </a:ext>
                </a:extLst>
              </xdr:cNvPr>
              <xdr:cNvSpPr/>
            </xdr:nvSpPr>
            <xdr:spPr bwMode="auto">
              <a:xfrm>
                <a:off x="56886" y="107163"/>
                <a:ext cx="12665" cy="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 name="Check Box 20" hidden="1">
                <a:extLst>
                  <a:ext uri="{63B3BB69-23CF-44E3-9099-C40C66FF867C}">
                    <a14:compatExt spid="_x0000_s17428"/>
                  </a:ext>
                  <a:ext uri="{FF2B5EF4-FFF2-40B4-BE49-F238E27FC236}">
                    <a16:creationId xmlns:a16="http://schemas.microsoft.com/office/drawing/2014/main" id="{00000000-0008-0000-0100-000015000000}"/>
                  </a:ext>
                </a:extLst>
              </xdr:cNvPr>
              <xdr:cNvSpPr/>
            </xdr:nvSpPr>
            <xdr:spPr bwMode="auto">
              <a:xfrm>
                <a:off x="71633" y="107254"/>
                <a:ext cx="12664" cy="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 name="Check Box 21" hidden="1">
                <a:extLst>
                  <a:ext uri="{63B3BB69-23CF-44E3-9099-C40C66FF867C}">
                    <a14:compatExt spid="_x0000_s17429"/>
                  </a:ext>
                  <a:ext uri="{FF2B5EF4-FFF2-40B4-BE49-F238E27FC236}">
                    <a16:creationId xmlns:a16="http://schemas.microsoft.com/office/drawing/2014/main" id="{00000000-0008-0000-0100-000016000000}"/>
                  </a:ext>
                </a:extLst>
              </xdr:cNvPr>
              <xdr:cNvSpPr/>
            </xdr:nvSpPr>
            <xdr:spPr bwMode="auto">
              <a:xfrm>
                <a:off x="85927" y="107254"/>
                <a:ext cx="12664" cy="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 name="Check Box 22" hidden="1">
                <a:extLst>
                  <a:ext uri="{63B3BB69-23CF-44E3-9099-C40C66FF867C}">
                    <a14:compatExt spid="_x0000_s17430"/>
                  </a:ext>
                  <a:ext uri="{FF2B5EF4-FFF2-40B4-BE49-F238E27FC236}">
                    <a16:creationId xmlns:a16="http://schemas.microsoft.com/office/drawing/2014/main" id="{00000000-0008-0000-0100-000017000000}"/>
                  </a:ext>
                </a:extLst>
              </xdr:cNvPr>
              <xdr:cNvSpPr/>
            </xdr:nvSpPr>
            <xdr:spPr bwMode="auto">
              <a:xfrm>
                <a:off x="27012" y="110760"/>
                <a:ext cx="12664" cy="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 name="Check Box 23" hidden="1">
                <a:extLst>
                  <a:ext uri="{63B3BB69-23CF-44E3-9099-C40C66FF867C}">
                    <a14:compatExt spid="_x0000_s17431"/>
                  </a:ext>
                  <a:ext uri="{FF2B5EF4-FFF2-40B4-BE49-F238E27FC236}">
                    <a16:creationId xmlns:a16="http://schemas.microsoft.com/office/drawing/2014/main" id="{00000000-0008-0000-0100-000018000000}"/>
                  </a:ext>
                </a:extLst>
              </xdr:cNvPr>
              <xdr:cNvSpPr/>
            </xdr:nvSpPr>
            <xdr:spPr bwMode="auto">
              <a:xfrm>
                <a:off x="43242" y="110760"/>
                <a:ext cx="12664" cy="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 name="Check Box 24" hidden="1">
                <a:extLst>
                  <a:ext uri="{63B3BB69-23CF-44E3-9099-C40C66FF867C}">
                    <a14:compatExt spid="_x0000_s17432"/>
                  </a:ext>
                  <a:ext uri="{FF2B5EF4-FFF2-40B4-BE49-F238E27FC236}">
                    <a16:creationId xmlns:a16="http://schemas.microsoft.com/office/drawing/2014/main" id="{00000000-0008-0000-0100-000019000000}"/>
                  </a:ext>
                </a:extLst>
              </xdr:cNvPr>
              <xdr:cNvSpPr/>
            </xdr:nvSpPr>
            <xdr:spPr bwMode="auto">
              <a:xfrm>
                <a:off x="56991" y="110943"/>
                <a:ext cx="12665" cy="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 name="Check Box 25" hidden="1">
                <a:extLst>
                  <a:ext uri="{63B3BB69-23CF-44E3-9099-C40C66FF867C}">
                    <a14:compatExt spid="_x0000_s17433"/>
                  </a:ext>
                  <a:ext uri="{FF2B5EF4-FFF2-40B4-BE49-F238E27FC236}">
                    <a16:creationId xmlns:a16="http://schemas.microsoft.com/office/drawing/2014/main" id="{00000000-0008-0000-0100-00001A000000}"/>
                  </a:ext>
                </a:extLst>
              </xdr:cNvPr>
              <xdr:cNvSpPr/>
            </xdr:nvSpPr>
            <xdr:spPr bwMode="auto">
              <a:xfrm>
                <a:off x="71738" y="110943"/>
                <a:ext cx="12664" cy="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 name="Check Box 26" hidden="1">
                <a:extLst>
                  <a:ext uri="{63B3BB69-23CF-44E3-9099-C40C66FF867C}">
                    <a14:compatExt spid="_x0000_s17434"/>
                  </a:ext>
                  <a:ext uri="{FF2B5EF4-FFF2-40B4-BE49-F238E27FC236}">
                    <a16:creationId xmlns:a16="http://schemas.microsoft.com/office/drawing/2014/main" id="{00000000-0008-0000-0100-00001B000000}"/>
                  </a:ext>
                </a:extLst>
              </xdr:cNvPr>
              <xdr:cNvSpPr/>
            </xdr:nvSpPr>
            <xdr:spPr bwMode="auto">
              <a:xfrm>
                <a:off x="86032" y="110943"/>
                <a:ext cx="12665" cy="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8" name="Check Box 27" hidden="1">
                <a:extLst>
                  <a:ext uri="{63B3BB69-23CF-44E3-9099-C40C66FF867C}">
                    <a14:compatExt spid="_x0000_s17435"/>
                  </a:ext>
                  <a:ext uri="{FF2B5EF4-FFF2-40B4-BE49-F238E27FC236}">
                    <a16:creationId xmlns:a16="http://schemas.microsoft.com/office/drawing/2014/main" id="{00000000-0008-0000-0100-00001C000000}"/>
                  </a:ext>
                </a:extLst>
              </xdr:cNvPr>
              <xdr:cNvSpPr/>
            </xdr:nvSpPr>
            <xdr:spPr bwMode="auto">
              <a:xfrm>
                <a:off x="100358" y="111127"/>
                <a:ext cx="12664" cy="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 name="Check Box 28" hidden="1">
                <a:extLst>
                  <a:ext uri="{63B3BB69-23CF-44E3-9099-C40C66FF867C}">
                    <a14:compatExt spid="_x0000_s17436"/>
                  </a:ext>
                  <a:ext uri="{FF2B5EF4-FFF2-40B4-BE49-F238E27FC236}">
                    <a16:creationId xmlns:a16="http://schemas.microsoft.com/office/drawing/2014/main" id="{00000000-0008-0000-0100-00001D000000}"/>
                  </a:ext>
                </a:extLst>
              </xdr:cNvPr>
              <xdr:cNvSpPr/>
            </xdr:nvSpPr>
            <xdr:spPr bwMode="auto">
              <a:xfrm>
                <a:off x="115458" y="110943"/>
                <a:ext cx="12664" cy="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 name="Check Box 29" hidden="1">
                <a:extLst>
                  <a:ext uri="{63B3BB69-23CF-44E3-9099-C40C66FF867C}">
                    <a14:compatExt spid="_x0000_s17437"/>
                  </a:ext>
                  <a:ext uri="{FF2B5EF4-FFF2-40B4-BE49-F238E27FC236}">
                    <a16:creationId xmlns:a16="http://schemas.microsoft.com/office/drawing/2014/main" id="{00000000-0008-0000-0100-00001E000000}"/>
                  </a:ext>
                </a:extLst>
              </xdr:cNvPr>
              <xdr:cNvSpPr/>
            </xdr:nvSpPr>
            <xdr:spPr bwMode="auto">
              <a:xfrm>
                <a:off x="27012" y="114570"/>
                <a:ext cx="12664" cy="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 name="Check Box 30" hidden="1">
                <a:extLst>
                  <a:ext uri="{63B3BB69-23CF-44E3-9099-C40C66FF867C}">
                    <a14:compatExt spid="_x0000_s17438"/>
                  </a:ext>
                  <a:ext uri="{FF2B5EF4-FFF2-40B4-BE49-F238E27FC236}">
                    <a16:creationId xmlns:a16="http://schemas.microsoft.com/office/drawing/2014/main" id="{00000000-0008-0000-0100-00001F000000}"/>
                  </a:ext>
                </a:extLst>
              </xdr:cNvPr>
              <xdr:cNvSpPr/>
            </xdr:nvSpPr>
            <xdr:spPr bwMode="auto">
              <a:xfrm>
                <a:off x="43242" y="114570"/>
                <a:ext cx="12664" cy="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72" name="Check Box 31" hidden="1">
                <a:extLst>
                  <a:ext uri="{63B3BB69-23CF-44E3-9099-C40C66FF867C}">
                    <a14:compatExt spid="_x0000_s17439"/>
                  </a:ext>
                  <a:ext uri="{FF2B5EF4-FFF2-40B4-BE49-F238E27FC236}">
                    <a16:creationId xmlns:a16="http://schemas.microsoft.com/office/drawing/2014/main" id="{00000000-0008-0000-0100-000040440000}"/>
                  </a:ext>
                </a:extLst>
              </xdr:cNvPr>
              <xdr:cNvSpPr/>
            </xdr:nvSpPr>
            <xdr:spPr bwMode="auto">
              <a:xfrm>
                <a:off x="57096" y="114662"/>
                <a:ext cx="12665" cy="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73" name="Check Box 32" hidden="1">
                <a:extLst>
                  <a:ext uri="{63B3BB69-23CF-44E3-9099-C40C66FF867C}">
                    <a14:compatExt spid="_x0000_s17440"/>
                  </a:ext>
                  <a:ext uri="{FF2B5EF4-FFF2-40B4-BE49-F238E27FC236}">
                    <a16:creationId xmlns:a16="http://schemas.microsoft.com/office/drawing/2014/main" id="{00000000-0008-0000-0100-000041440000}"/>
                  </a:ext>
                </a:extLst>
              </xdr:cNvPr>
              <xdr:cNvSpPr/>
            </xdr:nvSpPr>
            <xdr:spPr bwMode="auto">
              <a:xfrm>
                <a:off x="71738" y="114662"/>
                <a:ext cx="12664" cy="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74" name="Check Box 33" hidden="1">
                <a:extLst>
                  <a:ext uri="{63B3BB69-23CF-44E3-9099-C40C66FF867C}">
                    <a14:compatExt spid="_x0000_s17441"/>
                  </a:ext>
                  <a:ext uri="{FF2B5EF4-FFF2-40B4-BE49-F238E27FC236}">
                    <a16:creationId xmlns:a16="http://schemas.microsoft.com/office/drawing/2014/main" id="{00000000-0008-0000-0100-000042440000}"/>
                  </a:ext>
                </a:extLst>
              </xdr:cNvPr>
              <xdr:cNvSpPr/>
            </xdr:nvSpPr>
            <xdr:spPr bwMode="auto">
              <a:xfrm>
                <a:off x="86032" y="115028"/>
                <a:ext cx="12665" cy="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75" name="Check Box 34" hidden="1">
                <a:extLst>
                  <a:ext uri="{63B3BB69-23CF-44E3-9099-C40C66FF867C}">
                    <a14:compatExt spid="_x0000_s17442"/>
                  </a:ext>
                  <a:ext uri="{FF2B5EF4-FFF2-40B4-BE49-F238E27FC236}">
                    <a16:creationId xmlns:a16="http://schemas.microsoft.com/office/drawing/2014/main" id="{00000000-0008-0000-0100-000043440000}"/>
                  </a:ext>
                </a:extLst>
              </xdr:cNvPr>
              <xdr:cNvSpPr/>
            </xdr:nvSpPr>
            <xdr:spPr bwMode="auto">
              <a:xfrm>
                <a:off x="27012" y="118410"/>
                <a:ext cx="12664" cy="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77" name="Check Box 35" hidden="1">
                <a:extLst>
                  <a:ext uri="{63B3BB69-23CF-44E3-9099-C40C66FF867C}">
                    <a14:compatExt spid="_x0000_s17443"/>
                  </a:ext>
                  <a:ext uri="{FF2B5EF4-FFF2-40B4-BE49-F238E27FC236}">
                    <a16:creationId xmlns:a16="http://schemas.microsoft.com/office/drawing/2014/main" id="{00000000-0008-0000-0100-000045440000}"/>
                  </a:ext>
                </a:extLst>
              </xdr:cNvPr>
              <xdr:cNvSpPr/>
            </xdr:nvSpPr>
            <xdr:spPr bwMode="auto">
              <a:xfrm>
                <a:off x="43242" y="118410"/>
                <a:ext cx="12664" cy="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78" name="Check Box 36" hidden="1">
                <a:extLst>
                  <a:ext uri="{63B3BB69-23CF-44E3-9099-C40C66FF867C}">
                    <a14:compatExt spid="_x0000_s17444"/>
                  </a:ext>
                  <a:ext uri="{FF2B5EF4-FFF2-40B4-BE49-F238E27FC236}">
                    <a16:creationId xmlns:a16="http://schemas.microsoft.com/office/drawing/2014/main" id="{00000000-0008-0000-0100-000046440000}"/>
                  </a:ext>
                </a:extLst>
              </xdr:cNvPr>
              <xdr:cNvSpPr/>
            </xdr:nvSpPr>
            <xdr:spPr bwMode="auto">
              <a:xfrm>
                <a:off x="57096" y="119271"/>
                <a:ext cx="12665" cy="20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79" name="Check Box 37" hidden="1">
                <a:extLst>
                  <a:ext uri="{63B3BB69-23CF-44E3-9099-C40C66FF867C}">
                    <a14:compatExt spid="_x0000_s17445"/>
                  </a:ext>
                  <a:ext uri="{FF2B5EF4-FFF2-40B4-BE49-F238E27FC236}">
                    <a16:creationId xmlns:a16="http://schemas.microsoft.com/office/drawing/2014/main" id="{00000000-0008-0000-0100-000047440000}"/>
                  </a:ext>
                </a:extLst>
              </xdr:cNvPr>
              <xdr:cNvSpPr/>
            </xdr:nvSpPr>
            <xdr:spPr bwMode="auto">
              <a:xfrm>
                <a:off x="71738" y="118684"/>
                <a:ext cx="12664" cy="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80" name="Check Box 38" hidden="1">
                <a:extLst>
                  <a:ext uri="{63B3BB69-23CF-44E3-9099-C40C66FF867C}">
                    <a14:compatExt spid="_x0000_s17446"/>
                  </a:ext>
                  <a:ext uri="{FF2B5EF4-FFF2-40B4-BE49-F238E27FC236}">
                    <a16:creationId xmlns:a16="http://schemas.microsoft.com/office/drawing/2014/main" id="{00000000-0008-0000-0100-000048440000}"/>
                  </a:ext>
                </a:extLst>
              </xdr:cNvPr>
              <xdr:cNvSpPr/>
            </xdr:nvSpPr>
            <xdr:spPr bwMode="auto">
              <a:xfrm>
                <a:off x="27012" y="122190"/>
                <a:ext cx="12664" cy="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81" name="Check Box 39" hidden="1">
                <a:extLst>
                  <a:ext uri="{63B3BB69-23CF-44E3-9099-C40C66FF867C}">
                    <a14:compatExt spid="_x0000_s17447"/>
                  </a:ext>
                  <a:ext uri="{FF2B5EF4-FFF2-40B4-BE49-F238E27FC236}">
                    <a16:creationId xmlns:a16="http://schemas.microsoft.com/office/drawing/2014/main" id="{00000000-0008-0000-0100-000049440000}"/>
                  </a:ext>
                </a:extLst>
              </xdr:cNvPr>
              <xdr:cNvSpPr/>
            </xdr:nvSpPr>
            <xdr:spPr bwMode="auto">
              <a:xfrm>
                <a:off x="43242" y="122190"/>
                <a:ext cx="12664" cy="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82" name="Check Box 40" hidden="1">
                <a:extLst>
                  <a:ext uri="{63B3BB69-23CF-44E3-9099-C40C66FF867C}">
                    <a14:compatExt spid="_x0000_s17448"/>
                  </a:ext>
                  <a:ext uri="{FF2B5EF4-FFF2-40B4-BE49-F238E27FC236}">
                    <a16:creationId xmlns:a16="http://schemas.microsoft.com/office/drawing/2014/main" id="{00000000-0008-0000-0100-00004A440000}"/>
                  </a:ext>
                </a:extLst>
              </xdr:cNvPr>
              <xdr:cNvSpPr/>
            </xdr:nvSpPr>
            <xdr:spPr bwMode="auto">
              <a:xfrm>
                <a:off x="57174" y="122269"/>
                <a:ext cx="12664" cy="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83" name="Check Box 41" hidden="1">
                <a:extLst>
                  <a:ext uri="{63B3BB69-23CF-44E3-9099-C40C66FF867C}">
                    <a14:compatExt spid="_x0000_s17449"/>
                  </a:ext>
                  <a:ext uri="{FF2B5EF4-FFF2-40B4-BE49-F238E27FC236}">
                    <a16:creationId xmlns:a16="http://schemas.microsoft.com/office/drawing/2014/main" id="{00000000-0008-0000-0100-00004B440000}"/>
                  </a:ext>
                </a:extLst>
              </xdr:cNvPr>
              <xdr:cNvSpPr/>
            </xdr:nvSpPr>
            <xdr:spPr bwMode="auto">
              <a:xfrm>
                <a:off x="71948" y="122465"/>
                <a:ext cx="12665" cy="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84" name="Check Box 42" hidden="1">
                <a:extLst>
                  <a:ext uri="{63B3BB69-23CF-44E3-9099-C40C66FF867C}">
                    <a14:compatExt spid="_x0000_s17450"/>
                  </a:ext>
                  <a:ext uri="{FF2B5EF4-FFF2-40B4-BE49-F238E27FC236}">
                    <a16:creationId xmlns:a16="http://schemas.microsoft.com/office/drawing/2014/main" id="{00000000-0008-0000-0100-00004C440000}"/>
                  </a:ext>
                </a:extLst>
              </xdr:cNvPr>
              <xdr:cNvSpPr/>
            </xdr:nvSpPr>
            <xdr:spPr bwMode="auto">
              <a:xfrm>
                <a:off x="85822" y="122557"/>
                <a:ext cx="12664" cy="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85" name="Check Box 43" hidden="1">
                <a:extLst>
                  <a:ext uri="{63B3BB69-23CF-44E3-9099-C40C66FF867C}">
                    <a14:compatExt spid="_x0000_s17451"/>
                  </a:ext>
                  <a:ext uri="{FF2B5EF4-FFF2-40B4-BE49-F238E27FC236}">
                    <a16:creationId xmlns:a16="http://schemas.microsoft.com/office/drawing/2014/main" id="{00000000-0008-0000-0100-00004D440000}"/>
                  </a:ext>
                </a:extLst>
              </xdr:cNvPr>
              <xdr:cNvSpPr/>
            </xdr:nvSpPr>
            <xdr:spPr bwMode="auto">
              <a:xfrm>
                <a:off x="100568" y="122557"/>
                <a:ext cx="12665" cy="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86" name="Check Box 44" hidden="1">
                <a:extLst>
                  <a:ext uri="{63B3BB69-23CF-44E3-9099-C40C66FF867C}">
                    <a14:compatExt spid="_x0000_s17452"/>
                  </a:ext>
                  <a:ext uri="{FF2B5EF4-FFF2-40B4-BE49-F238E27FC236}">
                    <a16:creationId xmlns:a16="http://schemas.microsoft.com/office/drawing/2014/main" id="{00000000-0008-0000-0100-00004E440000}"/>
                  </a:ext>
                </a:extLst>
              </xdr:cNvPr>
              <xdr:cNvSpPr/>
            </xdr:nvSpPr>
            <xdr:spPr bwMode="auto">
              <a:xfrm>
                <a:off x="115458" y="122740"/>
                <a:ext cx="12664" cy="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87" name="Check Box 45" hidden="1">
                <a:extLst>
                  <a:ext uri="{63B3BB69-23CF-44E3-9099-C40C66FF867C}">
                    <a14:compatExt spid="_x0000_s17453"/>
                  </a:ext>
                  <a:ext uri="{FF2B5EF4-FFF2-40B4-BE49-F238E27FC236}">
                    <a16:creationId xmlns:a16="http://schemas.microsoft.com/office/drawing/2014/main" id="{00000000-0008-0000-0100-00004F440000}"/>
                  </a:ext>
                </a:extLst>
              </xdr:cNvPr>
              <xdr:cNvSpPr/>
            </xdr:nvSpPr>
            <xdr:spPr bwMode="auto">
              <a:xfrm>
                <a:off x="27012" y="126029"/>
                <a:ext cx="12664" cy="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88" name="Check Box 46" hidden="1">
                <a:extLst>
                  <a:ext uri="{63B3BB69-23CF-44E3-9099-C40C66FF867C}">
                    <a14:compatExt spid="_x0000_s17454"/>
                  </a:ext>
                  <a:ext uri="{FF2B5EF4-FFF2-40B4-BE49-F238E27FC236}">
                    <a16:creationId xmlns:a16="http://schemas.microsoft.com/office/drawing/2014/main" id="{00000000-0008-0000-0100-000050440000}"/>
                  </a:ext>
                </a:extLst>
              </xdr:cNvPr>
              <xdr:cNvSpPr/>
            </xdr:nvSpPr>
            <xdr:spPr bwMode="auto">
              <a:xfrm>
                <a:off x="27012" y="91693"/>
                <a:ext cx="12664" cy="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89" name="Check Box 47" hidden="1">
                <a:extLst>
                  <a:ext uri="{63B3BB69-23CF-44E3-9099-C40C66FF867C}">
                    <a14:compatExt spid="_x0000_s17455"/>
                  </a:ext>
                  <a:ext uri="{FF2B5EF4-FFF2-40B4-BE49-F238E27FC236}">
                    <a16:creationId xmlns:a16="http://schemas.microsoft.com/office/drawing/2014/main" id="{00000000-0008-0000-0100-000051440000}"/>
                  </a:ext>
                </a:extLst>
              </xdr:cNvPr>
              <xdr:cNvSpPr/>
            </xdr:nvSpPr>
            <xdr:spPr bwMode="auto">
              <a:xfrm>
                <a:off x="27012" y="95615"/>
                <a:ext cx="12664" cy="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90" name="Check Box 48" hidden="1">
                <a:extLst>
                  <a:ext uri="{63B3BB69-23CF-44E3-9099-C40C66FF867C}">
                    <a14:compatExt spid="_x0000_s17456"/>
                  </a:ext>
                  <a:ext uri="{FF2B5EF4-FFF2-40B4-BE49-F238E27FC236}">
                    <a16:creationId xmlns:a16="http://schemas.microsoft.com/office/drawing/2014/main" id="{00000000-0008-0000-0100-000052440000}"/>
                  </a:ext>
                </a:extLst>
              </xdr:cNvPr>
              <xdr:cNvSpPr/>
            </xdr:nvSpPr>
            <xdr:spPr bwMode="auto">
              <a:xfrm>
                <a:off x="85611" y="95799"/>
                <a:ext cx="12665" cy="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91" name="Check Box 49" hidden="1">
                <a:extLst>
                  <a:ext uri="{63B3BB69-23CF-44E3-9099-C40C66FF867C}">
                    <a14:compatExt spid="_x0000_s17457"/>
                  </a:ext>
                  <a:ext uri="{FF2B5EF4-FFF2-40B4-BE49-F238E27FC236}">
                    <a16:creationId xmlns:a16="http://schemas.microsoft.com/office/drawing/2014/main" id="{00000000-0008-0000-0100-000053440000}"/>
                  </a:ext>
                </a:extLst>
              </xdr:cNvPr>
              <xdr:cNvSpPr/>
            </xdr:nvSpPr>
            <xdr:spPr bwMode="auto">
              <a:xfrm>
                <a:off x="43242" y="95615"/>
                <a:ext cx="12664" cy="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92" name="Check Box 50" hidden="1">
                <a:extLst>
                  <a:ext uri="{63B3BB69-23CF-44E3-9099-C40C66FF867C}">
                    <a14:compatExt spid="_x0000_s17458"/>
                  </a:ext>
                  <a:ext uri="{FF2B5EF4-FFF2-40B4-BE49-F238E27FC236}">
                    <a16:creationId xmlns:a16="http://schemas.microsoft.com/office/drawing/2014/main" id="{00000000-0008-0000-0100-000054440000}"/>
                  </a:ext>
                </a:extLst>
              </xdr:cNvPr>
              <xdr:cNvSpPr/>
            </xdr:nvSpPr>
            <xdr:spPr bwMode="auto">
              <a:xfrm>
                <a:off x="26966" y="87882"/>
                <a:ext cx="12739" cy="28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editAs="oneCell">
    <xdr:from>
      <xdr:col>100</xdr:col>
      <xdr:colOff>0</xdr:colOff>
      <xdr:row>0</xdr:row>
      <xdr:rowOff>0</xdr:rowOff>
    </xdr:from>
    <xdr:to>
      <xdr:col>234</xdr:col>
      <xdr:colOff>88900</xdr:colOff>
      <xdr:row>89</xdr:row>
      <xdr:rowOff>152400</xdr:rowOff>
    </xdr:to>
    <xdr:pic>
      <xdr:nvPicPr>
        <xdr:cNvPr id="52" name="図 51">
          <a:extLst>
            <a:ext uri="{FF2B5EF4-FFF2-40B4-BE49-F238E27FC236}">
              <a16:creationId xmlns:a16="http://schemas.microsoft.com/office/drawing/2014/main" id="{1A3C8446-9D8A-D075-7BFD-1B03080A95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29250" y="0"/>
          <a:ext cx="24765000" cy="25330150"/>
        </a:xfrm>
        <a:prstGeom prst="rect">
          <a:avLst/>
        </a:prstGeom>
        <a:solidFill>
          <a:schemeClr val="bg1"/>
        </a:solid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63</xdr:col>
      <xdr:colOff>257175</xdr:colOff>
      <xdr:row>153</xdr:row>
      <xdr:rowOff>142875</xdr:rowOff>
    </xdr:to>
    <xdr:pic>
      <xdr:nvPicPr>
        <xdr:cNvPr id="3" name="図 2">
          <a:extLst>
            <a:ext uri="{FF2B5EF4-FFF2-40B4-BE49-F238E27FC236}">
              <a16:creationId xmlns:a16="http://schemas.microsoft.com/office/drawing/2014/main" id="{D4753476-12B9-BE10-7301-E51EC7B2FE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70800" y="0"/>
          <a:ext cx="27844750" cy="25349200"/>
        </a:xfrm>
        <a:prstGeom prst="rect">
          <a:avLst/>
        </a:prstGeom>
        <a:solidFill>
          <a:schemeClr val="bg1"/>
        </a:solid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20</xdr:col>
      <xdr:colOff>0</xdr:colOff>
      <xdr:row>0</xdr:row>
      <xdr:rowOff>0</xdr:rowOff>
    </xdr:from>
    <xdr:to>
      <xdr:col>79</xdr:col>
      <xdr:colOff>215901</xdr:colOff>
      <xdr:row>129</xdr:row>
      <xdr:rowOff>0</xdr:rowOff>
    </xdr:to>
    <xdr:pic>
      <xdr:nvPicPr>
        <xdr:cNvPr id="3" name="図 2">
          <a:extLst>
            <a:ext uri="{FF2B5EF4-FFF2-40B4-BE49-F238E27FC236}">
              <a16:creationId xmlns:a16="http://schemas.microsoft.com/office/drawing/2014/main" id="{7761C78E-A390-37B8-99E3-34CB70383F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58150" y="0"/>
          <a:ext cx="36188650" cy="17335500"/>
        </a:xfrm>
        <a:prstGeom prst="rect">
          <a:avLst/>
        </a:prstGeom>
        <a:solidFill>
          <a:schemeClr val="bg1"/>
        </a:solid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88</xdr:col>
      <xdr:colOff>81643</xdr:colOff>
      <xdr:row>0</xdr:row>
      <xdr:rowOff>74385</xdr:rowOff>
    </xdr:from>
    <xdr:to>
      <xdr:col>146</xdr:col>
      <xdr:colOff>427718</xdr:colOff>
      <xdr:row>74</xdr:row>
      <xdr:rowOff>169635</xdr:rowOff>
    </xdr:to>
    <xdr:pic>
      <xdr:nvPicPr>
        <xdr:cNvPr id="2" name="図 1">
          <a:extLst>
            <a:ext uri="{FF2B5EF4-FFF2-40B4-BE49-F238E27FC236}">
              <a16:creationId xmlns:a16="http://schemas.microsoft.com/office/drawing/2014/main" id="{1DAC15CF-2832-FD48-03BB-E917380112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37572" y="74385"/>
          <a:ext cx="11432721" cy="17104179"/>
        </a:xfrm>
        <a:prstGeom prst="rect">
          <a:avLst/>
        </a:prstGeom>
        <a:solidFill>
          <a:schemeClr val="bg1"/>
        </a:solidFill>
      </xdr:spPr>
    </xdr:pic>
    <xdr:clientData/>
  </xdr:twoCellAnchor>
  <xdr:twoCellAnchor editAs="oneCell">
    <xdr:from>
      <xdr:col>88</xdr:col>
      <xdr:colOff>0</xdr:colOff>
      <xdr:row>75</xdr:row>
      <xdr:rowOff>0</xdr:rowOff>
    </xdr:from>
    <xdr:to>
      <xdr:col>146</xdr:col>
      <xdr:colOff>342900</xdr:colOff>
      <xdr:row>154</xdr:row>
      <xdr:rowOff>38100</xdr:rowOff>
    </xdr:to>
    <xdr:pic>
      <xdr:nvPicPr>
        <xdr:cNvPr id="4" name="図 3">
          <a:extLst>
            <a:ext uri="{FF2B5EF4-FFF2-40B4-BE49-F238E27FC236}">
              <a16:creationId xmlns:a16="http://schemas.microsoft.com/office/drawing/2014/main" id="{4B869638-0136-C0FC-AF4B-CEEB07D547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811000" y="17195800"/>
          <a:ext cx="11417300" cy="8578850"/>
        </a:xfrm>
        <a:prstGeom prst="rect">
          <a:avLst/>
        </a:prstGeom>
        <a:solidFill>
          <a:schemeClr val="bg1"/>
        </a:solidFill>
      </xdr:spPr>
    </xdr:pic>
    <xdr:clientData/>
  </xdr:twoCellAnchor>
  <xdr:twoCellAnchor editAs="oneCell">
    <xdr:from>
      <xdr:col>88</xdr:col>
      <xdr:colOff>0</xdr:colOff>
      <xdr:row>155</xdr:row>
      <xdr:rowOff>0</xdr:rowOff>
    </xdr:from>
    <xdr:to>
      <xdr:col>146</xdr:col>
      <xdr:colOff>342900</xdr:colOff>
      <xdr:row>244</xdr:row>
      <xdr:rowOff>161925</xdr:rowOff>
    </xdr:to>
    <xdr:pic>
      <xdr:nvPicPr>
        <xdr:cNvPr id="5" name="図 4">
          <a:extLst>
            <a:ext uri="{FF2B5EF4-FFF2-40B4-BE49-F238E27FC236}">
              <a16:creationId xmlns:a16="http://schemas.microsoft.com/office/drawing/2014/main" id="{5451BFD8-58C1-F826-DDC2-D7DEC839E73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811000" y="25927050"/>
          <a:ext cx="11417300" cy="17113250"/>
        </a:xfrm>
        <a:prstGeom prst="rect">
          <a:avLst/>
        </a:prstGeom>
        <a:solidFill>
          <a:schemeClr val="bg1"/>
        </a:solid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https://zehweb.jp/privacy/" TargetMode="External"/><Relationship Id="rId7" Type="http://schemas.openxmlformats.org/officeDocument/2006/relationships/ctrlProp" Target="../ctrlProps/ctrlProp1.xml"/><Relationship Id="rId2" Type="http://schemas.openxmlformats.org/officeDocument/2006/relationships/hyperlink" Target="https://sii.or.jp/anonymous_processing/index.html" TargetMode="External"/><Relationship Id="rId1" Type="http://schemas.openxmlformats.org/officeDocument/2006/relationships/hyperlink" Target="mailto:p-support@sii.or.jp"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 Id="rId9"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9" Type="http://schemas.openxmlformats.org/officeDocument/2006/relationships/ctrlProp" Target="../ctrlProps/ctrlProp39.xml"/><Relationship Id="rId3" Type="http://schemas.openxmlformats.org/officeDocument/2006/relationships/vmlDrawing" Target="../drawings/vmlDrawing2.vml"/><Relationship Id="rId21" Type="http://schemas.openxmlformats.org/officeDocument/2006/relationships/ctrlProp" Target="../ctrlProps/ctrlProp21.xml"/><Relationship Id="rId34" Type="http://schemas.openxmlformats.org/officeDocument/2006/relationships/ctrlProp" Target="../ctrlProps/ctrlProp34.xml"/><Relationship Id="rId42" Type="http://schemas.openxmlformats.org/officeDocument/2006/relationships/ctrlProp" Target="../ctrlProps/ctrlProp42.xml"/><Relationship Id="rId47" Type="http://schemas.openxmlformats.org/officeDocument/2006/relationships/ctrlProp" Target="../ctrlProps/ctrlProp47.xml"/><Relationship Id="rId50" Type="http://schemas.openxmlformats.org/officeDocument/2006/relationships/ctrlProp" Target="../ctrlProps/ctrlProp50.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33" Type="http://schemas.openxmlformats.org/officeDocument/2006/relationships/ctrlProp" Target="../ctrlProps/ctrlProp33.xml"/><Relationship Id="rId38" Type="http://schemas.openxmlformats.org/officeDocument/2006/relationships/ctrlProp" Target="../ctrlProps/ctrlProp38.xml"/><Relationship Id="rId46" Type="http://schemas.openxmlformats.org/officeDocument/2006/relationships/ctrlProp" Target="../ctrlProps/ctrlProp46.xml"/><Relationship Id="rId2" Type="http://schemas.openxmlformats.org/officeDocument/2006/relationships/drawing" Target="../drawings/drawing2.xml"/><Relationship Id="rId16" Type="http://schemas.openxmlformats.org/officeDocument/2006/relationships/ctrlProp" Target="../ctrlProps/ctrlProp16.xml"/><Relationship Id="rId20" Type="http://schemas.openxmlformats.org/officeDocument/2006/relationships/ctrlProp" Target="../ctrlProps/ctrlProp20.xml"/><Relationship Id="rId29" Type="http://schemas.openxmlformats.org/officeDocument/2006/relationships/ctrlProp" Target="../ctrlProps/ctrlProp29.xml"/><Relationship Id="rId41" Type="http://schemas.openxmlformats.org/officeDocument/2006/relationships/ctrlProp" Target="../ctrlProps/ctrlProp41.xml"/><Relationship Id="rId1" Type="http://schemas.openxmlformats.org/officeDocument/2006/relationships/printerSettings" Target="../printerSettings/printerSettings2.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32" Type="http://schemas.openxmlformats.org/officeDocument/2006/relationships/ctrlProp" Target="../ctrlProps/ctrlProp32.xml"/><Relationship Id="rId37" Type="http://schemas.openxmlformats.org/officeDocument/2006/relationships/ctrlProp" Target="../ctrlProps/ctrlProp37.xml"/><Relationship Id="rId40" Type="http://schemas.openxmlformats.org/officeDocument/2006/relationships/ctrlProp" Target="../ctrlProps/ctrlProp40.xml"/><Relationship Id="rId45" Type="http://schemas.openxmlformats.org/officeDocument/2006/relationships/ctrlProp" Target="../ctrlProps/ctrlProp45.xml"/><Relationship Id="rId53" Type="http://schemas.openxmlformats.org/officeDocument/2006/relationships/ctrlProp" Target="../ctrlProps/ctrlProp53.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36" Type="http://schemas.openxmlformats.org/officeDocument/2006/relationships/ctrlProp" Target="../ctrlProps/ctrlProp36.xml"/><Relationship Id="rId49" Type="http://schemas.openxmlformats.org/officeDocument/2006/relationships/ctrlProp" Target="../ctrlProps/ctrlProp49.xml"/><Relationship Id="rId10" Type="http://schemas.openxmlformats.org/officeDocument/2006/relationships/ctrlProp" Target="../ctrlProps/ctrlProp10.xml"/><Relationship Id="rId19" Type="http://schemas.openxmlformats.org/officeDocument/2006/relationships/ctrlProp" Target="../ctrlProps/ctrlProp19.xml"/><Relationship Id="rId31" Type="http://schemas.openxmlformats.org/officeDocument/2006/relationships/ctrlProp" Target="../ctrlProps/ctrlProp31.xml"/><Relationship Id="rId44" Type="http://schemas.openxmlformats.org/officeDocument/2006/relationships/ctrlProp" Target="../ctrlProps/ctrlProp44.xml"/><Relationship Id="rId52" Type="http://schemas.openxmlformats.org/officeDocument/2006/relationships/ctrlProp" Target="../ctrlProps/ctrlProp52.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 Id="rId35" Type="http://schemas.openxmlformats.org/officeDocument/2006/relationships/ctrlProp" Target="../ctrlProps/ctrlProp35.xml"/><Relationship Id="rId43" Type="http://schemas.openxmlformats.org/officeDocument/2006/relationships/ctrlProp" Target="../ctrlProps/ctrlProp43.xml"/><Relationship Id="rId48" Type="http://schemas.openxmlformats.org/officeDocument/2006/relationships/ctrlProp" Target="../ctrlProps/ctrlProp48.xml"/><Relationship Id="rId8" Type="http://schemas.openxmlformats.org/officeDocument/2006/relationships/ctrlProp" Target="../ctrlProps/ctrlProp8.xml"/><Relationship Id="rId51" Type="http://schemas.openxmlformats.org/officeDocument/2006/relationships/ctrlProp" Target="../ctrlProps/ctrlProp5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L297"/>
  <sheetViews>
    <sheetView showGridLines="0" showZeros="0" tabSelected="1" view="pageBreakPreview" zoomScale="70" zoomScaleNormal="55" zoomScaleSheetLayoutView="70" zoomScalePageLayoutView="55" workbookViewId="0">
      <selection activeCell="AD2" sqref="AD2:AF2"/>
    </sheetView>
  </sheetViews>
  <sheetFormatPr defaultColWidth="3" defaultRowHeight="18" customHeight="1"/>
  <cols>
    <col min="1" max="1" width="3.90625" style="4" customWidth="1"/>
    <col min="2" max="3" width="3" style="4" customWidth="1"/>
    <col min="4" max="5" width="3" style="5" customWidth="1"/>
    <col min="6" max="7" width="3" style="6" customWidth="1"/>
    <col min="8" max="20" width="3" style="4" customWidth="1"/>
    <col min="21" max="21" width="4.08984375" style="4" customWidth="1"/>
    <col min="22" max="43" width="3" style="4" customWidth="1"/>
    <col min="44" max="45" width="3" style="4"/>
    <col min="46" max="46" width="6.1796875" style="4" bestFit="1" customWidth="1"/>
    <col min="47" max="47" width="3" style="4" customWidth="1"/>
    <col min="48" max="48" width="6.26953125" style="4" customWidth="1"/>
    <col min="49" max="49" width="7" style="4" customWidth="1"/>
    <col min="50" max="50" width="8.08984375" style="4" customWidth="1"/>
    <col min="51" max="51" width="8.08984375" style="4" hidden="1" customWidth="1"/>
    <col min="52" max="52" width="8.08984375" style="4" customWidth="1"/>
    <col min="53" max="76" width="3" style="4"/>
    <col min="77" max="77" width="3.6328125" style="4" customWidth="1"/>
    <col min="78" max="255" width="3" style="4"/>
    <col min="256" max="298" width="3" style="4" customWidth="1"/>
    <col min="299" max="511" width="3" style="4"/>
    <col min="512" max="554" width="3" style="4" customWidth="1"/>
    <col min="555" max="767" width="3" style="4"/>
    <col min="768" max="810" width="3" style="4" customWidth="1"/>
    <col min="811" max="1023" width="3" style="4"/>
    <col min="1024" max="1066" width="3" style="4" customWidth="1"/>
    <col min="1067" max="1279" width="3" style="4"/>
    <col min="1280" max="1322" width="3" style="4" customWidth="1"/>
    <col min="1323" max="1535" width="3" style="4"/>
    <col min="1536" max="1578" width="3" style="4" customWidth="1"/>
    <col min="1579" max="1791" width="3" style="4"/>
    <col min="1792" max="1834" width="3" style="4" customWidth="1"/>
    <col min="1835" max="2047" width="3" style="4"/>
    <col min="2048" max="2090" width="3" style="4" customWidth="1"/>
    <col min="2091" max="2303" width="3" style="4"/>
    <col min="2304" max="2346" width="3" style="4" customWidth="1"/>
    <col min="2347" max="2559" width="3" style="4"/>
    <col min="2560" max="2602" width="3" style="4" customWidth="1"/>
    <col min="2603" max="2815" width="3" style="4"/>
    <col min="2816" max="2858" width="3" style="4" customWidth="1"/>
    <col min="2859" max="3071" width="3" style="4"/>
    <col min="3072" max="3114" width="3" style="4" customWidth="1"/>
    <col min="3115" max="3327" width="3" style="4"/>
    <col min="3328" max="3370" width="3" style="4" customWidth="1"/>
    <col min="3371" max="3583" width="3" style="4"/>
    <col min="3584" max="3626" width="3" style="4" customWidth="1"/>
    <col min="3627" max="3839" width="3" style="4"/>
    <col min="3840" max="3882" width="3" style="4" customWidth="1"/>
    <col min="3883" max="4095" width="3" style="4"/>
    <col min="4096" max="4138" width="3" style="4" customWidth="1"/>
    <col min="4139" max="4351" width="3" style="4"/>
    <col min="4352" max="4394" width="3" style="4" customWidth="1"/>
    <col min="4395" max="4607" width="3" style="4"/>
    <col min="4608" max="4650" width="3" style="4" customWidth="1"/>
    <col min="4651" max="4863" width="3" style="4"/>
    <col min="4864" max="4906" width="3" style="4" customWidth="1"/>
    <col min="4907" max="5119" width="3" style="4"/>
    <col min="5120" max="5162" width="3" style="4" customWidth="1"/>
    <col min="5163" max="5375" width="3" style="4"/>
    <col min="5376" max="5418" width="3" style="4" customWidth="1"/>
    <col min="5419" max="5631" width="3" style="4"/>
    <col min="5632" max="5674" width="3" style="4" customWidth="1"/>
    <col min="5675" max="5887" width="3" style="4"/>
    <col min="5888" max="5930" width="3" style="4" customWidth="1"/>
    <col min="5931" max="6143" width="3" style="4"/>
    <col min="6144" max="6186" width="3" style="4" customWidth="1"/>
    <col min="6187" max="6399" width="3" style="4"/>
    <col min="6400" max="6442" width="3" style="4" customWidth="1"/>
    <col min="6443" max="6655" width="3" style="4"/>
    <col min="6656" max="6698" width="3" style="4" customWidth="1"/>
    <col min="6699" max="6911" width="3" style="4"/>
    <col min="6912" max="6954" width="3" style="4" customWidth="1"/>
    <col min="6955" max="7167" width="3" style="4"/>
    <col min="7168" max="7210" width="3" style="4" customWidth="1"/>
    <col min="7211" max="7423" width="3" style="4"/>
    <col min="7424" max="7466" width="3" style="4" customWidth="1"/>
    <col min="7467" max="7679" width="3" style="4"/>
    <col min="7680" max="7722" width="3" style="4" customWidth="1"/>
    <col min="7723" max="7935" width="3" style="4"/>
    <col min="7936" max="7978" width="3" style="4" customWidth="1"/>
    <col min="7979" max="8191" width="3" style="4"/>
    <col min="8192" max="8234" width="3" style="4" customWidth="1"/>
    <col min="8235" max="8447" width="3" style="4"/>
    <col min="8448" max="8490" width="3" style="4" customWidth="1"/>
    <col min="8491" max="8703" width="3" style="4"/>
    <col min="8704" max="8746" width="3" style="4" customWidth="1"/>
    <col min="8747" max="8959" width="3" style="4"/>
    <col min="8960" max="9002" width="3" style="4" customWidth="1"/>
    <col min="9003" max="9215" width="3" style="4"/>
    <col min="9216" max="9258" width="3" style="4" customWidth="1"/>
    <col min="9259" max="9471" width="3" style="4"/>
    <col min="9472" max="9514" width="3" style="4" customWidth="1"/>
    <col min="9515" max="9727" width="3" style="4"/>
    <col min="9728" max="9770" width="3" style="4" customWidth="1"/>
    <col min="9771" max="9983" width="3" style="4"/>
    <col min="9984" max="10026" width="3" style="4" customWidth="1"/>
    <col min="10027" max="10239" width="3" style="4"/>
    <col min="10240" max="10282" width="3" style="4" customWidth="1"/>
    <col min="10283" max="10495" width="3" style="4"/>
    <col min="10496" max="10538" width="3" style="4" customWidth="1"/>
    <col min="10539" max="10751" width="3" style="4"/>
    <col min="10752" max="10794" width="3" style="4" customWidth="1"/>
    <col min="10795" max="11007" width="3" style="4"/>
    <col min="11008" max="11050" width="3" style="4" customWidth="1"/>
    <col min="11051" max="11263" width="3" style="4"/>
    <col min="11264" max="11306" width="3" style="4" customWidth="1"/>
    <col min="11307" max="11519" width="3" style="4"/>
    <col min="11520" max="11562" width="3" style="4" customWidth="1"/>
    <col min="11563" max="11775" width="3" style="4"/>
    <col min="11776" max="11818" width="3" style="4" customWidth="1"/>
    <col min="11819" max="12031" width="3" style="4"/>
    <col min="12032" max="12074" width="3" style="4" customWidth="1"/>
    <col min="12075" max="12287" width="3" style="4"/>
    <col min="12288" max="12330" width="3" style="4" customWidth="1"/>
    <col min="12331" max="12543" width="3" style="4"/>
    <col min="12544" max="12586" width="3" style="4" customWidth="1"/>
    <col min="12587" max="12799" width="3" style="4"/>
    <col min="12800" max="12842" width="3" style="4" customWidth="1"/>
    <col min="12843" max="13055" width="3" style="4"/>
    <col min="13056" max="13098" width="3" style="4" customWidth="1"/>
    <col min="13099" max="13311" width="3" style="4"/>
    <col min="13312" max="13354" width="3" style="4" customWidth="1"/>
    <col min="13355" max="13567" width="3" style="4"/>
    <col min="13568" max="13610" width="3" style="4" customWidth="1"/>
    <col min="13611" max="13823" width="3" style="4"/>
    <col min="13824" max="13866" width="3" style="4" customWidth="1"/>
    <col min="13867" max="14079" width="3" style="4"/>
    <col min="14080" max="14122" width="3" style="4" customWidth="1"/>
    <col min="14123" max="14335" width="3" style="4"/>
    <col min="14336" max="14378" width="3" style="4" customWidth="1"/>
    <col min="14379" max="14591" width="3" style="4"/>
    <col min="14592" max="14634" width="3" style="4" customWidth="1"/>
    <col min="14635" max="14847" width="3" style="4"/>
    <col min="14848" max="14890" width="3" style="4" customWidth="1"/>
    <col min="14891" max="15103" width="3" style="4"/>
    <col min="15104" max="15146" width="3" style="4" customWidth="1"/>
    <col min="15147" max="15359" width="3" style="4"/>
    <col min="15360" max="15402" width="3" style="4" customWidth="1"/>
    <col min="15403" max="15615" width="3" style="4"/>
    <col min="15616" max="15658" width="3" style="4" customWidth="1"/>
    <col min="15659" max="15871" width="3" style="4"/>
    <col min="15872" max="15914" width="3" style="4" customWidth="1"/>
    <col min="15915" max="16127" width="3" style="4"/>
    <col min="16128" max="16170" width="3" style="4" customWidth="1"/>
    <col min="16171" max="16384" width="3" style="4"/>
  </cols>
  <sheetData>
    <row r="1" spans="1:44" ht="18" customHeight="1">
      <c r="AD1" s="10"/>
      <c r="AE1" s="10"/>
      <c r="AF1" s="10"/>
      <c r="AG1" s="10"/>
      <c r="AH1" s="10"/>
      <c r="AI1" s="10"/>
      <c r="AJ1" s="10"/>
      <c r="AK1" s="10"/>
      <c r="AL1" s="10"/>
      <c r="AM1" s="10"/>
      <c r="AN1" s="10"/>
      <c r="AO1" s="10"/>
    </row>
    <row r="2" spans="1:44" ht="30" customHeight="1">
      <c r="A2" s="3" t="s">
        <v>360</v>
      </c>
      <c r="B2" s="93"/>
      <c r="C2" s="93"/>
      <c r="D2" s="94"/>
      <c r="E2" s="94"/>
      <c r="F2" s="95"/>
      <c r="G2" s="95"/>
      <c r="H2" s="93"/>
      <c r="I2" s="93"/>
      <c r="J2" s="93"/>
      <c r="K2" s="93"/>
      <c r="L2" s="93"/>
      <c r="M2" s="93"/>
      <c r="N2" s="93"/>
      <c r="O2" s="93"/>
      <c r="P2" s="93"/>
      <c r="Q2" s="93"/>
      <c r="R2" s="93"/>
      <c r="S2" s="93"/>
      <c r="T2" s="93"/>
      <c r="U2" s="93"/>
      <c r="V2" s="93"/>
      <c r="W2" s="93"/>
      <c r="X2" s="93"/>
      <c r="Y2" s="93"/>
      <c r="Z2" s="93"/>
      <c r="AA2" s="93"/>
      <c r="AB2" s="721"/>
      <c r="AC2" s="721"/>
      <c r="AD2" s="722"/>
      <c r="AE2" s="722"/>
      <c r="AF2" s="722"/>
      <c r="AG2" s="214" t="s">
        <v>1</v>
      </c>
      <c r="AH2" s="722"/>
      <c r="AI2" s="722"/>
      <c r="AJ2" s="722"/>
      <c r="AK2" s="214" t="s">
        <v>685</v>
      </c>
      <c r="AL2" s="722"/>
      <c r="AM2" s="722"/>
      <c r="AN2" s="722"/>
      <c r="AO2" s="214" t="s">
        <v>3</v>
      </c>
      <c r="AP2" s="93"/>
      <c r="AQ2" s="93"/>
      <c r="AR2" s="93"/>
    </row>
    <row r="3" spans="1:44" ht="30" customHeight="1">
      <c r="A3" s="93"/>
      <c r="B3" s="93"/>
      <c r="C3" s="93"/>
      <c r="D3" s="94"/>
      <c r="E3" s="94"/>
      <c r="F3" s="96"/>
      <c r="G3" s="96"/>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7"/>
      <c r="AK3" s="98" t="s">
        <v>504</v>
      </c>
      <c r="AL3" s="655" t="s">
        <v>362</v>
      </c>
      <c r="AM3" s="655"/>
      <c r="AN3" s="99" t="s">
        <v>363</v>
      </c>
      <c r="AO3" s="655" t="s">
        <v>658</v>
      </c>
      <c r="AP3" s="655"/>
      <c r="AQ3" s="98" t="s">
        <v>365</v>
      </c>
      <c r="AR3" s="98" t="s">
        <v>505</v>
      </c>
    </row>
    <row r="4" spans="1:44" ht="30" customHeight="1">
      <c r="A4" s="93" t="s">
        <v>688</v>
      </c>
      <c r="B4" s="101"/>
      <c r="C4" s="101"/>
      <c r="D4" s="101"/>
      <c r="E4" s="101"/>
      <c r="F4" s="101"/>
      <c r="G4" s="101"/>
      <c r="H4" s="101"/>
      <c r="I4" s="102"/>
      <c r="J4" s="93"/>
      <c r="K4" s="93"/>
      <c r="L4" s="93"/>
      <c r="M4" s="93"/>
      <c r="N4" s="93"/>
      <c r="O4" s="93"/>
      <c r="P4" s="93"/>
      <c r="Q4" s="93"/>
      <c r="R4" s="93"/>
      <c r="S4" s="93"/>
      <c r="T4" s="93"/>
      <c r="U4" s="93"/>
      <c r="V4" s="93"/>
      <c r="W4" s="93"/>
      <c r="X4" s="93"/>
      <c r="Y4" s="93"/>
      <c r="Z4" s="93"/>
      <c r="AA4" s="93"/>
      <c r="AB4" s="93"/>
      <c r="AC4" s="93"/>
      <c r="AD4" s="93"/>
      <c r="AE4" s="93"/>
      <c r="AF4" s="93"/>
      <c r="AG4" s="93"/>
      <c r="AH4" s="93"/>
      <c r="AI4" s="93"/>
      <c r="AJ4" s="103"/>
      <c r="AK4" s="103"/>
      <c r="AL4" s="104"/>
      <c r="AM4" s="103"/>
      <c r="AN4" s="103"/>
      <c r="AO4" s="104"/>
      <c r="AP4" s="103"/>
      <c r="AQ4" s="103"/>
      <c r="AR4" s="93"/>
    </row>
    <row r="5" spans="1:44" ht="30" customHeight="1">
      <c r="A5" s="93" t="s">
        <v>690</v>
      </c>
      <c r="B5" s="93"/>
      <c r="C5" s="105"/>
      <c r="D5" s="105"/>
      <c r="E5" s="105"/>
      <c r="F5" s="105"/>
      <c r="G5" s="105"/>
      <c r="H5" s="105"/>
      <c r="I5" s="105"/>
      <c r="J5" s="106"/>
      <c r="K5" s="106"/>
      <c r="L5" s="106"/>
      <c r="M5" s="93"/>
      <c r="N5" s="93"/>
      <c r="O5" s="93"/>
      <c r="P5" s="93"/>
      <c r="Q5" s="93"/>
      <c r="R5" s="93"/>
      <c r="S5" s="93"/>
      <c r="T5" s="93"/>
      <c r="U5" s="93"/>
      <c r="V5" s="93"/>
      <c r="W5" s="93"/>
      <c r="X5" s="93"/>
      <c r="Y5" s="93"/>
      <c r="Z5" s="93"/>
      <c r="AA5" s="93"/>
      <c r="AB5" s="93"/>
      <c r="AC5" s="93"/>
      <c r="AD5" s="93"/>
      <c r="AE5" s="93"/>
      <c r="AF5" s="93"/>
      <c r="AG5" s="93"/>
      <c r="AH5" s="93"/>
      <c r="AI5" s="93"/>
      <c r="AJ5" s="93"/>
      <c r="AK5" s="93"/>
      <c r="AL5" s="93"/>
      <c r="AM5" s="93"/>
      <c r="AN5" s="93"/>
      <c r="AO5" s="93"/>
      <c r="AP5" s="93"/>
      <c r="AQ5" s="93"/>
      <c r="AR5" s="93"/>
    </row>
    <row r="6" spans="1:44" ht="30" customHeight="1">
      <c r="A6" s="107"/>
      <c r="B6" s="107"/>
      <c r="C6" s="107"/>
      <c r="D6" s="107"/>
      <c r="E6" s="107"/>
      <c r="F6" s="107"/>
      <c r="G6" s="107"/>
      <c r="H6" s="107"/>
      <c r="I6" s="107"/>
      <c r="J6" s="93"/>
      <c r="K6" s="93"/>
      <c r="L6" s="93"/>
      <c r="M6" s="93"/>
      <c r="N6" s="93"/>
      <c r="O6" s="93"/>
      <c r="P6" s="93"/>
      <c r="Q6" s="93"/>
      <c r="R6" s="93"/>
      <c r="S6" s="107"/>
      <c r="T6" s="93"/>
      <c r="U6" s="93"/>
      <c r="V6" s="93"/>
      <c r="W6" s="93"/>
      <c r="X6" s="93"/>
      <c r="Y6" s="93"/>
      <c r="Z6" s="93"/>
      <c r="AA6" s="93"/>
      <c r="AB6" s="93"/>
      <c r="AC6" s="107"/>
      <c r="AD6" s="107"/>
      <c r="AE6" s="107"/>
      <c r="AF6" s="107"/>
      <c r="AG6" s="107"/>
      <c r="AH6" s="107"/>
      <c r="AI6" s="107"/>
      <c r="AJ6" s="107"/>
      <c r="AK6" s="107"/>
      <c r="AL6" s="107"/>
      <c r="AM6" s="107"/>
      <c r="AN6" s="107"/>
      <c r="AO6" s="107"/>
      <c r="AP6" s="107"/>
      <c r="AQ6" s="107"/>
      <c r="AR6" s="93"/>
    </row>
    <row r="7" spans="1:44" ht="50.15" customHeight="1">
      <c r="A7" s="107"/>
      <c r="B7" s="107"/>
      <c r="C7" s="107"/>
      <c r="D7" s="94"/>
      <c r="E7" s="94"/>
      <c r="F7" s="96"/>
      <c r="G7" s="96"/>
      <c r="H7" s="93"/>
      <c r="I7" s="93"/>
      <c r="J7" s="723" t="s">
        <v>4</v>
      </c>
      <c r="K7" s="723"/>
      <c r="L7" s="723"/>
      <c r="M7" s="723"/>
      <c r="N7" s="724" t="s">
        <v>5</v>
      </c>
      <c r="O7" s="724"/>
      <c r="P7" s="724"/>
      <c r="Q7" s="724"/>
      <c r="R7" s="724"/>
      <c r="S7" s="108" t="s">
        <v>348</v>
      </c>
      <c r="T7" s="733">
        <f>H31</f>
        <v>0</v>
      </c>
      <c r="U7" s="734"/>
      <c r="V7" s="108" t="s">
        <v>347</v>
      </c>
      <c r="W7" s="735">
        <f>L31</f>
        <v>0</v>
      </c>
      <c r="X7" s="735"/>
      <c r="Y7" s="735"/>
      <c r="Z7" s="735"/>
      <c r="AA7" s="327"/>
      <c r="AB7" s="327"/>
      <c r="AC7" s="327"/>
      <c r="AD7" s="327"/>
      <c r="AE7" s="327"/>
      <c r="AF7" s="327"/>
      <c r="AG7" s="327"/>
      <c r="AH7" s="327"/>
      <c r="AI7" s="327"/>
      <c r="AJ7" s="327"/>
      <c r="AK7" s="327"/>
      <c r="AL7" s="327"/>
      <c r="AM7" s="327"/>
      <c r="AN7" s="327"/>
      <c r="AO7" s="327"/>
      <c r="AP7" s="327"/>
      <c r="AQ7" s="327"/>
      <c r="AR7" s="93"/>
    </row>
    <row r="8" spans="1:44" ht="50.15" customHeight="1">
      <c r="A8" s="109"/>
      <c r="B8" s="109"/>
      <c r="C8" s="109"/>
      <c r="D8" s="94"/>
      <c r="E8" s="94"/>
      <c r="F8" s="96"/>
      <c r="G8" s="96"/>
      <c r="H8" s="93"/>
      <c r="I8" s="93"/>
      <c r="J8" s="93"/>
      <c r="K8" s="93"/>
      <c r="L8" s="93"/>
      <c r="M8" s="93"/>
      <c r="N8" s="724" t="s">
        <v>6</v>
      </c>
      <c r="O8" s="724"/>
      <c r="P8" s="724"/>
      <c r="Q8" s="724"/>
      <c r="R8" s="724"/>
      <c r="S8" s="727" t="str">
        <f>IF(S31="--選択--","",S31)&amp;AB31&amp;F32</f>
        <v/>
      </c>
      <c r="T8" s="727"/>
      <c r="U8" s="727"/>
      <c r="V8" s="727"/>
      <c r="W8" s="727"/>
      <c r="X8" s="727"/>
      <c r="Y8" s="727"/>
      <c r="Z8" s="727"/>
      <c r="AA8" s="728"/>
      <c r="AB8" s="728"/>
      <c r="AC8" s="728"/>
      <c r="AD8" s="728"/>
      <c r="AE8" s="728"/>
      <c r="AF8" s="728"/>
      <c r="AG8" s="728"/>
      <c r="AH8" s="728"/>
      <c r="AI8" s="728"/>
      <c r="AJ8" s="728"/>
      <c r="AK8" s="728"/>
      <c r="AL8" s="728"/>
      <c r="AM8" s="728"/>
      <c r="AN8" s="728"/>
      <c r="AO8" s="728"/>
      <c r="AP8" s="728"/>
      <c r="AQ8" s="728"/>
      <c r="AR8" s="93"/>
    </row>
    <row r="9" spans="1:44" ht="50.15" customHeight="1">
      <c r="A9" s="109"/>
      <c r="B9" s="109"/>
      <c r="C9" s="109"/>
      <c r="D9" s="94"/>
      <c r="E9" s="94"/>
      <c r="F9" s="96"/>
      <c r="G9" s="96"/>
      <c r="H9" s="93"/>
      <c r="I9" s="93"/>
      <c r="J9" s="93"/>
      <c r="K9" s="93"/>
      <c r="L9" s="93"/>
      <c r="M9" s="93"/>
      <c r="N9" s="724" t="s">
        <v>36</v>
      </c>
      <c r="O9" s="724"/>
      <c r="P9" s="724"/>
      <c r="Q9" s="724"/>
      <c r="R9" s="724"/>
      <c r="S9" s="729">
        <f>F26</f>
        <v>0</v>
      </c>
      <c r="T9" s="730"/>
      <c r="U9" s="730"/>
      <c r="V9" s="730"/>
      <c r="W9" s="730"/>
      <c r="X9" s="730"/>
      <c r="Y9" s="730"/>
      <c r="Z9" s="730"/>
      <c r="AA9" s="730"/>
      <c r="AB9" s="730"/>
      <c r="AC9" s="730"/>
      <c r="AD9" s="730"/>
      <c r="AE9" s="730"/>
      <c r="AF9" s="730"/>
      <c r="AG9" s="730"/>
      <c r="AH9" s="730"/>
      <c r="AI9" s="730"/>
      <c r="AJ9" s="730"/>
      <c r="AK9" s="730"/>
      <c r="AL9" s="730"/>
      <c r="AM9" s="730"/>
      <c r="AN9" s="730"/>
      <c r="AO9" s="730"/>
      <c r="AP9" s="730"/>
      <c r="AQ9" s="730"/>
      <c r="AR9" s="93"/>
    </row>
    <row r="10" spans="1:44" ht="50.15" customHeight="1">
      <c r="A10" s="109"/>
      <c r="B10" s="109"/>
      <c r="C10" s="109"/>
      <c r="D10" s="94"/>
      <c r="E10" s="94"/>
      <c r="F10" s="96"/>
      <c r="G10" s="96"/>
      <c r="H10" s="93"/>
      <c r="I10" s="93"/>
      <c r="J10" s="93"/>
      <c r="K10" s="93"/>
      <c r="L10" s="93"/>
      <c r="M10" s="93"/>
      <c r="N10" s="724" t="s">
        <v>42</v>
      </c>
      <c r="O10" s="724"/>
      <c r="P10" s="724"/>
      <c r="Q10" s="724"/>
      <c r="R10" s="724"/>
      <c r="S10" s="731" t="str">
        <f>F28&amp;"　"&amp;H30&amp;"　"&amp;AA30</f>
        <v>　　</v>
      </c>
      <c r="T10" s="731"/>
      <c r="U10" s="731"/>
      <c r="V10" s="731"/>
      <c r="W10" s="731"/>
      <c r="X10" s="731"/>
      <c r="Y10" s="731"/>
      <c r="Z10" s="731"/>
      <c r="AA10" s="731"/>
      <c r="AB10" s="731"/>
      <c r="AC10" s="731"/>
      <c r="AD10" s="731"/>
      <c r="AE10" s="731"/>
      <c r="AF10" s="731"/>
      <c r="AG10" s="731"/>
      <c r="AH10" s="731"/>
      <c r="AI10" s="731"/>
      <c r="AJ10" s="731"/>
      <c r="AK10" s="110"/>
      <c r="AL10" s="110"/>
      <c r="AM10" s="732"/>
      <c r="AN10" s="732"/>
      <c r="AO10" s="732"/>
      <c r="AP10" s="732"/>
      <c r="AQ10" s="111"/>
      <c r="AR10" s="93"/>
    </row>
    <row r="11" spans="1:44" ht="30" customHeight="1">
      <c r="A11" s="112"/>
      <c r="B11" s="112"/>
      <c r="C11" s="112"/>
      <c r="S11" s="113"/>
      <c r="T11" s="114"/>
      <c r="U11" s="114"/>
      <c r="V11" s="114"/>
      <c r="W11" s="115"/>
      <c r="X11" s="116"/>
      <c r="Y11" s="116"/>
      <c r="Z11" s="116"/>
      <c r="AA11" s="116"/>
      <c r="AB11" s="117"/>
      <c r="AC11" s="118"/>
      <c r="AD11" s="113"/>
      <c r="AE11" s="113"/>
      <c r="AF11" s="113"/>
      <c r="AG11" s="113"/>
      <c r="AH11" s="113"/>
      <c r="AI11" s="113"/>
      <c r="AJ11" s="113"/>
      <c r="AK11" s="113"/>
      <c r="AL11" s="113"/>
      <c r="AM11" s="113"/>
      <c r="AN11" s="113"/>
      <c r="AO11" s="117"/>
      <c r="AP11" s="117"/>
      <c r="AQ11" s="119"/>
    </row>
    <row r="12" spans="1:44" ht="43.5" customHeight="1">
      <c r="A12" s="736" t="s">
        <v>931</v>
      </c>
      <c r="B12" s="737"/>
      <c r="C12" s="737"/>
      <c r="D12" s="737"/>
      <c r="E12" s="737"/>
      <c r="F12" s="737"/>
      <c r="G12" s="737"/>
      <c r="H12" s="737"/>
      <c r="I12" s="737"/>
      <c r="J12" s="737"/>
      <c r="K12" s="737"/>
      <c r="L12" s="737"/>
      <c r="M12" s="737"/>
      <c r="N12" s="737"/>
      <c r="O12" s="737"/>
      <c r="P12" s="737"/>
      <c r="Q12" s="737"/>
      <c r="R12" s="737"/>
      <c r="S12" s="737"/>
      <c r="T12" s="737"/>
      <c r="U12" s="737"/>
      <c r="V12" s="737"/>
      <c r="W12" s="737"/>
      <c r="X12" s="737"/>
      <c r="Y12" s="737"/>
      <c r="Z12" s="737"/>
      <c r="AA12" s="737"/>
      <c r="AB12" s="737"/>
      <c r="AC12" s="737"/>
      <c r="AD12" s="737"/>
      <c r="AE12" s="737"/>
      <c r="AF12" s="737"/>
      <c r="AG12" s="737"/>
      <c r="AH12" s="737"/>
      <c r="AI12" s="737"/>
      <c r="AJ12" s="737"/>
      <c r="AK12" s="737"/>
      <c r="AL12" s="737"/>
      <c r="AM12" s="737"/>
      <c r="AN12" s="737"/>
      <c r="AO12" s="737"/>
      <c r="AP12" s="737"/>
      <c r="AQ12" s="737"/>
    </row>
    <row r="13" spans="1:44" ht="30" customHeight="1">
      <c r="A13" s="737" t="s">
        <v>739</v>
      </c>
      <c r="B13" s="737"/>
      <c r="C13" s="737"/>
      <c r="D13" s="737"/>
      <c r="E13" s="737"/>
      <c r="F13" s="737"/>
      <c r="G13" s="737"/>
      <c r="H13" s="737"/>
      <c r="I13" s="737"/>
      <c r="J13" s="737"/>
      <c r="K13" s="737"/>
      <c r="L13" s="737"/>
      <c r="M13" s="737"/>
      <c r="N13" s="737"/>
      <c r="O13" s="737"/>
      <c r="P13" s="737"/>
      <c r="Q13" s="737"/>
      <c r="R13" s="737"/>
      <c r="S13" s="737"/>
      <c r="T13" s="737"/>
      <c r="U13" s="737"/>
      <c r="V13" s="737"/>
      <c r="W13" s="737"/>
      <c r="X13" s="737"/>
      <c r="Y13" s="737"/>
      <c r="Z13" s="737"/>
      <c r="AA13" s="737"/>
      <c r="AB13" s="737"/>
      <c r="AC13" s="737"/>
      <c r="AD13" s="737"/>
      <c r="AE13" s="737"/>
      <c r="AF13" s="737"/>
      <c r="AG13" s="737"/>
      <c r="AH13" s="737"/>
      <c r="AI13" s="737"/>
      <c r="AJ13" s="737"/>
      <c r="AK13" s="737"/>
      <c r="AL13" s="737"/>
      <c r="AM13" s="737"/>
      <c r="AN13" s="737"/>
      <c r="AO13" s="737"/>
      <c r="AP13" s="737"/>
      <c r="AQ13" s="737"/>
    </row>
    <row r="14" spans="1:44" ht="30" customHeight="1">
      <c r="A14" s="738" t="s">
        <v>932</v>
      </c>
      <c r="B14" s="738"/>
      <c r="C14" s="738"/>
      <c r="D14" s="738"/>
      <c r="E14" s="738"/>
      <c r="F14" s="738"/>
      <c r="G14" s="738"/>
      <c r="H14" s="738"/>
      <c r="I14" s="738"/>
      <c r="J14" s="738"/>
      <c r="K14" s="738"/>
      <c r="L14" s="738"/>
      <c r="M14" s="738"/>
      <c r="N14" s="738"/>
      <c r="O14" s="738"/>
      <c r="P14" s="738"/>
      <c r="Q14" s="738"/>
      <c r="R14" s="738"/>
      <c r="S14" s="738"/>
      <c r="T14" s="738"/>
      <c r="U14" s="738"/>
      <c r="V14" s="738"/>
      <c r="W14" s="738"/>
      <c r="X14" s="738"/>
      <c r="Y14" s="738"/>
      <c r="Z14" s="738"/>
      <c r="AA14" s="738"/>
      <c r="AB14" s="738"/>
      <c r="AC14" s="738"/>
      <c r="AD14" s="738"/>
      <c r="AE14" s="738"/>
      <c r="AF14" s="738"/>
      <c r="AG14" s="738"/>
      <c r="AH14" s="738"/>
      <c r="AI14" s="738"/>
      <c r="AJ14" s="738"/>
      <c r="AK14" s="738"/>
      <c r="AL14" s="738"/>
      <c r="AM14" s="738"/>
      <c r="AN14" s="738"/>
      <c r="AO14" s="738"/>
      <c r="AP14" s="738"/>
      <c r="AQ14" s="738"/>
    </row>
    <row r="15" spans="1:44" ht="30" customHeight="1">
      <c r="A15" s="738"/>
      <c r="B15" s="738"/>
      <c r="C15" s="738"/>
      <c r="D15" s="738"/>
      <c r="E15" s="738"/>
      <c r="F15" s="738"/>
      <c r="G15" s="738"/>
      <c r="H15" s="738"/>
      <c r="I15" s="738"/>
      <c r="J15" s="738"/>
      <c r="K15" s="738"/>
      <c r="L15" s="738"/>
      <c r="M15" s="738"/>
      <c r="N15" s="738"/>
      <c r="O15" s="738"/>
      <c r="P15" s="738"/>
      <c r="Q15" s="738"/>
      <c r="R15" s="738"/>
      <c r="S15" s="738"/>
      <c r="T15" s="738"/>
      <c r="U15" s="738"/>
      <c r="V15" s="738"/>
      <c r="W15" s="738"/>
      <c r="X15" s="738"/>
      <c r="Y15" s="738"/>
      <c r="Z15" s="738"/>
      <c r="AA15" s="738"/>
      <c r="AB15" s="738"/>
      <c r="AC15" s="738"/>
      <c r="AD15" s="738"/>
      <c r="AE15" s="738"/>
      <c r="AF15" s="738"/>
      <c r="AG15" s="738"/>
      <c r="AH15" s="738"/>
      <c r="AI15" s="738"/>
      <c r="AJ15" s="738"/>
      <c r="AK15" s="738"/>
      <c r="AL15" s="738"/>
      <c r="AM15" s="738"/>
      <c r="AN15" s="738"/>
      <c r="AO15" s="738"/>
      <c r="AP15" s="738"/>
      <c r="AQ15" s="738"/>
    </row>
    <row r="16" spans="1:44" ht="30" customHeight="1">
      <c r="A16" s="738"/>
      <c r="B16" s="738"/>
      <c r="C16" s="738"/>
      <c r="D16" s="738"/>
      <c r="E16" s="738"/>
      <c r="F16" s="738"/>
      <c r="G16" s="738"/>
      <c r="H16" s="738"/>
      <c r="I16" s="738"/>
      <c r="J16" s="738"/>
      <c r="K16" s="738"/>
      <c r="L16" s="738"/>
      <c r="M16" s="738"/>
      <c r="N16" s="738"/>
      <c r="O16" s="738"/>
      <c r="P16" s="738"/>
      <c r="Q16" s="738"/>
      <c r="R16" s="738"/>
      <c r="S16" s="738"/>
      <c r="T16" s="738"/>
      <c r="U16" s="738"/>
      <c r="V16" s="738"/>
      <c r="W16" s="738"/>
      <c r="X16" s="738"/>
      <c r="Y16" s="738"/>
      <c r="Z16" s="738"/>
      <c r="AA16" s="738"/>
      <c r="AB16" s="738"/>
      <c r="AC16" s="738"/>
      <c r="AD16" s="738"/>
      <c r="AE16" s="738"/>
      <c r="AF16" s="738"/>
      <c r="AG16" s="738"/>
      <c r="AH16" s="738"/>
      <c r="AI16" s="738"/>
      <c r="AJ16" s="738"/>
      <c r="AK16" s="738"/>
      <c r="AL16" s="738"/>
      <c r="AM16" s="738"/>
      <c r="AN16" s="738"/>
      <c r="AO16" s="738"/>
      <c r="AP16" s="738"/>
      <c r="AQ16" s="738"/>
    </row>
    <row r="17" spans="1:77" ht="30" customHeight="1">
      <c r="A17" s="738"/>
      <c r="B17" s="738"/>
      <c r="C17" s="738"/>
      <c r="D17" s="738"/>
      <c r="E17" s="738"/>
      <c r="F17" s="738"/>
      <c r="G17" s="738"/>
      <c r="H17" s="738"/>
      <c r="I17" s="738"/>
      <c r="J17" s="738"/>
      <c r="K17" s="738"/>
      <c r="L17" s="738"/>
      <c r="M17" s="738"/>
      <c r="N17" s="738"/>
      <c r="O17" s="738"/>
      <c r="P17" s="738"/>
      <c r="Q17" s="738"/>
      <c r="R17" s="738"/>
      <c r="S17" s="738"/>
      <c r="T17" s="738"/>
      <c r="U17" s="738"/>
      <c r="V17" s="738"/>
      <c r="W17" s="738"/>
      <c r="X17" s="738"/>
      <c r="Y17" s="738"/>
      <c r="Z17" s="738"/>
      <c r="AA17" s="738"/>
      <c r="AB17" s="738"/>
      <c r="AC17" s="738"/>
      <c r="AD17" s="738"/>
      <c r="AE17" s="738"/>
      <c r="AF17" s="738"/>
      <c r="AG17" s="738"/>
      <c r="AH17" s="738"/>
      <c r="AI17" s="738"/>
      <c r="AJ17" s="738"/>
      <c r="AK17" s="738"/>
      <c r="AL17" s="738"/>
      <c r="AM17" s="738"/>
      <c r="AN17" s="738"/>
      <c r="AO17" s="738"/>
      <c r="AP17" s="738"/>
      <c r="AQ17" s="738"/>
    </row>
    <row r="18" spans="1:77" ht="30" customHeight="1">
      <c r="A18" s="738"/>
      <c r="B18" s="738"/>
      <c r="C18" s="738"/>
      <c r="D18" s="738"/>
      <c r="E18" s="738"/>
      <c r="F18" s="738"/>
      <c r="G18" s="738"/>
      <c r="H18" s="738"/>
      <c r="I18" s="738"/>
      <c r="J18" s="738"/>
      <c r="K18" s="738"/>
      <c r="L18" s="738"/>
      <c r="M18" s="738"/>
      <c r="N18" s="738"/>
      <c r="O18" s="738"/>
      <c r="P18" s="738"/>
      <c r="Q18" s="738"/>
      <c r="R18" s="738"/>
      <c r="S18" s="738"/>
      <c r="T18" s="738"/>
      <c r="U18" s="738"/>
      <c r="V18" s="738"/>
      <c r="W18" s="738"/>
      <c r="X18" s="738"/>
      <c r="Y18" s="738"/>
      <c r="Z18" s="738"/>
      <c r="AA18" s="738"/>
      <c r="AB18" s="738"/>
      <c r="AC18" s="738"/>
      <c r="AD18" s="738"/>
      <c r="AE18" s="738"/>
      <c r="AF18" s="738"/>
      <c r="AG18" s="738"/>
      <c r="AH18" s="738"/>
      <c r="AI18" s="738"/>
      <c r="AJ18" s="738"/>
      <c r="AK18" s="738"/>
      <c r="AL18" s="738"/>
      <c r="AM18" s="738"/>
      <c r="AN18" s="738"/>
      <c r="AO18" s="738"/>
      <c r="AP18" s="738"/>
      <c r="AQ18" s="738"/>
    </row>
    <row r="19" spans="1:77" ht="30" customHeight="1">
      <c r="A19" s="116"/>
      <c r="B19" s="116"/>
      <c r="C19" s="116"/>
      <c r="D19" s="116"/>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row>
    <row r="20" spans="1:77" ht="18" customHeight="1">
      <c r="A20" s="116"/>
      <c r="B20" s="116"/>
      <c r="C20" s="116"/>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6"/>
      <c r="AL20" s="116"/>
      <c r="AM20" s="116"/>
      <c r="AN20" s="116"/>
      <c r="AO20" s="116"/>
      <c r="AP20" s="116"/>
      <c r="AQ20" s="116"/>
    </row>
    <row r="21" spans="1:77" ht="30" customHeight="1">
      <c r="A21" s="3" t="s">
        <v>359</v>
      </c>
      <c r="B21" s="120"/>
      <c r="C21" s="121"/>
      <c r="D21" s="121"/>
      <c r="E21" s="121"/>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2"/>
      <c r="AK21" s="98" t="s">
        <v>504</v>
      </c>
      <c r="AL21" s="655" t="s">
        <v>367</v>
      </c>
      <c r="AM21" s="655"/>
      <c r="AN21" s="99" t="s">
        <v>363</v>
      </c>
      <c r="AO21" s="655" t="s">
        <v>658</v>
      </c>
      <c r="AP21" s="655"/>
      <c r="AQ21" s="98" t="s">
        <v>365</v>
      </c>
      <c r="AR21" s="98" t="s">
        <v>505</v>
      </c>
    </row>
    <row r="22" spans="1:77" ht="30" customHeight="1">
      <c r="A22" s="3"/>
      <c r="B22" s="120"/>
      <c r="C22" s="121"/>
      <c r="D22" s="121"/>
      <c r="E22" s="121"/>
      <c r="F22" s="121"/>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2"/>
      <c r="AK22" s="98"/>
      <c r="AL22" s="100"/>
      <c r="AM22" s="100"/>
      <c r="AN22" s="99"/>
      <c r="AO22" s="100"/>
      <c r="AP22" s="100"/>
      <c r="AQ22" s="98"/>
      <c r="AR22" s="98"/>
    </row>
    <row r="23" spans="1:77" ht="50.15" customHeight="1">
      <c r="A23" s="123" t="s">
        <v>7</v>
      </c>
      <c r="B23" s="124"/>
      <c r="C23" s="124"/>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124"/>
      <c r="AH23" s="124"/>
      <c r="AI23" s="124"/>
      <c r="AJ23" s="124"/>
      <c r="AK23" s="124"/>
      <c r="AL23" s="124"/>
      <c r="AM23" s="124"/>
      <c r="AN23" s="124"/>
      <c r="AO23" s="124"/>
      <c r="AP23" s="124"/>
      <c r="AQ23" s="124"/>
    </row>
    <row r="24" spans="1:77" ht="30" customHeight="1">
      <c r="A24" s="125" t="s">
        <v>641</v>
      </c>
      <c r="B24" s="126"/>
      <c r="C24" s="126"/>
      <c r="D24" s="126"/>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126"/>
      <c r="AN24" s="126"/>
      <c r="AO24" s="126"/>
      <c r="AP24" s="126"/>
      <c r="AQ24" s="126"/>
    </row>
    <row r="25" spans="1:77" ht="18.75" customHeight="1">
      <c r="A25" s="683" t="s">
        <v>352</v>
      </c>
      <c r="B25" s="684"/>
      <c r="C25" s="684"/>
      <c r="D25" s="684"/>
      <c r="E25" s="685"/>
      <c r="F25" s="725"/>
      <c r="G25" s="670"/>
      <c r="H25" s="670"/>
      <c r="I25" s="670"/>
      <c r="J25" s="670"/>
      <c r="K25" s="670"/>
      <c r="L25" s="670"/>
      <c r="M25" s="670"/>
      <c r="N25" s="670"/>
      <c r="O25" s="670"/>
      <c r="P25" s="670"/>
      <c r="Q25" s="670"/>
      <c r="R25" s="670"/>
      <c r="S25" s="670"/>
      <c r="T25" s="670"/>
      <c r="U25" s="670"/>
      <c r="V25" s="670"/>
      <c r="W25" s="670"/>
      <c r="X25" s="670"/>
      <c r="Y25" s="670"/>
      <c r="Z25" s="670"/>
      <c r="AA25" s="670"/>
      <c r="AB25" s="670"/>
      <c r="AC25" s="670"/>
      <c r="AD25" s="670"/>
      <c r="AE25" s="670"/>
      <c r="AF25" s="670"/>
      <c r="AG25" s="670"/>
      <c r="AH25" s="670"/>
      <c r="AI25" s="670"/>
      <c r="AJ25" s="670"/>
      <c r="AK25" s="670"/>
      <c r="AL25" s="670"/>
      <c r="AM25" s="670"/>
      <c r="AN25" s="670"/>
      <c r="AO25" s="670"/>
      <c r="AP25" s="670"/>
      <c r="AQ25" s="671"/>
    </row>
    <row r="26" spans="1:77" ht="37.5" customHeight="1">
      <c r="A26" s="700" t="s">
        <v>32</v>
      </c>
      <c r="B26" s="701"/>
      <c r="C26" s="701"/>
      <c r="D26" s="701"/>
      <c r="E26" s="702"/>
      <c r="F26" s="726"/>
      <c r="G26" s="696"/>
      <c r="H26" s="696"/>
      <c r="I26" s="696"/>
      <c r="J26" s="696"/>
      <c r="K26" s="696"/>
      <c r="L26" s="696"/>
      <c r="M26" s="696"/>
      <c r="N26" s="696"/>
      <c r="O26" s="696"/>
      <c r="P26" s="696"/>
      <c r="Q26" s="696"/>
      <c r="R26" s="696"/>
      <c r="S26" s="696"/>
      <c r="T26" s="696"/>
      <c r="U26" s="696"/>
      <c r="V26" s="696"/>
      <c r="W26" s="696"/>
      <c r="X26" s="696"/>
      <c r="Y26" s="696"/>
      <c r="Z26" s="696"/>
      <c r="AA26" s="696"/>
      <c r="AB26" s="696"/>
      <c r="AC26" s="696"/>
      <c r="AD26" s="696"/>
      <c r="AE26" s="696"/>
      <c r="AF26" s="696"/>
      <c r="AG26" s="696"/>
      <c r="AH26" s="696"/>
      <c r="AI26" s="696"/>
      <c r="AJ26" s="696"/>
      <c r="AK26" s="696"/>
      <c r="AL26" s="696"/>
      <c r="AM26" s="696"/>
      <c r="AN26" s="696"/>
      <c r="AO26" s="696"/>
      <c r="AP26" s="696"/>
      <c r="AQ26" s="697"/>
    </row>
    <row r="27" spans="1:77" ht="37.5" customHeight="1">
      <c r="A27" s="739" t="s">
        <v>329</v>
      </c>
      <c r="B27" s="637"/>
      <c r="C27" s="637"/>
      <c r="D27" s="637"/>
      <c r="E27" s="718"/>
      <c r="F27" s="740"/>
      <c r="G27" s="741"/>
      <c r="H27" s="741"/>
      <c r="I27" s="741"/>
      <c r="J27" s="741"/>
      <c r="K27" s="741"/>
      <c r="L27" s="741"/>
      <c r="M27" s="741"/>
      <c r="N27" s="741"/>
      <c r="O27" s="741"/>
      <c r="P27" s="741"/>
      <c r="Q27" s="741"/>
      <c r="R27" s="741"/>
      <c r="S27" s="741"/>
      <c r="T27" s="741"/>
      <c r="U27" s="741"/>
      <c r="V27" s="741"/>
      <c r="W27" s="741"/>
      <c r="X27" s="741"/>
      <c r="Y27" s="741"/>
      <c r="Z27" s="741"/>
      <c r="AA27" s="741"/>
      <c r="AB27" s="741"/>
      <c r="AC27" s="741"/>
      <c r="AD27" s="741"/>
      <c r="AE27" s="741"/>
      <c r="AF27" s="741"/>
      <c r="AG27" s="741"/>
      <c r="AH27" s="741"/>
      <c r="AI27" s="741"/>
      <c r="AJ27" s="741"/>
      <c r="AK27" s="741"/>
      <c r="AL27" s="741"/>
      <c r="AM27" s="741"/>
      <c r="AN27" s="741"/>
      <c r="AO27" s="741"/>
      <c r="AP27" s="741"/>
      <c r="AQ27" s="742"/>
      <c r="BY27" s="127">
        <f>LEN(F27)</f>
        <v>0</v>
      </c>
    </row>
    <row r="28" spans="1:77" ht="37.5" customHeight="1">
      <c r="A28" s="636" t="s">
        <v>41</v>
      </c>
      <c r="B28" s="637"/>
      <c r="C28" s="637"/>
      <c r="D28" s="637"/>
      <c r="E28" s="718"/>
      <c r="F28" s="743"/>
      <c r="G28" s="744"/>
      <c r="H28" s="744"/>
      <c r="I28" s="744"/>
      <c r="J28" s="744"/>
      <c r="K28" s="744"/>
      <c r="L28" s="744"/>
      <c r="M28" s="744"/>
      <c r="N28" s="744"/>
      <c r="O28" s="744"/>
      <c r="P28" s="744"/>
      <c r="Q28" s="744"/>
      <c r="R28" s="744"/>
      <c r="S28" s="744"/>
      <c r="T28" s="744"/>
      <c r="U28" s="744"/>
      <c r="V28" s="744"/>
      <c r="W28" s="744"/>
      <c r="X28" s="744"/>
      <c r="Y28" s="744"/>
      <c r="Z28" s="744"/>
      <c r="AA28" s="744"/>
      <c r="AB28" s="744"/>
      <c r="AC28" s="744"/>
      <c r="AD28" s="744"/>
      <c r="AE28" s="744"/>
      <c r="AF28" s="744"/>
      <c r="AG28" s="744"/>
      <c r="AH28" s="744"/>
      <c r="AI28" s="744"/>
      <c r="AJ28" s="744"/>
      <c r="AK28" s="744"/>
      <c r="AL28" s="744"/>
      <c r="AM28" s="744"/>
      <c r="AN28" s="744"/>
      <c r="AO28" s="744"/>
      <c r="AP28" s="744"/>
      <c r="AQ28" s="745"/>
    </row>
    <row r="29" spans="1:77" ht="18.75" customHeight="1">
      <c r="A29" s="683" t="s">
        <v>352</v>
      </c>
      <c r="B29" s="684"/>
      <c r="C29" s="684"/>
      <c r="D29" s="684"/>
      <c r="E29" s="685"/>
      <c r="F29" s="128"/>
      <c r="G29" s="129"/>
      <c r="H29" s="670"/>
      <c r="I29" s="670"/>
      <c r="J29" s="670"/>
      <c r="K29" s="670"/>
      <c r="L29" s="670"/>
      <c r="M29" s="670"/>
      <c r="N29" s="670"/>
      <c r="O29" s="670"/>
      <c r="P29" s="670"/>
      <c r="Q29" s="670"/>
      <c r="R29" s="670"/>
      <c r="S29" s="670"/>
      <c r="T29" s="670"/>
      <c r="U29" s="670"/>
      <c r="V29" s="670"/>
      <c r="W29" s="670"/>
      <c r="X29" s="670"/>
      <c r="Y29" s="128"/>
      <c r="Z29" s="129"/>
      <c r="AA29" s="670"/>
      <c r="AB29" s="670"/>
      <c r="AC29" s="670"/>
      <c r="AD29" s="670"/>
      <c r="AE29" s="670"/>
      <c r="AF29" s="670"/>
      <c r="AG29" s="670"/>
      <c r="AH29" s="670"/>
      <c r="AI29" s="670"/>
      <c r="AJ29" s="670"/>
      <c r="AK29" s="670"/>
      <c r="AL29" s="670"/>
      <c r="AM29" s="670"/>
      <c r="AN29" s="670"/>
      <c r="AO29" s="670"/>
      <c r="AP29" s="670"/>
      <c r="AQ29" s="671"/>
    </row>
    <row r="30" spans="1:77" ht="37.5" customHeight="1">
      <c r="A30" s="700" t="s">
        <v>157</v>
      </c>
      <c r="B30" s="701"/>
      <c r="C30" s="701"/>
      <c r="D30" s="701"/>
      <c r="E30" s="702"/>
      <c r="F30" s="698" t="s">
        <v>141</v>
      </c>
      <c r="G30" s="699"/>
      <c r="H30" s="696"/>
      <c r="I30" s="696"/>
      <c r="J30" s="696"/>
      <c r="K30" s="696"/>
      <c r="L30" s="696"/>
      <c r="M30" s="696"/>
      <c r="N30" s="696"/>
      <c r="O30" s="696"/>
      <c r="P30" s="696"/>
      <c r="Q30" s="696"/>
      <c r="R30" s="696"/>
      <c r="S30" s="696"/>
      <c r="T30" s="696"/>
      <c r="U30" s="696"/>
      <c r="V30" s="696"/>
      <c r="W30" s="696"/>
      <c r="X30" s="696"/>
      <c r="Y30" s="698" t="s">
        <v>142</v>
      </c>
      <c r="Z30" s="699"/>
      <c r="AA30" s="696"/>
      <c r="AB30" s="696"/>
      <c r="AC30" s="696"/>
      <c r="AD30" s="696"/>
      <c r="AE30" s="696"/>
      <c r="AF30" s="696"/>
      <c r="AG30" s="696"/>
      <c r="AH30" s="696"/>
      <c r="AI30" s="696"/>
      <c r="AJ30" s="696"/>
      <c r="AK30" s="696"/>
      <c r="AL30" s="696"/>
      <c r="AM30" s="696"/>
      <c r="AN30" s="696"/>
      <c r="AO30" s="696"/>
      <c r="AP30" s="696"/>
      <c r="AQ30" s="697"/>
    </row>
    <row r="31" spans="1:77" ht="30" customHeight="1">
      <c r="A31" s="689" t="s">
        <v>10</v>
      </c>
      <c r="B31" s="689"/>
      <c r="C31" s="689"/>
      <c r="D31" s="689"/>
      <c r="E31" s="689"/>
      <c r="F31" s="636" t="s">
        <v>18</v>
      </c>
      <c r="G31" s="637"/>
      <c r="H31" s="691"/>
      <c r="I31" s="691"/>
      <c r="J31" s="691"/>
      <c r="K31" s="130" t="s">
        <v>19</v>
      </c>
      <c r="L31" s="656"/>
      <c r="M31" s="656"/>
      <c r="N31" s="656"/>
      <c r="O31" s="657"/>
      <c r="P31" s="636" t="s">
        <v>8</v>
      </c>
      <c r="Q31" s="637"/>
      <c r="R31" s="637"/>
      <c r="S31" s="658"/>
      <c r="T31" s="658"/>
      <c r="U31" s="658"/>
      <c r="V31" s="658"/>
      <c r="W31" s="658"/>
      <c r="X31" s="703"/>
      <c r="Y31" s="636" t="s">
        <v>9</v>
      </c>
      <c r="Z31" s="637"/>
      <c r="AA31" s="637"/>
      <c r="AB31" s="651"/>
      <c r="AC31" s="651"/>
      <c r="AD31" s="651"/>
      <c r="AE31" s="651"/>
      <c r="AF31" s="651"/>
      <c r="AG31" s="651"/>
      <c r="AH31" s="651"/>
      <c r="AI31" s="651"/>
      <c r="AJ31" s="651"/>
      <c r="AK31" s="651"/>
      <c r="AL31" s="651"/>
      <c r="AM31" s="651"/>
      <c r="AN31" s="651"/>
      <c r="AO31" s="651"/>
      <c r="AP31" s="651"/>
      <c r="AQ31" s="652"/>
      <c r="AT31"/>
    </row>
    <row r="32" spans="1:77" ht="41.25" customHeight="1">
      <c r="A32" s="690"/>
      <c r="B32" s="690"/>
      <c r="C32" s="690"/>
      <c r="D32" s="690"/>
      <c r="E32" s="690"/>
      <c r="F32" s="704"/>
      <c r="G32" s="705"/>
      <c r="H32" s="705"/>
      <c r="I32" s="705"/>
      <c r="J32" s="705"/>
      <c r="K32" s="705"/>
      <c r="L32" s="705"/>
      <c r="M32" s="705"/>
      <c r="N32" s="705"/>
      <c r="O32" s="705"/>
      <c r="P32" s="705"/>
      <c r="Q32" s="705"/>
      <c r="R32" s="705"/>
      <c r="S32" s="705"/>
      <c r="T32" s="705"/>
      <c r="U32" s="705"/>
      <c r="V32" s="705"/>
      <c r="W32" s="705"/>
      <c r="X32" s="705"/>
      <c r="Y32" s="705"/>
      <c r="Z32" s="705"/>
      <c r="AA32" s="705"/>
      <c r="AB32" s="705"/>
      <c r="AC32" s="705"/>
      <c r="AD32" s="705"/>
      <c r="AE32" s="705"/>
      <c r="AF32" s="705"/>
      <c r="AG32" s="705"/>
      <c r="AH32" s="705"/>
      <c r="AI32" s="705"/>
      <c r="AJ32" s="705"/>
      <c r="AK32" s="705"/>
      <c r="AL32" s="705"/>
      <c r="AM32" s="705"/>
      <c r="AN32" s="705"/>
      <c r="AO32" s="705"/>
      <c r="AP32" s="705"/>
      <c r="AQ32" s="706"/>
    </row>
    <row r="33" spans="1:43" ht="41.25" customHeight="1">
      <c r="A33" s="678" t="s">
        <v>33</v>
      </c>
      <c r="B33" s="679"/>
      <c r="C33" s="679"/>
      <c r="D33" s="679"/>
      <c r="E33" s="707"/>
      <c r="F33" s="710" t="s">
        <v>377</v>
      </c>
      <c r="G33" s="711"/>
      <c r="H33" s="711"/>
      <c r="I33" s="711"/>
      <c r="J33" s="711"/>
      <c r="K33" s="711"/>
      <c r="L33" s="711"/>
      <c r="M33" s="711"/>
      <c r="N33" s="711"/>
      <c r="O33" s="711"/>
      <c r="P33" s="711"/>
      <c r="Q33" s="711"/>
      <c r="R33" s="711"/>
      <c r="S33" s="711"/>
      <c r="T33" s="711"/>
      <c r="U33" s="711"/>
      <c r="V33" s="711"/>
      <c r="W33" s="711"/>
      <c r="X33" s="711"/>
      <c r="Y33" s="710" t="s">
        <v>380</v>
      </c>
      <c r="Z33" s="711"/>
      <c r="AA33" s="711"/>
      <c r="AB33" s="711"/>
      <c r="AC33" s="711"/>
      <c r="AD33" s="711"/>
      <c r="AE33" s="711"/>
      <c r="AF33" s="711"/>
      <c r="AG33" s="711"/>
      <c r="AH33" s="711"/>
      <c r="AI33" s="711"/>
      <c r="AJ33" s="711"/>
      <c r="AK33" s="711"/>
      <c r="AL33" s="711"/>
      <c r="AM33" s="711"/>
      <c r="AN33" s="711"/>
      <c r="AO33" s="711"/>
      <c r="AP33" s="711"/>
      <c r="AQ33" s="712"/>
    </row>
    <row r="34" spans="1:43" ht="30" customHeight="1">
      <c r="A34" s="715" t="s">
        <v>0</v>
      </c>
      <c r="B34" s="716"/>
      <c r="C34" s="716"/>
      <c r="D34" s="716"/>
      <c r="E34" s="717"/>
      <c r="F34" s="674" t="s">
        <v>34</v>
      </c>
      <c r="G34" s="675"/>
      <c r="H34" s="675"/>
      <c r="I34" s="675"/>
      <c r="J34" s="708"/>
      <c r="K34" s="708"/>
      <c r="L34" s="708"/>
      <c r="M34" s="708"/>
      <c r="N34" s="708"/>
      <c r="O34" s="708"/>
      <c r="P34" s="708"/>
      <c r="Q34" s="708"/>
      <c r="R34" s="708"/>
      <c r="S34" s="708"/>
      <c r="T34" s="708"/>
      <c r="U34" s="708"/>
      <c r="V34" s="708"/>
      <c r="W34" s="708"/>
      <c r="X34" s="708"/>
      <c r="Y34" s="708"/>
      <c r="Z34" s="708"/>
      <c r="AA34" s="708"/>
      <c r="AB34" s="708"/>
      <c r="AC34" s="708"/>
      <c r="AD34" s="708"/>
      <c r="AE34" s="708"/>
      <c r="AF34" s="708"/>
      <c r="AG34" s="708"/>
      <c r="AH34" s="708"/>
      <c r="AI34" s="708"/>
      <c r="AJ34" s="708"/>
      <c r="AK34" s="708"/>
      <c r="AL34" s="708"/>
      <c r="AM34" s="708"/>
      <c r="AN34" s="708"/>
      <c r="AO34" s="708"/>
      <c r="AP34" s="708"/>
      <c r="AQ34" s="709"/>
    </row>
    <row r="35" spans="1:43" ht="30" customHeight="1">
      <c r="A35" s="636"/>
      <c r="B35" s="637"/>
      <c r="C35" s="637"/>
      <c r="D35" s="637"/>
      <c r="E35" s="718"/>
      <c r="F35" s="674" t="s">
        <v>35</v>
      </c>
      <c r="G35" s="675"/>
      <c r="H35" s="675"/>
      <c r="I35" s="675"/>
      <c r="J35" s="708"/>
      <c r="K35" s="708"/>
      <c r="L35" s="708"/>
      <c r="M35" s="708"/>
      <c r="N35" s="708"/>
      <c r="O35" s="708"/>
      <c r="P35" s="708"/>
      <c r="Q35" s="708"/>
      <c r="R35" s="708"/>
      <c r="S35" s="708"/>
      <c r="T35" s="708"/>
      <c r="U35" s="708"/>
      <c r="V35" s="708"/>
      <c r="W35" s="708"/>
      <c r="X35" s="708"/>
      <c r="Y35" s="708"/>
      <c r="Z35" s="708"/>
      <c r="AA35" s="708"/>
      <c r="AB35" s="708"/>
      <c r="AC35" s="708"/>
      <c r="AD35" s="708"/>
      <c r="AE35" s="708"/>
      <c r="AF35" s="708"/>
      <c r="AG35" s="708"/>
      <c r="AH35" s="708"/>
      <c r="AI35" s="708"/>
      <c r="AJ35" s="708"/>
      <c r="AK35" s="708"/>
      <c r="AL35" s="708"/>
      <c r="AM35" s="708"/>
      <c r="AN35" s="708"/>
      <c r="AO35" s="708"/>
      <c r="AP35" s="708"/>
      <c r="AQ35" s="709"/>
    </row>
    <row r="36" spans="1:43" ht="30" customHeight="1">
      <c r="A36" s="131" t="s">
        <v>642</v>
      </c>
      <c r="B36" s="126"/>
      <c r="C36" s="126"/>
      <c r="D36" s="126"/>
      <c r="E36" s="126"/>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2"/>
      <c r="AL36" s="132"/>
      <c r="AM36" s="132"/>
      <c r="AN36" s="132"/>
      <c r="AO36" s="132"/>
      <c r="AP36" s="132"/>
      <c r="AQ36" s="132"/>
    </row>
    <row r="37" spans="1:43" ht="30" customHeight="1">
      <c r="A37" s="719" t="s">
        <v>371</v>
      </c>
      <c r="B37" s="672"/>
      <c r="C37" s="672"/>
      <c r="D37" s="672"/>
      <c r="E37" s="672"/>
      <c r="F37" s="672"/>
      <c r="G37" s="672"/>
      <c r="H37" s="672"/>
      <c r="I37" s="672"/>
      <c r="J37" s="672"/>
      <c r="K37" s="672"/>
      <c r="L37" s="672"/>
      <c r="M37" s="672"/>
      <c r="N37" s="672"/>
      <c r="O37" s="672"/>
      <c r="P37" s="672"/>
      <c r="Q37" s="672"/>
      <c r="R37" s="672"/>
      <c r="S37" s="672"/>
      <c r="T37" s="672"/>
      <c r="U37" s="672"/>
      <c r="V37" s="720"/>
      <c r="W37" s="672" t="s">
        <v>921</v>
      </c>
      <c r="X37" s="672"/>
      <c r="Y37" s="672"/>
      <c r="Z37" s="672"/>
      <c r="AA37" s="672"/>
      <c r="AB37" s="672"/>
      <c r="AC37" s="672"/>
      <c r="AD37" s="672"/>
      <c r="AE37" s="672"/>
      <c r="AF37" s="672"/>
      <c r="AG37" s="672"/>
      <c r="AH37" s="672"/>
      <c r="AI37" s="672"/>
      <c r="AJ37" s="672"/>
      <c r="AK37" s="672"/>
      <c r="AL37" s="672"/>
      <c r="AM37" s="672"/>
      <c r="AN37" s="672"/>
      <c r="AO37" s="672"/>
      <c r="AP37" s="672"/>
      <c r="AQ37" s="673"/>
    </row>
    <row r="38" spans="1:43" ht="30" customHeight="1">
      <c r="A38" s="133"/>
      <c r="B38" s="713" t="s">
        <v>373</v>
      </c>
      <c r="C38" s="713"/>
      <c r="D38" s="713"/>
      <c r="E38" s="713"/>
      <c r="F38" s="713"/>
      <c r="G38" s="713"/>
      <c r="H38" s="713"/>
      <c r="I38" s="713"/>
      <c r="J38" s="713"/>
      <c r="K38" s="713"/>
      <c r="L38" s="713"/>
      <c r="M38" s="713"/>
      <c r="N38" s="713"/>
      <c r="O38" s="713"/>
      <c r="P38" s="713"/>
      <c r="Q38" s="713"/>
      <c r="R38" s="713"/>
      <c r="S38" s="713"/>
      <c r="T38" s="713"/>
      <c r="U38" s="713"/>
      <c r="V38" s="714"/>
      <c r="W38" s="694"/>
      <c r="X38" s="694"/>
      <c r="Y38" s="694"/>
      <c r="Z38" s="694"/>
      <c r="AA38" s="694"/>
      <c r="AB38" s="694"/>
      <c r="AC38" s="694"/>
      <c r="AD38" s="694"/>
      <c r="AE38" s="694"/>
      <c r="AF38" s="694"/>
      <c r="AG38" s="694"/>
      <c r="AH38" s="694"/>
      <c r="AI38" s="694"/>
      <c r="AJ38" s="694"/>
      <c r="AK38" s="694"/>
      <c r="AL38" s="694"/>
      <c r="AM38" s="694"/>
      <c r="AN38" s="694"/>
      <c r="AO38" s="694"/>
      <c r="AP38" s="694"/>
      <c r="AQ38" s="695"/>
    </row>
    <row r="39" spans="1:43" ht="14.25" customHeight="1">
      <c r="A39" s="134"/>
      <c r="B39" s="135"/>
      <c r="C39" s="136"/>
      <c r="D39" s="136"/>
      <c r="E39" s="136"/>
      <c r="F39" s="136"/>
      <c r="G39" s="136"/>
      <c r="H39" s="136"/>
      <c r="I39" s="136"/>
      <c r="J39" s="136"/>
      <c r="K39" s="136"/>
      <c r="L39" s="136"/>
      <c r="M39" s="136"/>
      <c r="N39" s="136"/>
      <c r="O39" s="136"/>
      <c r="P39" s="136"/>
      <c r="Q39" s="136"/>
      <c r="R39" s="136"/>
      <c r="S39" s="136"/>
      <c r="T39" s="136"/>
      <c r="U39" s="136"/>
      <c r="V39" s="136"/>
      <c r="W39" s="136"/>
      <c r="X39" s="136"/>
      <c r="Y39" s="137"/>
      <c r="Z39" s="137"/>
      <c r="AA39" s="137"/>
      <c r="AB39" s="137"/>
      <c r="AC39" s="137"/>
      <c r="AD39" s="137"/>
      <c r="AE39" s="137"/>
      <c r="AF39" s="137"/>
      <c r="AG39" s="137"/>
      <c r="AH39" s="137"/>
      <c r="AI39" s="137"/>
      <c r="AJ39" s="137"/>
      <c r="AK39" s="137"/>
      <c r="AL39" s="137"/>
      <c r="AM39" s="137"/>
      <c r="AN39" s="137"/>
      <c r="AO39" s="137"/>
      <c r="AP39" s="137"/>
      <c r="AQ39" s="137"/>
    </row>
    <row r="40" spans="1:43" ht="30" customHeight="1">
      <c r="A40" s="719" t="s">
        <v>371</v>
      </c>
      <c r="B40" s="672"/>
      <c r="C40" s="672"/>
      <c r="D40" s="672"/>
      <c r="E40" s="672"/>
      <c r="F40" s="672"/>
      <c r="G40" s="672"/>
      <c r="H40" s="672"/>
      <c r="I40" s="672"/>
      <c r="J40" s="672"/>
      <c r="K40" s="672"/>
      <c r="L40" s="672"/>
      <c r="M40" s="672"/>
      <c r="N40" s="672"/>
      <c r="O40" s="672"/>
      <c r="P40" s="672"/>
      <c r="Q40" s="672"/>
      <c r="R40" s="672"/>
      <c r="S40" s="672"/>
      <c r="T40" s="672"/>
      <c r="U40" s="672"/>
      <c r="V40" s="720"/>
      <c r="W40" s="672" t="s">
        <v>922</v>
      </c>
      <c r="X40" s="672"/>
      <c r="Y40" s="672"/>
      <c r="Z40" s="672"/>
      <c r="AA40" s="672"/>
      <c r="AB40" s="672"/>
      <c r="AC40" s="672"/>
      <c r="AD40" s="672"/>
      <c r="AE40" s="672"/>
      <c r="AF40" s="672"/>
      <c r="AG40" s="672"/>
      <c r="AH40" s="672"/>
      <c r="AI40" s="672"/>
      <c r="AJ40" s="672"/>
      <c r="AK40" s="672"/>
      <c r="AL40" s="672"/>
      <c r="AM40" s="672"/>
      <c r="AN40" s="672"/>
      <c r="AO40" s="672"/>
      <c r="AP40" s="672"/>
      <c r="AQ40" s="673"/>
    </row>
    <row r="41" spans="1:43" ht="30" customHeight="1">
      <c r="A41" s="133"/>
      <c r="B41" s="713" t="s">
        <v>372</v>
      </c>
      <c r="C41" s="713"/>
      <c r="D41" s="713"/>
      <c r="E41" s="713"/>
      <c r="F41" s="713"/>
      <c r="G41" s="713"/>
      <c r="H41" s="713"/>
      <c r="I41" s="713"/>
      <c r="J41" s="713"/>
      <c r="K41" s="713"/>
      <c r="L41" s="713"/>
      <c r="M41" s="713"/>
      <c r="N41" s="713"/>
      <c r="O41" s="713"/>
      <c r="P41" s="713"/>
      <c r="Q41" s="713"/>
      <c r="R41" s="713"/>
      <c r="S41" s="713"/>
      <c r="T41" s="713"/>
      <c r="U41" s="713"/>
      <c r="V41" s="714"/>
      <c r="W41" s="693"/>
      <c r="X41" s="694"/>
      <c r="Y41" s="694"/>
      <c r="Z41" s="694"/>
      <c r="AA41" s="694"/>
      <c r="AB41" s="694"/>
      <c r="AC41" s="694"/>
      <c r="AD41" s="694"/>
      <c r="AE41" s="694"/>
      <c r="AF41" s="694"/>
      <c r="AG41" s="694"/>
      <c r="AH41" s="694"/>
      <c r="AI41" s="694"/>
      <c r="AJ41" s="694"/>
      <c r="AK41" s="694"/>
      <c r="AL41" s="694"/>
      <c r="AM41" s="694"/>
      <c r="AN41" s="694"/>
      <c r="AO41" s="694"/>
      <c r="AP41" s="694"/>
      <c r="AQ41" s="695"/>
    </row>
    <row r="42" spans="1:43" ht="30" customHeight="1">
      <c r="A42" s="138"/>
      <c r="B42" s="713" t="s">
        <v>375</v>
      </c>
      <c r="C42" s="713"/>
      <c r="D42" s="713"/>
      <c r="E42" s="713"/>
      <c r="F42" s="713"/>
      <c r="G42" s="713"/>
      <c r="H42" s="713"/>
      <c r="I42" s="713"/>
      <c r="J42" s="713"/>
      <c r="K42" s="713"/>
      <c r="L42" s="713"/>
      <c r="M42" s="713"/>
      <c r="N42" s="713"/>
      <c r="O42" s="713"/>
      <c r="P42" s="713"/>
      <c r="Q42" s="713"/>
      <c r="R42" s="713"/>
      <c r="S42" s="713"/>
      <c r="T42" s="713"/>
      <c r="U42" s="713"/>
      <c r="V42" s="714"/>
      <c r="W42" s="693"/>
      <c r="X42" s="694"/>
      <c r="Y42" s="694"/>
      <c r="Z42" s="694"/>
      <c r="AA42" s="694"/>
      <c r="AB42" s="694"/>
      <c r="AC42" s="694"/>
      <c r="AD42" s="694"/>
      <c r="AE42" s="694"/>
      <c r="AF42" s="694"/>
      <c r="AG42" s="694"/>
      <c r="AH42" s="694"/>
      <c r="AI42" s="694"/>
      <c r="AJ42" s="694"/>
      <c r="AK42" s="694"/>
      <c r="AL42" s="694"/>
      <c r="AM42" s="694"/>
      <c r="AN42" s="694"/>
      <c r="AO42" s="694"/>
      <c r="AP42" s="694"/>
      <c r="AQ42" s="695"/>
    </row>
    <row r="43" spans="1:43" ht="30" customHeight="1">
      <c r="A43" s="125" t="s">
        <v>643</v>
      </c>
      <c r="B43" s="139"/>
      <c r="C43" s="139"/>
      <c r="D43" s="139"/>
      <c r="E43" s="139"/>
      <c r="F43" s="139"/>
      <c r="G43" s="139"/>
      <c r="H43" s="139"/>
      <c r="I43" s="139"/>
      <c r="J43" s="139"/>
      <c r="K43" s="139"/>
      <c r="L43" s="139"/>
      <c r="M43" s="139"/>
      <c r="N43" s="139"/>
      <c r="O43" s="139"/>
      <c r="P43" s="139"/>
      <c r="Q43" s="139"/>
      <c r="R43" s="139"/>
      <c r="S43" s="139"/>
      <c r="T43" s="139"/>
      <c r="U43" s="139"/>
      <c r="V43" s="139"/>
      <c r="W43" s="139"/>
      <c r="X43" s="139"/>
      <c r="Y43" s="139"/>
      <c r="Z43" s="139"/>
      <c r="AA43" s="139"/>
      <c r="AB43" s="139"/>
      <c r="AC43" s="139"/>
      <c r="AD43" s="139"/>
      <c r="AE43" s="139"/>
      <c r="AF43" s="139"/>
      <c r="AG43" s="139"/>
      <c r="AH43" s="139"/>
      <c r="AI43" s="139"/>
      <c r="AJ43" s="139"/>
      <c r="AK43" s="139"/>
      <c r="AL43" s="139"/>
      <c r="AM43" s="139"/>
      <c r="AN43" s="139"/>
      <c r="AO43" s="139"/>
      <c r="AP43" s="139"/>
      <c r="AQ43" s="140"/>
    </row>
    <row r="44" spans="1:43" ht="37.5" customHeight="1">
      <c r="A44" s="678" t="s">
        <v>40</v>
      </c>
      <c r="B44" s="679"/>
      <c r="C44" s="679"/>
      <c r="D44" s="679"/>
      <c r="E44" s="679"/>
      <c r="F44" s="680"/>
      <c r="G44" s="681"/>
      <c r="H44" s="681"/>
      <c r="I44" s="681"/>
      <c r="J44" s="681"/>
      <c r="K44" s="681"/>
      <c r="L44" s="681"/>
      <c r="M44" s="681"/>
      <c r="N44" s="681"/>
      <c r="O44" s="681"/>
      <c r="P44" s="681"/>
      <c r="Q44" s="681"/>
      <c r="R44" s="681"/>
      <c r="S44" s="681"/>
      <c r="T44" s="681"/>
      <c r="U44" s="681"/>
      <c r="V44" s="681"/>
      <c r="W44" s="681"/>
      <c r="X44" s="681"/>
      <c r="Y44" s="681"/>
      <c r="Z44" s="681"/>
      <c r="AA44" s="681"/>
      <c r="AB44" s="681"/>
      <c r="AC44" s="681"/>
      <c r="AD44" s="681"/>
      <c r="AE44" s="681"/>
      <c r="AF44" s="681"/>
      <c r="AG44" s="681"/>
      <c r="AH44" s="681"/>
      <c r="AI44" s="681"/>
      <c r="AJ44" s="681"/>
      <c r="AK44" s="681"/>
      <c r="AL44" s="681"/>
      <c r="AM44" s="681"/>
      <c r="AN44" s="681"/>
      <c r="AO44" s="681"/>
      <c r="AP44" s="681"/>
      <c r="AQ44" s="682"/>
    </row>
    <row r="45" spans="1:43" ht="18.75" customHeight="1">
      <c r="A45" s="683" t="s">
        <v>352</v>
      </c>
      <c r="B45" s="684"/>
      <c r="C45" s="684"/>
      <c r="D45" s="684"/>
      <c r="E45" s="685"/>
      <c r="F45" s="128"/>
      <c r="G45" s="129"/>
      <c r="H45" s="670"/>
      <c r="I45" s="670"/>
      <c r="J45" s="670"/>
      <c r="K45" s="670"/>
      <c r="L45" s="670"/>
      <c r="M45" s="670"/>
      <c r="N45" s="670"/>
      <c r="O45" s="670"/>
      <c r="P45" s="670"/>
      <c r="Q45" s="670"/>
      <c r="R45" s="670"/>
      <c r="S45" s="670"/>
      <c r="T45" s="670"/>
      <c r="U45" s="670"/>
      <c r="V45" s="670"/>
      <c r="W45" s="670"/>
      <c r="X45" s="670"/>
      <c r="Y45" s="670"/>
      <c r="Z45" s="670"/>
      <c r="AA45" s="670"/>
      <c r="AB45" s="670"/>
      <c r="AC45" s="670"/>
      <c r="AD45" s="670"/>
      <c r="AE45" s="670"/>
      <c r="AF45" s="670"/>
      <c r="AG45" s="670"/>
      <c r="AH45" s="670"/>
      <c r="AI45" s="670"/>
      <c r="AJ45" s="670"/>
      <c r="AK45" s="670"/>
      <c r="AL45" s="670"/>
      <c r="AM45" s="670"/>
      <c r="AN45" s="670"/>
      <c r="AO45" s="670"/>
      <c r="AP45" s="670"/>
      <c r="AQ45" s="671"/>
    </row>
    <row r="46" spans="1:43" ht="37.5" customHeight="1">
      <c r="A46" s="700" t="s">
        <v>156</v>
      </c>
      <c r="B46" s="701"/>
      <c r="C46" s="701"/>
      <c r="D46" s="701"/>
      <c r="E46" s="702"/>
      <c r="F46" s="698" t="s">
        <v>374</v>
      </c>
      <c r="G46" s="699"/>
      <c r="H46" s="696"/>
      <c r="I46" s="696"/>
      <c r="J46" s="696"/>
      <c r="K46" s="696"/>
      <c r="L46" s="696"/>
      <c r="M46" s="696"/>
      <c r="N46" s="696"/>
      <c r="O46" s="696"/>
      <c r="P46" s="696"/>
      <c r="Q46" s="696"/>
      <c r="R46" s="696"/>
      <c r="S46" s="696"/>
      <c r="T46" s="696"/>
      <c r="U46" s="696"/>
      <c r="V46" s="696"/>
      <c r="W46" s="696"/>
      <c r="X46" s="696"/>
      <c r="Y46" s="696"/>
      <c r="Z46" s="696"/>
      <c r="AA46" s="696"/>
      <c r="AB46" s="696"/>
      <c r="AC46" s="696"/>
      <c r="AD46" s="696"/>
      <c r="AE46" s="696"/>
      <c r="AF46" s="696"/>
      <c r="AG46" s="696"/>
      <c r="AH46" s="696"/>
      <c r="AI46" s="696"/>
      <c r="AJ46" s="696"/>
      <c r="AK46" s="696"/>
      <c r="AL46" s="696"/>
      <c r="AM46" s="696"/>
      <c r="AN46" s="696"/>
      <c r="AO46" s="696"/>
      <c r="AP46" s="696"/>
      <c r="AQ46" s="697"/>
    </row>
    <row r="47" spans="1:43" ht="30" customHeight="1">
      <c r="A47" s="689" t="s">
        <v>10</v>
      </c>
      <c r="B47" s="689"/>
      <c r="C47" s="689"/>
      <c r="D47" s="689"/>
      <c r="E47" s="689"/>
      <c r="F47" s="636" t="s">
        <v>18</v>
      </c>
      <c r="G47" s="637"/>
      <c r="H47" s="691"/>
      <c r="I47" s="691"/>
      <c r="J47" s="691"/>
      <c r="K47" s="141" t="s">
        <v>43</v>
      </c>
      <c r="L47" s="656"/>
      <c r="M47" s="656"/>
      <c r="N47" s="656"/>
      <c r="O47" s="657"/>
      <c r="P47" s="636" t="s">
        <v>8</v>
      </c>
      <c r="Q47" s="637"/>
      <c r="R47" s="637"/>
      <c r="S47" s="658"/>
      <c r="T47" s="658"/>
      <c r="U47" s="658"/>
      <c r="V47" s="658"/>
      <c r="W47" s="658"/>
      <c r="X47" s="658"/>
      <c r="Y47" s="636" t="s">
        <v>9</v>
      </c>
      <c r="Z47" s="637"/>
      <c r="AA47" s="637"/>
      <c r="AB47" s="651"/>
      <c r="AC47" s="651"/>
      <c r="AD47" s="651"/>
      <c r="AE47" s="651"/>
      <c r="AF47" s="651"/>
      <c r="AG47" s="651"/>
      <c r="AH47" s="651"/>
      <c r="AI47" s="651"/>
      <c r="AJ47" s="651"/>
      <c r="AK47" s="651"/>
      <c r="AL47" s="651"/>
      <c r="AM47" s="651"/>
      <c r="AN47" s="651"/>
      <c r="AO47" s="651"/>
      <c r="AP47" s="651"/>
      <c r="AQ47" s="652"/>
    </row>
    <row r="48" spans="1:43" ht="41.25" customHeight="1">
      <c r="A48" s="690"/>
      <c r="B48" s="690"/>
      <c r="C48" s="690"/>
      <c r="D48" s="690"/>
      <c r="E48" s="690"/>
      <c r="F48" s="686"/>
      <c r="G48" s="687"/>
      <c r="H48" s="687"/>
      <c r="I48" s="687"/>
      <c r="J48" s="687"/>
      <c r="K48" s="687"/>
      <c r="L48" s="687"/>
      <c r="M48" s="687"/>
      <c r="N48" s="687"/>
      <c r="O48" s="687"/>
      <c r="P48" s="687"/>
      <c r="Q48" s="687"/>
      <c r="R48" s="687"/>
      <c r="S48" s="687"/>
      <c r="T48" s="687"/>
      <c r="U48" s="687"/>
      <c r="V48" s="687"/>
      <c r="W48" s="687"/>
      <c r="X48" s="687"/>
      <c r="Y48" s="687"/>
      <c r="Z48" s="687"/>
      <c r="AA48" s="687"/>
      <c r="AB48" s="687"/>
      <c r="AC48" s="687"/>
      <c r="AD48" s="687"/>
      <c r="AE48" s="687"/>
      <c r="AF48" s="687"/>
      <c r="AG48" s="687"/>
      <c r="AH48" s="687"/>
      <c r="AI48" s="687"/>
      <c r="AJ48" s="687"/>
      <c r="AK48" s="687"/>
      <c r="AL48" s="687"/>
      <c r="AM48" s="687"/>
      <c r="AN48" s="687"/>
      <c r="AO48" s="687"/>
      <c r="AP48" s="687"/>
      <c r="AQ48" s="688"/>
    </row>
    <row r="49" spans="1:44" ht="30" customHeight="1">
      <c r="A49" s="674" t="s">
        <v>11</v>
      </c>
      <c r="B49" s="675"/>
      <c r="C49" s="675"/>
      <c r="D49" s="675"/>
      <c r="E49" s="675"/>
      <c r="F49" s="659"/>
      <c r="G49" s="635"/>
      <c r="H49" s="635"/>
      <c r="I49" s="635"/>
      <c r="J49" s="141" t="s">
        <v>19</v>
      </c>
      <c r="K49" s="635"/>
      <c r="L49" s="635"/>
      <c r="M49" s="635"/>
      <c r="N49" s="635"/>
      <c r="O49" s="141" t="s">
        <v>19</v>
      </c>
      <c r="P49" s="635"/>
      <c r="Q49" s="635"/>
      <c r="R49" s="635"/>
      <c r="S49" s="635"/>
      <c r="T49" s="143"/>
      <c r="U49" s="143"/>
      <c r="V49" s="143"/>
      <c r="W49" s="143"/>
      <c r="X49" s="143"/>
      <c r="Y49" s="143"/>
      <c r="Z49" s="143"/>
      <c r="AA49" s="143"/>
      <c r="AB49" s="143"/>
      <c r="AC49" s="143"/>
      <c r="AD49" s="143"/>
      <c r="AE49" s="143"/>
      <c r="AF49" s="143"/>
      <c r="AG49" s="143"/>
      <c r="AH49" s="143"/>
      <c r="AI49" s="143"/>
      <c r="AJ49" s="143"/>
      <c r="AK49" s="143"/>
      <c r="AL49" s="143"/>
      <c r="AM49" s="143"/>
      <c r="AN49" s="143"/>
      <c r="AO49" s="143"/>
      <c r="AP49" s="143"/>
      <c r="AQ49" s="144"/>
    </row>
    <row r="50" spans="1:44" ht="30" customHeight="1">
      <c r="A50" s="674" t="s">
        <v>12</v>
      </c>
      <c r="B50" s="675"/>
      <c r="C50" s="675"/>
      <c r="D50" s="675"/>
      <c r="E50" s="675"/>
      <c r="F50" s="659"/>
      <c r="G50" s="635"/>
      <c r="H50" s="635"/>
      <c r="I50" s="635"/>
      <c r="J50" s="141" t="s">
        <v>19</v>
      </c>
      <c r="K50" s="635"/>
      <c r="L50" s="635"/>
      <c r="M50" s="635"/>
      <c r="N50" s="635"/>
      <c r="O50" s="141" t="s">
        <v>19</v>
      </c>
      <c r="P50" s="635"/>
      <c r="Q50" s="635"/>
      <c r="R50" s="635"/>
      <c r="S50" s="635"/>
      <c r="T50" s="143"/>
      <c r="U50" s="143"/>
      <c r="V50" s="143"/>
      <c r="W50" s="143"/>
      <c r="X50" s="143"/>
      <c r="Y50" s="143"/>
      <c r="Z50" s="143"/>
      <c r="AA50" s="143"/>
      <c r="AB50" s="143"/>
      <c r="AC50" s="143"/>
      <c r="AD50" s="143"/>
      <c r="AE50" s="143"/>
      <c r="AF50" s="143"/>
      <c r="AG50" s="143"/>
      <c r="AH50" s="143"/>
      <c r="AI50" s="143"/>
      <c r="AJ50" s="143"/>
      <c r="AK50" s="143"/>
      <c r="AL50" s="143"/>
      <c r="AM50" s="143"/>
      <c r="AN50" s="143"/>
      <c r="AO50" s="143"/>
      <c r="AP50" s="143"/>
      <c r="AQ50" s="144"/>
    </row>
    <row r="51" spans="1:44" ht="30" customHeight="1">
      <c r="A51" s="676" t="s">
        <v>20</v>
      </c>
      <c r="B51" s="677"/>
      <c r="C51" s="677"/>
      <c r="D51" s="677"/>
      <c r="E51" s="677"/>
      <c r="F51" s="659"/>
      <c r="G51" s="635"/>
      <c r="H51" s="635"/>
      <c r="I51" s="635"/>
      <c r="J51" s="635"/>
      <c r="K51" s="635"/>
      <c r="L51" s="635"/>
      <c r="M51" s="635"/>
      <c r="N51" s="635"/>
      <c r="O51" s="635"/>
      <c r="P51" s="635"/>
      <c r="Q51" s="635"/>
      <c r="R51" s="635"/>
      <c r="S51" s="635"/>
      <c r="T51" s="635"/>
      <c r="U51" s="635"/>
      <c r="V51" s="635"/>
      <c r="W51" s="635"/>
      <c r="X51" s="635"/>
      <c r="Y51" s="142" t="s">
        <v>45</v>
      </c>
      <c r="Z51" s="635"/>
      <c r="AA51" s="635"/>
      <c r="AB51" s="635"/>
      <c r="AC51" s="635"/>
      <c r="AD51" s="635"/>
      <c r="AE51" s="635"/>
      <c r="AF51" s="635"/>
      <c r="AG51" s="635"/>
      <c r="AH51" s="635"/>
      <c r="AI51" s="635"/>
      <c r="AJ51" s="635"/>
      <c r="AK51" s="635"/>
      <c r="AL51" s="635"/>
      <c r="AM51" s="635"/>
      <c r="AN51" s="635"/>
      <c r="AO51" s="635"/>
      <c r="AP51" s="635"/>
      <c r="AQ51" s="692"/>
    </row>
    <row r="52" spans="1:44" ht="30" customHeight="1">
      <c r="A52" s="145"/>
      <c r="B52" s="145"/>
      <c r="C52" s="145"/>
      <c r="D52" s="145"/>
      <c r="E52" s="145"/>
      <c r="F52" s="146"/>
      <c r="G52" s="146"/>
      <c r="H52" s="146"/>
      <c r="I52" s="146"/>
      <c r="J52" s="146"/>
      <c r="K52" s="146"/>
      <c r="L52" s="146"/>
      <c r="M52" s="146"/>
      <c r="N52" s="146"/>
      <c r="O52" s="146"/>
      <c r="P52" s="146"/>
      <c r="Q52" s="146"/>
      <c r="R52" s="146"/>
      <c r="S52" s="146"/>
      <c r="T52" s="146"/>
      <c r="U52" s="146"/>
      <c r="V52" s="146"/>
      <c r="W52" s="146"/>
      <c r="X52" s="146"/>
      <c r="Y52" s="147"/>
      <c r="Z52" s="148"/>
      <c r="AA52" s="148"/>
      <c r="AB52" s="148"/>
      <c r="AC52" s="148"/>
      <c r="AD52" s="148"/>
      <c r="AE52" s="148"/>
      <c r="AF52" s="148"/>
      <c r="AG52" s="148"/>
      <c r="AH52" s="148"/>
      <c r="AI52" s="148"/>
      <c r="AJ52" s="148"/>
      <c r="AK52" s="148"/>
      <c r="AL52" s="149"/>
      <c r="AM52" s="149"/>
      <c r="AN52" s="148"/>
      <c r="AO52" s="149"/>
      <c r="AP52" s="149"/>
      <c r="AQ52" s="148"/>
    </row>
    <row r="53" spans="1:44" ht="144" customHeight="1">
      <c r="A53" s="639" t="s">
        <v>693</v>
      </c>
      <c r="B53" s="640"/>
      <c r="C53" s="640"/>
      <c r="D53" s="640"/>
      <c r="E53" s="640"/>
      <c r="F53" s="641" t="str">
        <f>IF(AND(W38="",W41="",W42="",F25&amp;F26&amp;F27&amp;F28&amp;H29&amp;AA29&amp;H30&amp;AA30&amp;H31&amp;L31&amp;S31&amp;AB31&amp;F32&amp;J34&amp;J35&amp;F44&amp;H45&amp;H46&amp;H47&amp;L47&amp;S47&amp;AB47&amp;F48&amp;F49&amp;K49&amp;P49&amp;F50&amp;K50&amp;P50&amp;F51&amp;Z51&amp;AD2&amp;AH2&amp;AL2=""),"情報を入力してください（オレンジ色の欄は入力必須欄です）",IF(AND(OR(W38&lt;&gt;"",W41&lt;&gt;"",W42&lt;&gt;""),_xlfn.TEXTJOIN("、",TRUE,IF(AD2="","AD2",""),IF(AH2="","AH2",""),IF(AL2="","AL2",""),IF(F25="","F25",""),IF(F26="","F26",""),IF(F27="","F27",""),IF(F28="","F28",""),IF(H29="","H29",""),IF(AA29="","AA29",""),IF(H30="","H30",""),IF(AA30="","AA30",""),IF(H31="","H31",""),IF(L31="","L31",""),IF(S31="","S31",""),IF(AB31="","AB31",""),IF(F32="","F32",""),IF(J34="","J34",""),IF(J35="","J35",""),IF(F44="","F44",""),IF(H45="","H45",""),IF(H46="","H46",""),IF(H47="","H47",""),IF(L47="","L47",""),IF(S47="","S47",""),IF(AB47="","AB47",""),IF(F48="","F48",""),IF(F49="","F49",""),IF(K49="","K49",""),IF(P49="","P49",""),IF(F50="","F50",""),IF(K50="","K50",""),IF(P50="","P50",""),IF(F51="","F51",""),IF(Z51="","Z51",""))=""),"不備なし",_xlfn.TEXTJOIN(CHAR(10),TRUE,IF(AND(W38="",W41="",W42=""),"[資格情報]　：所持している資格の情報を入力してください",""),IF(_xlfn.TEXTJOIN("、",TRUE,IF(AD2="","AD2",""),IF(AH2="","AH2",""),IF(AL2="","AL2",""),IF(F25="","F25",""),IF(F26="","F26",""),IF(F27="","F27",""),IF(F28="","F28",""),IF(H29="","H29",""),IF(AA29="","AA29",""),IF(H30="","H30",""),IF(AA30="","AA30",""),IF(H31="","H31",""),IF(L31="","L31",""),IF(S31="","S31",""),IF(AB31="","AB31",""),IF(F32="","F32",""),IF(J34="","J34",""),IF(J35="","J35",""),IF(F44="","F44",""),IF(H45="","H45",""),IF(H46="","H46",""),IF(H47="","H47",""),IF(L47="","L47",""),IF(S47="","S47",""),IF(AB47="","AB47",""),IF(F48="","F48",""),IF(F49="","F49",""),IF(K49="","K49",""),IF(P49="","P49",""),IF(F50="","F50",""),IF(K50="","K50",""),IF(P50="","P50",""),IF(F51="","F51",""),IF(Z51="","Z51",""))="","","[未入力セル]："&amp;_xlfn.TEXTJOIN("、",TRUE,IF(AD2="","AD2",""),IF(AH2="","AH2",""),IF(AL2="","AL2",""),IF(F25="","F25",""),IF(F26="","F26",""),IF(F27="","F27",""),IF(F28="","F28",""),IF(H29="","H29",""),IF(AA29="","AA29",""),IF(H30="","H30",""),IF(AA30="","AA30",""),IF(H31="","H31",""),IF(L31="","L31",""),IF(S31="","S31",""),IF(AB31="","AB31",""),IF(F32="","F32",""),IF(J34="","J34",""),IF(J35="","J35",""),IF(F44="","F44",""),IF(H45="","H45",""),IF(H46="","H46",""),IF(H47="","H47",""),IF(L47="","L47",""),IF(S47="","S47",""),IF(AB47="","AB47",""),IF(F48="","F48",""),IF(F49="","F49",""),IF(K49="","K49",""),IF(P49="","P49",""),IF(F50="","F50",""),IF(K50="","K50",""),IF(P50="","P50",""),IF(F51="","F51",""),IF(Z51="","Z51",""))))))</f>
        <v>情報を入力してください（オレンジ色の欄は入力必須欄です）</v>
      </c>
      <c r="G53" s="641"/>
      <c r="H53" s="641"/>
      <c r="I53" s="641"/>
      <c r="J53" s="641"/>
      <c r="K53" s="641"/>
      <c r="L53" s="641"/>
      <c r="M53" s="641"/>
      <c r="N53" s="641"/>
      <c r="O53" s="641"/>
      <c r="P53" s="641"/>
      <c r="Q53" s="641"/>
      <c r="R53" s="641"/>
      <c r="S53" s="641"/>
      <c r="T53" s="641"/>
      <c r="U53" s="641"/>
      <c r="V53" s="641"/>
      <c r="W53" s="641"/>
      <c r="X53" s="641"/>
      <c r="Y53" s="641"/>
      <c r="Z53" s="641"/>
      <c r="AA53" s="641"/>
      <c r="AB53" s="641"/>
      <c r="AC53" s="641"/>
      <c r="AD53" s="641"/>
      <c r="AE53" s="641"/>
      <c r="AF53" s="641"/>
      <c r="AG53" s="641"/>
      <c r="AH53" s="641"/>
      <c r="AI53" s="641"/>
      <c r="AJ53" s="641"/>
      <c r="AK53" s="641"/>
      <c r="AL53" s="641"/>
      <c r="AM53" s="641"/>
      <c r="AN53" s="641"/>
      <c r="AO53" s="641"/>
      <c r="AP53" s="641"/>
      <c r="AQ53" s="641"/>
    </row>
    <row r="54" spans="1:44" ht="30" customHeight="1">
      <c r="A54" s="145"/>
      <c r="B54" s="145"/>
      <c r="C54" s="145"/>
      <c r="D54" s="145"/>
      <c r="E54" s="145"/>
      <c r="F54" s="146"/>
      <c r="G54" s="146"/>
      <c r="H54" s="146"/>
      <c r="I54" s="146"/>
      <c r="J54" s="146"/>
      <c r="K54" s="146"/>
      <c r="L54" s="146"/>
      <c r="M54" s="146"/>
      <c r="N54" s="146"/>
      <c r="O54" s="146"/>
      <c r="P54" s="146"/>
      <c r="Q54" s="146"/>
      <c r="R54" s="146"/>
      <c r="S54" s="146"/>
      <c r="T54" s="146"/>
      <c r="U54" s="146"/>
      <c r="V54" s="146"/>
      <c r="W54" s="146"/>
      <c r="X54" s="146"/>
      <c r="Y54" s="147"/>
      <c r="Z54" s="148"/>
      <c r="AA54" s="148"/>
      <c r="AB54" s="148"/>
      <c r="AC54" s="148"/>
      <c r="AD54" s="148"/>
      <c r="AE54" s="148"/>
      <c r="AF54" s="148"/>
      <c r="AG54" s="148"/>
      <c r="AH54" s="148"/>
      <c r="AI54" s="148"/>
      <c r="AJ54" s="148"/>
      <c r="AK54" s="148"/>
      <c r="AL54" s="148"/>
      <c r="AM54" s="148"/>
      <c r="AN54" s="148"/>
      <c r="AO54" s="148"/>
      <c r="AP54" s="148"/>
      <c r="AQ54" s="148"/>
    </row>
    <row r="55" spans="1:44" s="10" customFormat="1" ht="18" customHeight="1">
      <c r="A55" s="3"/>
      <c r="B55" s="3"/>
      <c r="C55" s="3"/>
      <c r="D55" s="7"/>
      <c r="E55" s="7"/>
      <c r="F55" s="8"/>
      <c r="G55" s="8"/>
      <c r="H55" s="3"/>
      <c r="I55" s="9"/>
      <c r="J55" s="3"/>
      <c r="K55" s="3"/>
      <c r="L55" s="3"/>
      <c r="M55" s="3"/>
      <c r="N55" s="3"/>
      <c r="O55" s="3"/>
      <c r="P55" s="3"/>
      <c r="Q55" s="3"/>
      <c r="R55" s="3"/>
      <c r="S55" s="3"/>
      <c r="T55" s="3"/>
      <c r="U55" s="3"/>
      <c r="V55" s="3"/>
      <c r="W55" s="3"/>
      <c r="X55" s="3"/>
      <c r="Y55" s="3"/>
      <c r="Z55" s="3"/>
      <c r="AA55" s="3"/>
      <c r="AB55" s="3"/>
      <c r="AC55" s="3"/>
      <c r="AD55" s="150"/>
      <c r="AE55" s="150"/>
      <c r="AF55" s="150"/>
      <c r="AG55" s="150"/>
      <c r="AH55" s="150"/>
      <c r="AI55" s="150"/>
      <c r="AJ55" s="150"/>
      <c r="AK55" s="98"/>
      <c r="AL55" s="99"/>
      <c r="AM55" s="99"/>
      <c r="AN55" s="99"/>
      <c r="AO55" s="99"/>
      <c r="AP55" s="99"/>
      <c r="AQ55" s="98"/>
      <c r="AR55" s="98"/>
    </row>
    <row r="56" spans="1:44" s="10" customFormat="1" ht="30" customHeight="1">
      <c r="A56" s="220" t="s">
        <v>21</v>
      </c>
      <c r="B56" s="3"/>
      <c r="C56" s="3"/>
      <c r="D56" s="7"/>
      <c r="E56" s="7"/>
      <c r="F56" s="8"/>
      <c r="G56" s="8"/>
      <c r="H56" s="3"/>
      <c r="I56" s="9"/>
      <c r="J56" s="3"/>
      <c r="K56" s="3"/>
      <c r="L56" s="3"/>
      <c r="M56" s="3"/>
      <c r="N56" s="3"/>
      <c r="O56" s="3"/>
      <c r="P56" s="3"/>
      <c r="Q56" s="3"/>
      <c r="R56" s="3"/>
      <c r="S56" s="3"/>
      <c r="T56" s="3"/>
      <c r="U56" s="3"/>
      <c r="V56" s="3"/>
      <c r="W56" s="3"/>
      <c r="X56" s="3"/>
      <c r="Y56" s="3"/>
      <c r="Z56" s="3"/>
      <c r="AA56" s="3"/>
      <c r="AB56" s="3"/>
      <c r="AC56" s="3"/>
      <c r="AD56" s="150"/>
      <c r="AE56" s="150"/>
      <c r="AF56" s="150"/>
      <c r="AG56" s="150"/>
      <c r="AH56" s="150"/>
      <c r="AI56" s="150"/>
      <c r="AJ56" s="151"/>
      <c r="AK56" s="98" t="s">
        <v>504</v>
      </c>
      <c r="AL56" s="655" t="s">
        <v>368</v>
      </c>
      <c r="AM56" s="655"/>
      <c r="AN56" s="99" t="s">
        <v>363</v>
      </c>
      <c r="AO56" s="655" t="s">
        <v>658</v>
      </c>
      <c r="AP56" s="655"/>
      <c r="AQ56" s="98" t="s">
        <v>365</v>
      </c>
      <c r="AR56" s="98" t="s">
        <v>505</v>
      </c>
    </row>
    <row r="57" spans="1:44" s="10" customFormat="1" ht="30" customHeight="1">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row>
    <row r="58" spans="1:44" s="10" customFormat="1" ht="30" customHeight="1">
      <c r="A58" s="638" t="s">
        <v>23</v>
      </c>
      <c r="B58" s="638"/>
      <c r="C58" s="638"/>
      <c r="D58" s="638"/>
      <c r="E58" s="638"/>
      <c r="F58" s="638"/>
      <c r="G58" s="638"/>
      <c r="H58" s="638"/>
      <c r="I58" s="638"/>
      <c r="J58" s="638"/>
      <c r="K58" s="638"/>
      <c r="L58" s="638"/>
      <c r="M58" s="638"/>
      <c r="N58" s="638"/>
      <c r="O58" s="638"/>
      <c r="P58" s="638"/>
      <c r="Q58" s="638"/>
      <c r="R58" s="638"/>
      <c r="S58" s="638"/>
      <c r="T58" s="638"/>
      <c r="U58" s="638"/>
      <c r="V58" s="638"/>
      <c r="W58" s="638"/>
      <c r="X58" s="638"/>
      <c r="Y58" s="638"/>
      <c r="Z58" s="638"/>
      <c r="AA58" s="638"/>
      <c r="AB58" s="638"/>
      <c r="AC58" s="638"/>
      <c r="AD58" s="638"/>
      <c r="AE58" s="638"/>
      <c r="AF58" s="638"/>
      <c r="AG58" s="638"/>
      <c r="AH58" s="638"/>
      <c r="AI58" s="638"/>
      <c r="AJ58" s="638"/>
      <c r="AK58" s="638"/>
      <c r="AL58" s="638"/>
      <c r="AM58" s="638"/>
      <c r="AN58" s="638"/>
      <c r="AO58" s="638"/>
      <c r="AP58" s="638"/>
      <c r="AQ58" s="638"/>
    </row>
    <row r="59" spans="1:44" s="10" customFormat="1" ht="30" customHeight="1">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row>
    <row r="60" spans="1:44" s="10" customFormat="1" ht="30" customHeight="1">
      <c r="A60" s="653" t="s">
        <v>24</v>
      </c>
      <c r="B60" s="653"/>
      <c r="C60" s="653"/>
      <c r="D60" s="653"/>
      <c r="E60" s="653"/>
      <c r="F60" s="653"/>
      <c r="G60" s="653"/>
      <c r="H60" s="653"/>
      <c r="I60" s="15" t="s">
        <v>25</v>
      </c>
      <c r="J60" s="654">
        <f>F26</f>
        <v>0</v>
      </c>
      <c r="K60" s="654"/>
      <c r="L60" s="654"/>
      <c r="M60" s="654"/>
      <c r="N60" s="654"/>
      <c r="O60" s="654"/>
      <c r="P60" s="654"/>
      <c r="Q60" s="654"/>
      <c r="R60" s="654"/>
      <c r="S60" s="654"/>
      <c r="T60" s="654"/>
      <c r="U60" s="654"/>
      <c r="V60" s="654"/>
      <c r="W60" s="654"/>
      <c r="X60" s="654"/>
      <c r="Y60" s="654"/>
      <c r="Z60" s="654"/>
      <c r="AA60" s="654"/>
      <c r="AB60" s="654"/>
      <c r="AC60" s="654"/>
      <c r="AD60" s="654"/>
      <c r="AE60" s="654"/>
      <c r="AF60" s="654"/>
      <c r="AG60" s="654"/>
      <c r="AH60" s="654"/>
      <c r="AI60" s="654"/>
      <c r="AJ60" s="654"/>
      <c r="AK60" s="654"/>
      <c r="AL60" s="654"/>
      <c r="AM60" s="654"/>
      <c r="AN60" s="654"/>
    </row>
    <row r="61" spans="1:44" s="10" customFormat="1" ht="12.75" customHeight="1">
      <c r="A61" s="43"/>
      <c r="B61" s="43"/>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row>
    <row r="62" spans="1:44" s="10" customFormat="1" ht="30" customHeight="1">
      <c r="A62" s="15"/>
      <c r="B62" s="642" t="s">
        <v>26</v>
      </c>
      <c r="C62" s="643"/>
      <c r="D62" s="643"/>
      <c r="E62" s="643"/>
      <c r="F62" s="643"/>
      <c r="G62" s="643"/>
      <c r="H62" s="643"/>
      <c r="I62" s="643"/>
      <c r="J62" s="643"/>
      <c r="K62" s="643"/>
      <c r="L62" s="643"/>
      <c r="M62" s="644"/>
      <c r="N62" s="642" t="s">
        <v>27</v>
      </c>
      <c r="O62" s="643"/>
      <c r="P62" s="643"/>
      <c r="Q62" s="643"/>
      <c r="R62" s="643"/>
      <c r="S62" s="643"/>
      <c r="T62" s="643"/>
      <c r="U62" s="643"/>
      <c r="V62" s="643"/>
      <c r="W62" s="643"/>
      <c r="X62" s="644"/>
      <c r="Y62" s="648" t="s">
        <v>28</v>
      </c>
      <c r="Z62" s="650"/>
      <c r="AA62" s="650"/>
      <c r="AB62" s="650"/>
      <c r="AC62" s="650"/>
      <c r="AD62" s="650"/>
      <c r="AE62" s="650"/>
      <c r="AF62" s="649"/>
      <c r="AG62" s="642" t="s">
        <v>29</v>
      </c>
      <c r="AH62" s="643"/>
      <c r="AI62" s="643"/>
      <c r="AJ62" s="643"/>
      <c r="AK62" s="643"/>
      <c r="AL62" s="643"/>
      <c r="AM62" s="643"/>
      <c r="AN62" s="643"/>
      <c r="AO62" s="643"/>
      <c r="AP62" s="644"/>
    </row>
    <row r="63" spans="1:44" s="10" customFormat="1" ht="30" customHeight="1">
      <c r="A63" s="16"/>
      <c r="B63" s="645"/>
      <c r="C63" s="646"/>
      <c r="D63" s="646"/>
      <c r="E63" s="646"/>
      <c r="F63" s="646"/>
      <c r="G63" s="646"/>
      <c r="H63" s="646"/>
      <c r="I63" s="646"/>
      <c r="J63" s="646"/>
      <c r="K63" s="646"/>
      <c r="L63" s="646"/>
      <c r="M63" s="647"/>
      <c r="N63" s="645"/>
      <c r="O63" s="646"/>
      <c r="P63" s="646"/>
      <c r="Q63" s="646"/>
      <c r="R63" s="646"/>
      <c r="S63" s="646"/>
      <c r="T63" s="646"/>
      <c r="U63" s="646"/>
      <c r="V63" s="646"/>
      <c r="W63" s="646"/>
      <c r="X63" s="647"/>
      <c r="Y63" s="648" t="s">
        <v>30</v>
      </c>
      <c r="Z63" s="649"/>
      <c r="AA63" s="648" t="s">
        <v>1</v>
      </c>
      <c r="AB63" s="649"/>
      <c r="AC63" s="648" t="s">
        <v>2</v>
      </c>
      <c r="AD63" s="649"/>
      <c r="AE63" s="648" t="s">
        <v>644</v>
      </c>
      <c r="AF63" s="649"/>
      <c r="AG63" s="645"/>
      <c r="AH63" s="646"/>
      <c r="AI63" s="646"/>
      <c r="AJ63" s="646"/>
      <c r="AK63" s="646"/>
      <c r="AL63" s="646"/>
      <c r="AM63" s="646"/>
      <c r="AN63" s="646"/>
      <c r="AO63" s="646"/>
      <c r="AP63" s="647"/>
    </row>
    <row r="64" spans="1:44" s="10" customFormat="1" ht="30" customHeight="1">
      <c r="B64" s="665"/>
      <c r="C64" s="666"/>
      <c r="D64" s="666"/>
      <c r="E64" s="666"/>
      <c r="F64" s="666"/>
      <c r="G64" s="666"/>
      <c r="H64" s="666"/>
      <c r="I64" s="666"/>
      <c r="J64" s="666"/>
      <c r="K64" s="666"/>
      <c r="L64" s="666"/>
      <c r="M64" s="667"/>
      <c r="N64" s="660"/>
      <c r="O64" s="661"/>
      <c r="P64" s="661"/>
      <c r="Q64" s="661"/>
      <c r="R64" s="661"/>
      <c r="S64" s="661"/>
      <c r="T64" s="661"/>
      <c r="U64" s="661"/>
      <c r="V64" s="661"/>
      <c r="W64" s="661"/>
      <c r="X64" s="662"/>
      <c r="Y64" s="668"/>
      <c r="Z64" s="669"/>
      <c r="AA64" s="663"/>
      <c r="AB64" s="664"/>
      <c r="AC64" s="663"/>
      <c r="AD64" s="664"/>
      <c r="AE64" s="663"/>
      <c r="AF64" s="664"/>
      <c r="AG64" s="660"/>
      <c r="AH64" s="661"/>
      <c r="AI64" s="661"/>
      <c r="AJ64" s="661"/>
      <c r="AK64" s="661"/>
      <c r="AL64" s="661"/>
      <c r="AM64" s="661"/>
      <c r="AN64" s="661"/>
      <c r="AO64" s="661"/>
      <c r="AP64" s="662"/>
      <c r="AQ64" s="13"/>
    </row>
    <row r="65" spans="2:42" s="10" customFormat="1" ht="29.25" customHeight="1">
      <c r="B65" s="665"/>
      <c r="C65" s="666"/>
      <c r="D65" s="666"/>
      <c r="E65" s="666"/>
      <c r="F65" s="666"/>
      <c r="G65" s="666"/>
      <c r="H65" s="666"/>
      <c r="I65" s="666"/>
      <c r="J65" s="666"/>
      <c r="K65" s="666"/>
      <c r="L65" s="666"/>
      <c r="M65" s="667"/>
      <c r="N65" s="660"/>
      <c r="O65" s="661"/>
      <c r="P65" s="661"/>
      <c r="Q65" s="661"/>
      <c r="R65" s="661"/>
      <c r="S65" s="661"/>
      <c r="T65" s="661"/>
      <c r="U65" s="661"/>
      <c r="V65" s="661"/>
      <c r="W65" s="661"/>
      <c r="X65" s="662"/>
      <c r="Y65" s="668"/>
      <c r="Z65" s="669"/>
      <c r="AA65" s="663"/>
      <c r="AB65" s="664"/>
      <c r="AC65" s="663"/>
      <c r="AD65" s="664"/>
      <c r="AE65" s="663"/>
      <c r="AF65" s="664"/>
      <c r="AG65" s="660"/>
      <c r="AH65" s="661"/>
      <c r="AI65" s="661"/>
      <c r="AJ65" s="661"/>
      <c r="AK65" s="661"/>
      <c r="AL65" s="661"/>
      <c r="AM65" s="661"/>
      <c r="AN65" s="661"/>
      <c r="AO65" s="661"/>
      <c r="AP65" s="662"/>
    </row>
    <row r="66" spans="2:42" s="10" customFormat="1" ht="30" customHeight="1">
      <c r="B66" s="665"/>
      <c r="C66" s="666"/>
      <c r="D66" s="666"/>
      <c r="E66" s="666"/>
      <c r="F66" s="666"/>
      <c r="G66" s="666"/>
      <c r="H66" s="666"/>
      <c r="I66" s="666"/>
      <c r="J66" s="666"/>
      <c r="K66" s="666"/>
      <c r="L66" s="666"/>
      <c r="M66" s="667"/>
      <c r="N66" s="660"/>
      <c r="O66" s="661"/>
      <c r="P66" s="661"/>
      <c r="Q66" s="661"/>
      <c r="R66" s="661"/>
      <c r="S66" s="661"/>
      <c r="T66" s="661"/>
      <c r="U66" s="661"/>
      <c r="V66" s="661"/>
      <c r="W66" s="661"/>
      <c r="X66" s="662"/>
      <c r="Y66" s="668"/>
      <c r="Z66" s="669"/>
      <c r="AA66" s="663"/>
      <c r="AB66" s="664"/>
      <c r="AC66" s="663"/>
      <c r="AD66" s="664"/>
      <c r="AE66" s="663"/>
      <c r="AF66" s="664"/>
      <c r="AG66" s="660"/>
      <c r="AH66" s="661"/>
      <c r="AI66" s="661"/>
      <c r="AJ66" s="661"/>
      <c r="AK66" s="661"/>
      <c r="AL66" s="661"/>
      <c r="AM66" s="661"/>
      <c r="AN66" s="661"/>
      <c r="AO66" s="661"/>
      <c r="AP66" s="662"/>
    </row>
    <row r="67" spans="2:42" s="10" customFormat="1" ht="30" customHeight="1">
      <c r="B67" s="665"/>
      <c r="C67" s="666"/>
      <c r="D67" s="666"/>
      <c r="E67" s="666"/>
      <c r="F67" s="666"/>
      <c r="G67" s="666"/>
      <c r="H67" s="666"/>
      <c r="I67" s="666"/>
      <c r="J67" s="666"/>
      <c r="K67" s="666"/>
      <c r="L67" s="666"/>
      <c r="M67" s="667"/>
      <c r="N67" s="660"/>
      <c r="O67" s="661"/>
      <c r="P67" s="661"/>
      <c r="Q67" s="661"/>
      <c r="R67" s="661"/>
      <c r="S67" s="661"/>
      <c r="T67" s="661"/>
      <c r="U67" s="661"/>
      <c r="V67" s="661"/>
      <c r="W67" s="661"/>
      <c r="X67" s="662"/>
      <c r="Y67" s="668"/>
      <c r="Z67" s="669"/>
      <c r="AA67" s="663"/>
      <c r="AB67" s="664"/>
      <c r="AC67" s="663"/>
      <c r="AD67" s="664"/>
      <c r="AE67" s="663"/>
      <c r="AF67" s="664"/>
      <c r="AG67" s="660"/>
      <c r="AH67" s="661"/>
      <c r="AI67" s="661"/>
      <c r="AJ67" s="661"/>
      <c r="AK67" s="661"/>
      <c r="AL67" s="661"/>
      <c r="AM67" s="661"/>
      <c r="AN67" s="661"/>
      <c r="AO67" s="661"/>
      <c r="AP67" s="662"/>
    </row>
    <row r="68" spans="2:42" s="10" customFormat="1" ht="30" customHeight="1">
      <c r="B68" s="665"/>
      <c r="C68" s="666"/>
      <c r="D68" s="666"/>
      <c r="E68" s="666"/>
      <c r="F68" s="666"/>
      <c r="G68" s="666"/>
      <c r="H68" s="666"/>
      <c r="I68" s="666"/>
      <c r="J68" s="666"/>
      <c r="K68" s="666"/>
      <c r="L68" s="666"/>
      <c r="M68" s="667"/>
      <c r="N68" s="660"/>
      <c r="O68" s="661"/>
      <c r="P68" s="661"/>
      <c r="Q68" s="661"/>
      <c r="R68" s="661"/>
      <c r="S68" s="661"/>
      <c r="T68" s="661"/>
      <c r="U68" s="661"/>
      <c r="V68" s="661"/>
      <c r="W68" s="661"/>
      <c r="X68" s="662"/>
      <c r="Y68" s="668"/>
      <c r="Z68" s="669"/>
      <c r="AA68" s="663"/>
      <c r="AB68" s="664"/>
      <c r="AC68" s="663"/>
      <c r="AD68" s="664"/>
      <c r="AE68" s="663"/>
      <c r="AF68" s="664"/>
      <c r="AG68" s="660"/>
      <c r="AH68" s="661"/>
      <c r="AI68" s="661"/>
      <c r="AJ68" s="661"/>
      <c r="AK68" s="661"/>
      <c r="AL68" s="661"/>
      <c r="AM68" s="661"/>
      <c r="AN68" s="661"/>
      <c r="AO68" s="661"/>
      <c r="AP68" s="662"/>
    </row>
    <row r="69" spans="2:42" s="10" customFormat="1" ht="30" customHeight="1">
      <c r="B69" s="665"/>
      <c r="C69" s="666"/>
      <c r="D69" s="666"/>
      <c r="E69" s="666"/>
      <c r="F69" s="666"/>
      <c r="G69" s="666"/>
      <c r="H69" s="666"/>
      <c r="I69" s="666"/>
      <c r="J69" s="666"/>
      <c r="K69" s="666"/>
      <c r="L69" s="666"/>
      <c r="M69" s="667"/>
      <c r="N69" s="660"/>
      <c r="O69" s="661"/>
      <c r="P69" s="661"/>
      <c r="Q69" s="661"/>
      <c r="R69" s="661"/>
      <c r="S69" s="661"/>
      <c r="T69" s="661"/>
      <c r="U69" s="661"/>
      <c r="V69" s="661"/>
      <c r="W69" s="661"/>
      <c r="X69" s="662"/>
      <c r="Y69" s="668"/>
      <c r="Z69" s="669"/>
      <c r="AA69" s="663"/>
      <c r="AB69" s="664"/>
      <c r="AC69" s="663"/>
      <c r="AD69" s="664"/>
      <c r="AE69" s="663"/>
      <c r="AF69" s="664"/>
      <c r="AG69" s="660"/>
      <c r="AH69" s="661"/>
      <c r="AI69" s="661"/>
      <c r="AJ69" s="661"/>
      <c r="AK69" s="661"/>
      <c r="AL69" s="661"/>
      <c r="AM69" s="661"/>
      <c r="AN69" s="661"/>
      <c r="AO69" s="661"/>
      <c r="AP69" s="662"/>
    </row>
    <row r="70" spans="2:42" s="10" customFormat="1" ht="30" customHeight="1">
      <c r="B70" s="665"/>
      <c r="C70" s="666"/>
      <c r="D70" s="666"/>
      <c r="E70" s="666"/>
      <c r="F70" s="666"/>
      <c r="G70" s="666"/>
      <c r="H70" s="666"/>
      <c r="I70" s="666"/>
      <c r="J70" s="666"/>
      <c r="K70" s="666"/>
      <c r="L70" s="666"/>
      <c r="M70" s="667"/>
      <c r="N70" s="660"/>
      <c r="O70" s="661"/>
      <c r="P70" s="661"/>
      <c r="Q70" s="661"/>
      <c r="R70" s="661"/>
      <c r="S70" s="661"/>
      <c r="T70" s="661"/>
      <c r="U70" s="661"/>
      <c r="V70" s="661"/>
      <c r="W70" s="661"/>
      <c r="X70" s="662"/>
      <c r="Y70" s="668"/>
      <c r="Z70" s="669"/>
      <c r="AA70" s="663"/>
      <c r="AB70" s="664"/>
      <c r="AC70" s="663"/>
      <c r="AD70" s="664"/>
      <c r="AE70" s="663"/>
      <c r="AF70" s="664"/>
      <c r="AG70" s="660"/>
      <c r="AH70" s="661"/>
      <c r="AI70" s="661"/>
      <c r="AJ70" s="661"/>
      <c r="AK70" s="661"/>
      <c r="AL70" s="661"/>
      <c r="AM70" s="661"/>
      <c r="AN70" s="661"/>
      <c r="AO70" s="661"/>
      <c r="AP70" s="662"/>
    </row>
    <row r="71" spans="2:42" s="10" customFormat="1" ht="30" customHeight="1">
      <c r="B71" s="665"/>
      <c r="C71" s="666"/>
      <c r="D71" s="666"/>
      <c r="E71" s="666"/>
      <c r="F71" s="666"/>
      <c r="G71" s="666"/>
      <c r="H71" s="666"/>
      <c r="I71" s="666"/>
      <c r="J71" s="666"/>
      <c r="K71" s="666"/>
      <c r="L71" s="666"/>
      <c r="M71" s="667"/>
      <c r="N71" s="660"/>
      <c r="O71" s="661"/>
      <c r="P71" s="661"/>
      <c r="Q71" s="661"/>
      <c r="R71" s="661"/>
      <c r="S71" s="661"/>
      <c r="T71" s="661"/>
      <c r="U71" s="661"/>
      <c r="V71" s="661"/>
      <c r="W71" s="661"/>
      <c r="X71" s="662"/>
      <c r="Y71" s="668"/>
      <c r="Z71" s="669"/>
      <c r="AA71" s="663"/>
      <c r="AB71" s="664"/>
      <c r="AC71" s="663"/>
      <c r="AD71" s="664"/>
      <c r="AE71" s="663"/>
      <c r="AF71" s="664"/>
      <c r="AG71" s="660"/>
      <c r="AH71" s="661"/>
      <c r="AI71" s="661"/>
      <c r="AJ71" s="661"/>
      <c r="AK71" s="661"/>
      <c r="AL71" s="661"/>
      <c r="AM71" s="661"/>
      <c r="AN71" s="661"/>
      <c r="AO71" s="661"/>
      <c r="AP71" s="662"/>
    </row>
    <row r="72" spans="2:42" s="10" customFormat="1" ht="30" customHeight="1">
      <c r="B72" s="665"/>
      <c r="C72" s="666"/>
      <c r="D72" s="666"/>
      <c r="E72" s="666"/>
      <c r="F72" s="666"/>
      <c r="G72" s="666"/>
      <c r="H72" s="666"/>
      <c r="I72" s="666"/>
      <c r="J72" s="666"/>
      <c r="K72" s="666"/>
      <c r="L72" s="666"/>
      <c r="M72" s="667"/>
      <c r="N72" s="660"/>
      <c r="O72" s="661"/>
      <c r="P72" s="661"/>
      <c r="Q72" s="661"/>
      <c r="R72" s="661"/>
      <c r="S72" s="661"/>
      <c r="T72" s="661"/>
      <c r="U72" s="661"/>
      <c r="V72" s="661"/>
      <c r="W72" s="661"/>
      <c r="X72" s="662"/>
      <c r="Y72" s="668"/>
      <c r="Z72" s="669"/>
      <c r="AA72" s="663"/>
      <c r="AB72" s="664"/>
      <c r="AC72" s="663"/>
      <c r="AD72" s="664"/>
      <c r="AE72" s="663"/>
      <c r="AF72" s="664"/>
      <c r="AG72" s="660"/>
      <c r="AH72" s="661"/>
      <c r="AI72" s="661"/>
      <c r="AJ72" s="661"/>
      <c r="AK72" s="661"/>
      <c r="AL72" s="661"/>
      <c r="AM72" s="661"/>
      <c r="AN72" s="661"/>
      <c r="AO72" s="661"/>
      <c r="AP72" s="662"/>
    </row>
    <row r="73" spans="2:42" s="10" customFormat="1" ht="30" customHeight="1">
      <c r="B73" s="665"/>
      <c r="C73" s="666"/>
      <c r="D73" s="666"/>
      <c r="E73" s="666"/>
      <c r="F73" s="666"/>
      <c r="G73" s="666"/>
      <c r="H73" s="666"/>
      <c r="I73" s="666"/>
      <c r="J73" s="666"/>
      <c r="K73" s="666"/>
      <c r="L73" s="666"/>
      <c r="M73" s="667"/>
      <c r="N73" s="660"/>
      <c r="O73" s="661"/>
      <c r="P73" s="661"/>
      <c r="Q73" s="661"/>
      <c r="R73" s="661"/>
      <c r="S73" s="661"/>
      <c r="T73" s="661"/>
      <c r="U73" s="661"/>
      <c r="V73" s="661"/>
      <c r="W73" s="661"/>
      <c r="X73" s="662"/>
      <c r="Y73" s="668"/>
      <c r="Z73" s="669"/>
      <c r="AA73" s="663"/>
      <c r="AB73" s="664"/>
      <c r="AC73" s="663"/>
      <c r="AD73" s="664"/>
      <c r="AE73" s="663"/>
      <c r="AF73" s="664"/>
      <c r="AG73" s="660"/>
      <c r="AH73" s="661"/>
      <c r="AI73" s="661"/>
      <c r="AJ73" s="661"/>
      <c r="AK73" s="661"/>
      <c r="AL73" s="661"/>
      <c r="AM73" s="661"/>
      <c r="AN73" s="661"/>
      <c r="AO73" s="661"/>
      <c r="AP73" s="662"/>
    </row>
    <row r="74" spans="2:42" s="10" customFormat="1" ht="30" customHeight="1">
      <c r="B74" s="665"/>
      <c r="C74" s="666"/>
      <c r="D74" s="666"/>
      <c r="E74" s="666"/>
      <c r="F74" s="666"/>
      <c r="G74" s="666"/>
      <c r="H74" s="666"/>
      <c r="I74" s="666"/>
      <c r="J74" s="666"/>
      <c r="K74" s="666"/>
      <c r="L74" s="666"/>
      <c r="M74" s="667"/>
      <c r="N74" s="660"/>
      <c r="O74" s="661"/>
      <c r="P74" s="661"/>
      <c r="Q74" s="661"/>
      <c r="R74" s="661"/>
      <c r="S74" s="661"/>
      <c r="T74" s="661"/>
      <c r="U74" s="661"/>
      <c r="V74" s="661"/>
      <c r="W74" s="661"/>
      <c r="X74" s="662"/>
      <c r="Y74" s="668"/>
      <c r="Z74" s="669"/>
      <c r="AA74" s="663"/>
      <c r="AB74" s="664"/>
      <c r="AC74" s="663"/>
      <c r="AD74" s="664"/>
      <c r="AE74" s="663"/>
      <c r="AF74" s="664"/>
      <c r="AG74" s="660"/>
      <c r="AH74" s="661"/>
      <c r="AI74" s="661"/>
      <c r="AJ74" s="661"/>
      <c r="AK74" s="661"/>
      <c r="AL74" s="661"/>
      <c r="AM74" s="661"/>
      <c r="AN74" s="661"/>
      <c r="AO74" s="661"/>
      <c r="AP74" s="662"/>
    </row>
    <row r="75" spans="2:42" s="10" customFormat="1" ht="30" customHeight="1">
      <c r="B75" s="665"/>
      <c r="C75" s="666"/>
      <c r="D75" s="666"/>
      <c r="E75" s="666"/>
      <c r="F75" s="666"/>
      <c r="G75" s="666"/>
      <c r="H75" s="666"/>
      <c r="I75" s="666"/>
      <c r="J75" s="666"/>
      <c r="K75" s="666"/>
      <c r="L75" s="666"/>
      <c r="M75" s="667"/>
      <c r="N75" s="660"/>
      <c r="O75" s="661"/>
      <c r="P75" s="661"/>
      <c r="Q75" s="661"/>
      <c r="R75" s="661"/>
      <c r="S75" s="661"/>
      <c r="T75" s="661"/>
      <c r="U75" s="661"/>
      <c r="V75" s="661"/>
      <c r="W75" s="661"/>
      <c r="X75" s="662"/>
      <c r="Y75" s="668"/>
      <c r="Z75" s="669"/>
      <c r="AA75" s="663"/>
      <c r="AB75" s="664"/>
      <c r="AC75" s="663"/>
      <c r="AD75" s="664"/>
      <c r="AE75" s="663"/>
      <c r="AF75" s="664"/>
      <c r="AG75" s="660"/>
      <c r="AH75" s="661"/>
      <c r="AI75" s="661"/>
      <c r="AJ75" s="661"/>
      <c r="AK75" s="661"/>
      <c r="AL75" s="661"/>
      <c r="AM75" s="661"/>
      <c r="AN75" s="661"/>
      <c r="AO75" s="661"/>
      <c r="AP75" s="662"/>
    </row>
    <row r="76" spans="2:42" s="10" customFormat="1" ht="30" customHeight="1">
      <c r="B76" s="665"/>
      <c r="C76" s="666"/>
      <c r="D76" s="666"/>
      <c r="E76" s="666"/>
      <c r="F76" s="666"/>
      <c r="G76" s="666"/>
      <c r="H76" s="666"/>
      <c r="I76" s="666"/>
      <c r="J76" s="666"/>
      <c r="K76" s="666"/>
      <c r="L76" s="666"/>
      <c r="M76" s="667"/>
      <c r="N76" s="660"/>
      <c r="O76" s="661"/>
      <c r="P76" s="661"/>
      <c r="Q76" s="661"/>
      <c r="R76" s="661"/>
      <c r="S76" s="661"/>
      <c r="T76" s="661"/>
      <c r="U76" s="661"/>
      <c r="V76" s="661"/>
      <c r="W76" s="661"/>
      <c r="X76" s="662"/>
      <c r="Y76" s="668"/>
      <c r="Z76" s="669"/>
      <c r="AA76" s="663"/>
      <c r="AB76" s="664"/>
      <c r="AC76" s="663"/>
      <c r="AD76" s="664"/>
      <c r="AE76" s="663"/>
      <c r="AF76" s="664"/>
      <c r="AG76" s="660"/>
      <c r="AH76" s="661"/>
      <c r="AI76" s="661"/>
      <c r="AJ76" s="661"/>
      <c r="AK76" s="661"/>
      <c r="AL76" s="661"/>
      <c r="AM76" s="661"/>
      <c r="AN76" s="661"/>
      <c r="AO76" s="661"/>
      <c r="AP76" s="662"/>
    </row>
    <row r="77" spans="2:42" s="10" customFormat="1" ht="30" customHeight="1">
      <c r="B77" s="665"/>
      <c r="C77" s="666"/>
      <c r="D77" s="666"/>
      <c r="E77" s="666"/>
      <c r="F77" s="666"/>
      <c r="G77" s="666"/>
      <c r="H77" s="666"/>
      <c r="I77" s="666"/>
      <c r="J77" s="666"/>
      <c r="K77" s="666"/>
      <c r="L77" s="666"/>
      <c r="M77" s="667"/>
      <c r="N77" s="660"/>
      <c r="O77" s="661"/>
      <c r="P77" s="661"/>
      <c r="Q77" s="661"/>
      <c r="R77" s="661"/>
      <c r="S77" s="661"/>
      <c r="T77" s="661"/>
      <c r="U77" s="661"/>
      <c r="V77" s="661"/>
      <c r="W77" s="661"/>
      <c r="X77" s="662"/>
      <c r="Y77" s="668"/>
      <c r="Z77" s="669"/>
      <c r="AA77" s="663"/>
      <c r="AB77" s="664"/>
      <c r="AC77" s="663"/>
      <c r="AD77" s="664"/>
      <c r="AE77" s="663"/>
      <c r="AF77" s="664"/>
      <c r="AG77" s="660"/>
      <c r="AH77" s="661"/>
      <c r="AI77" s="661"/>
      <c r="AJ77" s="661"/>
      <c r="AK77" s="661"/>
      <c r="AL77" s="661"/>
      <c r="AM77" s="661"/>
      <c r="AN77" s="661"/>
      <c r="AO77" s="661"/>
      <c r="AP77" s="662"/>
    </row>
    <row r="78" spans="2:42" s="10" customFormat="1" ht="30" customHeight="1">
      <c r="B78" s="665"/>
      <c r="C78" s="666"/>
      <c r="D78" s="666"/>
      <c r="E78" s="666"/>
      <c r="F78" s="666"/>
      <c r="G78" s="666"/>
      <c r="H78" s="666"/>
      <c r="I78" s="666"/>
      <c r="J78" s="666"/>
      <c r="K78" s="666"/>
      <c r="L78" s="666"/>
      <c r="M78" s="667"/>
      <c r="N78" s="660"/>
      <c r="O78" s="661"/>
      <c r="P78" s="661"/>
      <c r="Q78" s="661"/>
      <c r="R78" s="661"/>
      <c r="S78" s="661"/>
      <c r="T78" s="661"/>
      <c r="U78" s="661"/>
      <c r="V78" s="661"/>
      <c r="W78" s="661"/>
      <c r="X78" s="662"/>
      <c r="Y78" s="668"/>
      <c r="Z78" s="669"/>
      <c r="AA78" s="663"/>
      <c r="AB78" s="664"/>
      <c r="AC78" s="663"/>
      <c r="AD78" s="664"/>
      <c r="AE78" s="663"/>
      <c r="AF78" s="664"/>
      <c r="AG78" s="660"/>
      <c r="AH78" s="661"/>
      <c r="AI78" s="661"/>
      <c r="AJ78" s="661"/>
      <c r="AK78" s="661"/>
      <c r="AL78" s="661"/>
      <c r="AM78" s="661"/>
      <c r="AN78" s="661"/>
      <c r="AO78" s="661"/>
      <c r="AP78" s="662"/>
    </row>
    <row r="79" spans="2:42" s="10" customFormat="1" ht="30" customHeight="1">
      <c r="B79" s="665"/>
      <c r="C79" s="666"/>
      <c r="D79" s="666"/>
      <c r="E79" s="666"/>
      <c r="F79" s="666"/>
      <c r="G79" s="666"/>
      <c r="H79" s="666"/>
      <c r="I79" s="666"/>
      <c r="J79" s="666"/>
      <c r="K79" s="666"/>
      <c r="L79" s="666"/>
      <c r="M79" s="667"/>
      <c r="N79" s="660"/>
      <c r="O79" s="661"/>
      <c r="P79" s="661"/>
      <c r="Q79" s="661"/>
      <c r="R79" s="661"/>
      <c r="S79" s="661"/>
      <c r="T79" s="661"/>
      <c r="U79" s="661"/>
      <c r="V79" s="661"/>
      <c r="W79" s="661"/>
      <c r="X79" s="662"/>
      <c r="Y79" s="668"/>
      <c r="Z79" s="669"/>
      <c r="AA79" s="663"/>
      <c r="AB79" s="664"/>
      <c r="AC79" s="663"/>
      <c r="AD79" s="664"/>
      <c r="AE79" s="663"/>
      <c r="AF79" s="664"/>
      <c r="AG79" s="660"/>
      <c r="AH79" s="661"/>
      <c r="AI79" s="661"/>
      <c r="AJ79" s="661"/>
      <c r="AK79" s="661"/>
      <c r="AL79" s="661"/>
      <c r="AM79" s="661"/>
      <c r="AN79" s="661"/>
      <c r="AO79" s="661"/>
      <c r="AP79" s="662"/>
    </row>
    <row r="80" spans="2:42" s="10" customFormat="1" ht="30" customHeight="1">
      <c r="B80" s="665"/>
      <c r="C80" s="666"/>
      <c r="D80" s="666"/>
      <c r="E80" s="666"/>
      <c r="F80" s="666"/>
      <c r="G80" s="666"/>
      <c r="H80" s="666"/>
      <c r="I80" s="666"/>
      <c r="J80" s="666"/>
      <c r="K80" s="666"/>
      <c r="L80" s="666"/>
      <c r="M80" s="667"/>
      <c r="N80" s="660"/>
      <c r="O80" s="661"/>
      <c r="P80" s="661"/>
      <c r="Q80" s="661"/>
      <c r="R80" s="661"/>
      <c r="S80" s="661"/>
      <c r="T80" s="661"/>
      <c r="U80" s="661"/>
      <c r="V80" s="661"/>
      <c r="W80" s="661"/>
      <c r="X80" s="662"/>
      <c r="Y80" s="668"/>
      <c r="Z80" s="669"/>
      <c r="AA80" s="663"/>
      <c r="AB80" s="664"/>
      <c r="AC80" s="663"/>
      <c r="AD80" s="664"/>
      <c r="AE80" s="663"/>
      <c r="AF80" s="664"/>
      <c r="AG80" s="660"/>
      <c r="AH80" s="661"/>
      <c r="AI80" s="661"/>
      <c r="AJ80" s="661"/>
      <c r="AK80" s="661"/>
      <c r="AL80" s="661"/>
      <c r="AM80" s="661"/>
      <c r="AN80" s="661"/>
      <c r="AO80" s="661"/>
      <c r="AP80" s="662"/>
    </row>
    <row r="81" spans="2:87" s="10" customFormat="1" ht="30" customHeight="1">
      <c r="B81" s="665"/>
      <c r="C81" s="666"/>
      <c r="D81" s="666"/>
      <c r="E81" s="666"/>
      <c r="F81" s="666"/>
      <c r="G81" s="666"/>
      <c r="H81" s="666"/>
      <c r="I81" s="666"/>
      <c r="J81" s="666"/>
      <c r="K81" s="666"/>
      <c r="L81" s="666"/>
      <c r="M81" s="667"/>
      <c r="N81" s="660"/>
      <c r="O81" s="661"/>
      <c r="P81" s="661"/>
      <c r="Q81" s="661"/>
      <c r="R81" s="661"/>
      <c r="S81" s="661"/>
      <c r="T81" s="661"/>
      <c r="U81" s="661"/>
      <c r="V81" s="661"/>
      <c r="W81" s="661"/>
      <c r="X81" s="662"/>
      <c r="Y81" s="668"/>
      <c r="Z81" s="669"/>
      <c r="AA81" s="663"/>
      <c r="AB81" s="664"/>
      <c r="AC81" s="663"/>
      <c r="AD81" s="664"/>
      <c r="AE81" s="663"/>
      <c r="AF81" s="664"/>
      <c r="AG81" s="660"/>
      <c r="AH81" s="661"/>
      <c r="AI81" s="661"/>
      <c r="AJ81" s="661"/>
      <c r="AK81" s="661"/>
      <c r="AL81" s="661"/>
      <c r="AM81" s="661"/>
      <c r="AN81" s="661"/>
      <c r="AO81" s="661"/>
      <c r="AP81" s="662"/>
    </row>
    <row r="82" spans="2:87" s="10" customFormat="1" ht="30" customHeight="1">
      <c r="B82" s="665"/>
      <c r="C82" s="666"/>
      <c r="D82" s="666"/>
      <c r="E82" s="666"/>
      <c r="F82" s="666"/>
      <c r="G82" s="666"/>
      <c r="H82" s="666"/>
      <c r="I82" s="666"/>
      <c r="J82" s="666"/>
      <c r="K82" s="666"/>
      <c r="L82" s="666"/>
      <c r="M82" s="667"/>
      <c r="N82" s="660"/>
      <c r="O82" s="661"/>
      <c r="P82" s="661"/>
      <c r="Q82" s="661"/>
      <c r="R82" s="661"/>
      <c r="S82" s="661"/>
      <c r="T82" s="661"/>
      <c r="U82" s="661"/>
      <c r="V82" s="661"/>
      <c r="W82" s="661"/>
      <c r="X82" s="662"/>
      <c r="Y82" s="668"/>
      <c r="Z82" s="669"/>
      <c r="AA82" s="663"/>
      <c r="AB82" s="664"/>
      <c r="AC82" s="663"/>
      <c r="AD82" s="664"/>
      <c r="AE82" s="663"/>
      <c r="AF82" s="664"/>
      <c r="AG82" s="660"/>
      <c r="AH82" s="661"/>
      <c r="AI82" s="661"/>
      <c r="AJ82" s="661"/>
      <c r="AK82" s="661"/>
      <c r="AL82" s="661"/>
      <c r="AM82" s="661"/>
      <c r="AN82" s="661"/>
      <c r="AO82" s="661"/>
      <c r="AP82" s="662"/>
    </row>
    <row r="83" spans="2:87" s="10" customFormat="1" ht="30" customHeight="1">
      <c r="B83" s="665"/>
      <c r="C83" s="666"/>
      <c r="D83" s="666"/>
      <c r="E83" s="666"/>
      <c r="F83" s="666"/>
      <c r="G83" s="666"/>
      <c r="H83" s="666"/>
      <c r="I83" s="666"/>
      <c r="J83" s="666"/>
      <c r="K83" s="666"/>
      <c r="L83" s="666"/>
      <c r="M83" s="667"/>
      <c r="N83" s="660"/>
      <c r="O83" s="661"/>
      <c r="P83" s="661"/>
      <c r="Q83" s="661"/>
      <c r="R83" s="661"/>
      <c r="S83" s="661"/>
      <c r="T83" s="661"/>
      <c r="U83" s="661"/>
      <c r="V83" s="661"/>
      <c r="W83" s="661"/>
      <c r="X83" s="662"/>
      <c r="Y83" s="668"/>
      <c r="Z83" s="669"/>
      <c r="AA83" s="663"/>
      <c r="AB83" s="664"/>
      <c r="AC83" s="663"/>
      <c r="AD83" s="664"/>
      <c r="AE83" s="663"/>
      <c r="AF83" s="664"/>
      <c r="AG83" s="660"/>
      <c r="AH83" s="661"/>
      <c r="AI83" s="661"/>
      <c r="AJ83" s="661"/>
      <c r="AK83" s="661"/>
      <c r="AL83" s="661"/>
      <c r="AM83" s="661"/>
      <c r="AN83" s="661"/>
      <c r="AO83" s="661"/>
      <c r="AP83" s="662"/>
    </row>
    <row r="84" spans="2:87" s="10" customFormat="1" ht="30" customHeight="1">
      <c r="B84" s="665"/>
      <c r="C84" s="666"/>
      <c r="D84" s="666"/>
      <c r="E84" s="666"/>
      <c r="F84" s="666"/>
      <c r="G84" s="666"/>
      <c r="H84" s="666"/>
      <c r="I84" s="666"/>
      <c r="J84" s="666"/>
      <c r="K84" s="666"/>
      <c r="L84" s="666"/>
      <c r="M84" s="667"/>
      <c r="N84" s="660"/>
      <c r="O84" s="661"/>
      <c r="P84" s="661"/>
      <c r="Q84" s="661"/>
      <c r="R84" s="661"/>
      <c r="S84" s="661"/>
      <c r="T84" s="661"/>
      <c r="U84" s="661"/>
      <c r="V84" s="661"/>
      <c r="W84" s="661"/>
      <c r="X84" s="662"/>
      <c r="Y84" s="668"/>
      <c r="Z84" s="669"/>
      <c r="AA84" s="663"/>
      <c r="AB84" s="664"/>
      <c r="AC84" s="663"/>
      <c r="AD84" s="664"/>
      <c r="AE84" s="663"/>
      <c r="AF84" s="664"/>
      <c r="AG84" s="660"/>
      <c r="AH84" s="661"/>
      <c r="AI84" s="661"/>
      <c r="AJ84" s="661"/>
      <c r="AK84" s="661"/>
      <c r="AL84" s="661"/>
      <c r="AM84" s="661"/>
      <c r="AN84" s="661"/>
      <c r="AO84" s="661"/>
      <c r="AP84" s="662"/>
    </row>
    <row r="85" spans="2:87" s="10" customFormat="1" ht="30" customHeight="1">
      <c r="B85" s="665"/>
      <c r="C85" s="666"/>
      <c r="D85" s="666"/>
      <c r="E85" s="666"/>
      <c r="F85" s="666"/>
      <c r="G85" s="666"/>
      <c r="H85" s="666"/>
      <c r="I85" s="666"/>
      <c r="J85" s="666"/>
      <c r="K85" s="666"/>
      <c r="L85" s="666"/>
      <c r="M85" s="667"/>
      <c r="N85" s="660"/>
      <c r="O85" s="661"/>
      <c r="P85" s="661"/>
      <c r="Q85" s="661"/>
      <c r="R85" s="661"/>
      <c r="S85" s="661"/>
      <c r="T85" s="661"/>
      <c r="U85" s="661"/>
      <c r="V85" s="661"/>
      <c r="W85" s="661"/>
      <c r="X85" s="662"/>
      <c r="Y85" s="668"/>
      <c r="Z85" s="669"/>
      <c r="AA85" s="663"/>
      <c r="AB85" s="664"/>
      <c r="AC85" s="663"/>
      <c r="AD85" s="664"/>
      <c r="AE85" s="663"/>
      <c r="AF85" s="664"/>
      <c r="AG85" s="660"/>
      <c r="AH85" s="661"/>
      <c r="AI85" s="661"/>
      <c r="AJ85" s="661"/>
      <c r="AK85" s="661"/>
      <c r="AL85" s="661"/>
      <c r="AM85" s="661"/>
      <c r="AN85" s="661"/>
      <c r="AO85" s="661"/>
      <c r="AP85" s="662"/>
    </row>
    <row r="86" spans="2:87" s="10" customFormat="1" ht="30" customHeight="1">
      <c r="B86" s="665"/>
      <c r="C86" s="666"/>
      <c r="D86" s="666"/>
      <c r="E86" s="666"/>
      <c r="F86" s="666"/>
      <c r="G86" s="666"/>
      <c r="H86" s="666"/>
      <c r="I86" s="666"/>
      <c r="J86" s="666"/>
      <c r="K86" s="666"/>
      <c r="L86" s="666"/>
      <c r="M86" s="667"/>
      <c r="N86" s="660"/>
      <c r="O86" s="661"/>
      <c r="P86" s="661"/>
      <c r="Q86" s="661"/>
      <c r="R86" s="661"/>
      <c r="S86" s="661"/>
      <c r="T86" s="661"/>
      <c r="U86" s="661"/>
      <c r="V86" s="661"/>
      <c r="W86" s="661"/>
      <c r="X86" s="662"/>
      <c r="Y86" s="668"/>
      <c r="Z86" s="669"/>
      <c r="AA86" s="663"/>
      <c r="AB86" s="664"/>
      <c r="AC86" s="663"/>
      <c r="AD86" s="664"/>
      <c r="AE86" s="663"/>
      <c r="AF86" s="664"/>
      <c r="AG86" s="660"/>
      <c r="AH86" s="661"/>
      <c r="AI86" s="661"/>
      <c r="AJ86" s="661"/>
      <c r="AK86" s="661"/>
      <c r="AL86" s="661"/>
      <c r="AM86" s="661"/>
      <c r="AN86" s="661"/>
      <c r="AO86" s="661"/>
      <c r="AP86" s="662"/>
    </row>
    <row r="87" spans="2:87" s="10" customFormat="1" ht="30" customHeight="1">
      <c r="B87" s="665"/>
      <c r="C87" s="666"/>
      <c r="D87" s="666"/>
      <c r="E87" s="666"/>
      <c r="F87" s="666"/>
      <c r="G87" s="666"/>
      <c r="H87" s="666"/>
      <c r="I87" s="666"/>
      <c r="J87" s="666"/>
      <c r="K87" s="666"/>
      <c r="L87" s="666"/>
      <c r="M87" s="667"/>
      <c r="N87" s="660"/>
      <c r="O87" s="661"/>
      <c r="P87" s="661"/>
      <c r="Q87" s="661"/>
      <c r="R87" s="661"/>
      <c r="S87" s="661"/>
      <c r="T87" s="661"/>
      <c r="U87" s="661"/>
      <c r="V87" s="661"/>
      <c r="W87" s="661"/>
      <c r="X87" s="662"/>
      <c r="Y87" s="668"/>
      <c r="Z87" s="669"/>
      <c r="AA87" s="663"/>
      <c r="AB87" s="664"/>
      <c r="AC87" s="663"/>
      <c r="AD87" s="664"/>
      <c r="AE87" s="663"/>
      <c r="AF87" s="664"/>
      <c r="AG87" s="660"/>
      <c r="AH87" s="661"/>
      <c r="AI87" s="661"/>
      <c r="AJ87" s="661"/>
      <c r="AK87" s="661"/>
      <c r="AL87" s="661"/>
      <c r="AM87" s="661"/>
      <c r="AN87" s="661"/>
      <c r="AO87" s="661"/>
      <c r="AP87" s="662"/>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row>
    <row r="88" spans="2:87" s="10" customFormat="1" ht="30" customHeight="1">
      <c r="B88" s="665"/>
      <c r="C88" s="666"/>
      <c r="D88" s="666"/>
      <c r="E88" s="666"/>
      <c r="F88" s="666"/>
      <c r="G88" s="666"/>
      <c r="H88" s="666"/>
      <c r="I88" s="666"/>
      <c r="J88" s="666"/>
      <c r="K88" s="666"/>
      <c r="L88" s="666"/>
      <c r="M88" s="667"/>
      <c r="N88" s="660"/>
      <c r="O88" s="661"/>
      <c r="P88" s="661"/>
      <c r="Q88" s="661"/>
      <c r="R88" s="661"/>
      <c r="S88" s="661"/>
      <c r="T88" s="661"/>
      <c r="U88" s="661"/>
      <c r="V88" s="661"/>
      <c r="W88" s="661"/>
      <c r="X88" s="662"/>
      <c r="Y88" s="668"/>
      <c r="Z88" s="669"/>
      <c r="AA88" s="663"/>
      <c r="AB88" s="664"/>
      <c r="AC88" s="663"/>
      <c r="AD88" s="664"/>
      <c r="AE88" s="663"/>
      <c r="AF88" s="664"/>
      <c r="AG88" s="660"/>
      <c r="AH88" s="661"/>
      <c r="AI88" s="661"/>
      <c r="AJ88" s="661"/>
      <c r="AK88" s="661"/>
      <c r="AL88" s="661"/>
      <c r="AM88" s="661"/>
      <c r="AN88" s="661"/>
      <c r="AO88" s="661"/>
      <c r="AP88" s="662"/>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row>
    <row r="89" spans="2:87" s="10" customFormat="1" ht="30" customHeight="1">
      <c r="B89" s="665"/>
      <c r="C89" s="666"/>
      <c r="D89" s="666"/>
      <c r="E89" s="666"/>
      <c r="F89" s="666"/>
      <c r="G89" s="666"/>
      <c r="H89" s="666"/>
      <c r="I89" s="666"/>
      <c r="J89" s="666"/>
      <c r="K89" s="666"/>
      <c r="L89" s="666"/>
      <c r="M89" s="667"/>
      <c r="N89" s="660"/>
      <c r="O89" s="661"/>
      <c r="P89" s="661"/>
      <c r="Q89" s="661"/>
      <c r="R89" s="661"/>
      <c r="S89" s="661"/>
      <c r="T89" s="661"/>
      <c r="U89" s="661"/>
      <c r="V89" s="661"/>
      <c r="W89" s="661"/>
      <c r="X89" s="662"/>
      <c r="Y89" s="668"/>
      <c r="Z89" s="669"/>
      <c r="AA89" s="663"/>
      <c r="AB89" s="664"/>
      <c r="AC89" s="663"/>
      <c r="AD89" s="664"/>
      <c r="AE89" s="663"/>
      <c r="AF89" s="664"/>
      <c r="AG89" s="660"/>
      <c r="AH89" s="661"/>
      <c r="AI89" s="661"/>
      <c r="AJ89" s="661"/>
      <c r="AK89" s="661"/>
      <c r="AL89" s="661"/>
      <c r="AM89" s="661"/>
      <c r="AN89" s="661"/>
      <c r="AO89" s="661"/>
      <c r="AP89" s="662"/>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row>
    <row r="90" spans="2:87" s="10" customFormat="1" ht="30" customHeight="1">
      <c r="B90" s="665"/>
      <c r="C90" s="666"/>
      <c r="D90" s="666"/>
      <c r="E90" s="666"/>
      <c r="F90" s="666"/>
      <c r="G90" s="666"/>
      <c r="H90" s="666"/>
      <c r="I90" s="666"/>
      <c r="J90" s="666"/>
      <c r="K90" s="666"/>
      <c r="L90" s="666"/>
      <c r="M90" s="667"/>
      <c r="N90" s="660"/>
      <c r="O90" s="661"/>
      <c r="P90" s="661"/>
      <c r="Q90" s="661"/>
      <c r="R90" s="661"/>
      <c r="S90" s="661"/>
      <c r="T90" s="661"/>
      <c r="U90" s="661"/>
      <c r="V90" s="661"/>
      <c r="W90" s="661"/>
      <c r="X90" s="662"/>
      <c r="Y90" s="668"/>
      <c r="Z90" s="669"/>
      <c r="AA90" s="663"/>
      <c r="AB90" s="664"/>
      <c r="AC90" s="663"/>
      <c r="AD90" s="664"/>
      <c r="AE90" s="663"/>
      <c r="AF90" s="664"/>
      <c r="AG90" s="660"/>
      <c r="AH90" s="661"/>
      <c r="AI90" s="661"/>
      <c r="AJ90" s="661"/>
      <c r="AK90" s="661"/>
      <c r="AL90" s="661"/>
      <c r="AM90" s="661"/>
      <c r="AN90" s="661"/>
      <c r="AO90" s="661"/>
      <c r="AP90" s="662"/>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row>
    <row r="91" spans="2:87" s="10" customFormat="1" ht="30" customHeight="1">
      <c r="B91" s="665"/>
      <c r="C91" s="666"/>
      <c r="D91" s="666"/>
      <c r="E91" s="666"/>
      <c r="F91" s="666"/>
      <c r="G91" s="666"/>
      <c r="H91" s="666"/>
      <c r="I91" s="666"/>
      <c r="J91" s="666"/>
      <c r="K91" s="666"/>
      <c r="L91" s="666"/>
      <c r="M91" s="667"/>
      <c r="N91" s="660"/>
      <c r="O91" s="661"/>
      <c r="P91" s="661"/>
      <c r="Q91" s="661"/>
      <c r="R91" s="661"/>
      <c r="S91" s="661"/>
      <c r="T91" s="661"/>
      <c r="U91" s="661"/>
      <c r="V91" s="661"/>
      <c r="W91" s="661"/>
      <c r="X91" s="662"/>
      <c r="Y91" s="668"/>
      <c r="Z91" s="669"/>
      <c r="AA91" s="663"/>
      <c r="AB91" s="664"/>
      <c r="AC91" s="663"/>
      <c r="AD91" s="664"/>
      <c r="AE91" s="663"/>
      <c r="AF91" s="664"/>
      <c r="AG91" s="660"/>
      <c r="AH91" s="661"/>
      <c r="AI91" s="661"/>
      <c r="AJ91" s="661"/>
      <c r="AK91" s="661"/>
      <c r="AL91" s="661"/>
      <c r="AM91" s="661"/>
      <c r="AN91" s="661"/>
      <c r="AO91" s="661"/>
      <c r="AP91" s="66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row>
    <row r="92" spans="2:87" s="10" customFormat="1" ht="30" customHeight="1">
      <c r="B92" s="665"/>
      <c r="C92" s="666"/>
      <c r="D92" s="666"/>
      <c r="E92" s="666"/>
      <c r="F92" s="666"/>
      <c r="G92" s="666"/>
      <c r="H92" s="666"/>
      <c r="I92" s="666"/>
      <c r="J92" s="666"/>
      <c r="K92" s="666"/>
      <c r="L92" s="666"/>
      <c r="M92" s="667"/>
      <c r="N92" s="660"/>
      <c r="O92" s="661"/>
      <c r="P92" s="661"/>
      <c r="Q92" s="661"/>
      <c r="R92" s="661"/>
      <c r="S92" s="661"/>
      <c r="T92" s="661"/>
      <c r="U92" s="661"/>
      <c r="V92" s="661"/>
      <c r="W92" s="661"/>
      <c r="X92" s="662"/>
      <c r="Y92" s="668"/>
      <c r="Z92" s="669"/>
      <c r="AA92" s="663"/>
      <c r="AB92" s="664"/>
      <c r="AC92" s="663"/>
      <c r="AD92" s="664"/>
      <c r="AE92" s="663"/>
      <c r="AF92" s="664"/>
      <c r="AG92" s="660"/>
      <c r="AH92" s="661"/>
      <c r="AI92" s="661"/>
      <c r="AJ92" s="661"/>
      <c r="AK92" s="661"/>
      <c r="AL92" s="661"/>
      <c r="AM92" s="661"/>
      <c r="AN92" s="661"/>
      <c r="AO92" s="661"/>
      <c r="AP92" s="66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row>
    <row r="93" spans="2:87" s="10" customFormat="1" ht="30" customHeight="1">
      <c r="B93" s="665"/>
      <c r="C93" s="666"/>
      <c r="D93" s="666"/>
      <c r="E93" s="666"/>
      <c r="F93" s="666"/>
      <c r="G93" s="666"/>
      <c r="H93" s="666"/>
      <c r="I93" s="666"/>
      <c r="J93" s="666"/>
      <c r="K93" s="666"/>
      <c r="L93" s="666"/>
      <c r="M93" s="667"/>
      <c r="N93" s="660"/>
      <c r="O93" s="661"/>
      <c r="P93" s="661"/>
      <c r="Q93" s="661"/>
      <c r="R93" s="661"/>
      <c r="S93" s="661"/>
      <c r="T93" s="661"/>
      <c r="U93" s="661"/>
      <c r="V93" s="661"/>
      <c r="W93" s="661"/>
      <c r="X93" s="662"/>
      <c r="Y93" s="668"/>
      <c r="Z93" s="669"/>
      <c r="AA93" s="663"/>
      <c r="AB93" s="664"/>
      <c r="AC93" s="663"/>
      <c r="AD93" s="664"/>
      <c r="AE93" s="663"/>
      <c r="AF93" s="664"/>
      <c r="AG93" s="660"/>
      <c r="AH93" s="661"/>
      <c r="AI93" s="661"/>
      <c r="AJ93" s="661"/>
      <c r="AK93" s="661"/>
      <c r="AL93" s="661"/>
      <c r="AM93" s="661"/>
      <c r="AN93" s="661"/>
      <c r="AO93" s="661"/>
      <c r="AP93" s="66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row>
    <row r="94" spans="2:87" s="10" customFormat="1" ht="30" customHeight="1">
      <c r="B94" s="751" t="s">
        <v>645</v>
      </c>
      <c r="C94" s="751"/>
      <c r="D94" s="751"/>
      <c r="E94" s="751"/>
      <c r="F94" s="751"/>
      <c r="G94" s="751"/>
      <c r="H94" s="751"/>
      <c r="I94" s="751"/>
      <c r="J94" s="751"/>
      <c r="K94" s="751"/>
      <c r="L94" s="751"/>
      <c r="M94" s="751"/>
      <c r="N94" s="751"/>
      <c r="O94" s="751"/>
      <c r="P94" s="751"/>
      <c r="Q94" s="751"/>
      <c r="R94" s="751"/>
      <c r="S94" s="751"/>
      <c r="T94" s="751"/>
      <c r="U94" s="751"/>
      <c r="V94" s="751"/>
      <c r="W94" s="751"/>
      <c r="X94" s="751"/>
      <c r="Y94" s="751"/>
      <c r="Z94" s="751"/>
      <c r="AA94" s="751"/>
      <c r="AB94" s="751"/>
      <c r="AC94" s="751"/>
      <c r="AD94" s="751"/>
      <c r="AE94" s="751"/>
      <c r="AF94" s="751"/>
      <c r="AG94" s="751"/>
      <c r="AH94" s="751"/>
      <c r="AI94" s="751"/>
      <c r="AJ94" s="751"/>
      <c r="AK94" s="751"/>
      <c r="AL94" s="751"/>
      <c r="AM94" s="751"/>
      <c r="AN94" s="751"/>
      <c r="AO94" s="751"/>
      <c r="AP94" s="751"/>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row>
    <row r="95" spans="2:87" s="10" customFormat="1" ht="30" customHeight="1">
      <c r="B95" s="752"/>
      <c r="C95" s="752"/>
      <c r="D95" s="752"/>
      <c r="E95" s="752"/>
      <c r="F95" s="752"/>
      <c r="G95" s="752"/>
      <c r="H95" s="752"/>
      <c r="I95" s="752"/>
      <c r="J95" s="752"/>
      <c r="K95" s="752"/>
      <c r="L95" s="752"/>
      <c r="M95" s="752"/>
      <c r="N95" s="752"/>
      <c r="O95" s="752"/>
      <c r="P95" s="752"/>
      <c r="Q95" s="752"/>
      <c r="R95" s="752"/>
      <c r="S95" s="752"/>
      <c r="T95" s="752"/>
      <c r="U95" s="752"/>
      <c r="V95" s="752"/>
      <c r="W95" s="752"/>
      <c r="X95" s="752"/>
      <c r="Y95" s="752"/>
      <c r="Z95" s="752"/>
      <c r="AA95" s="752"/>
      <c r="AB95" s="752"/>
      <c r="AC95" s="752"/>
      <c r="AD95" s="752"/>
      <c r="AE95" s="752"/>
      <c r="AF95" s="752"/>
      <c r="AG95" s="752"/>
      <c r="AH95" s="752"/>
      <c r="AI95" s="752"/>
      <c r="AJ95" s="752"/>
      <c r="AK95" s="752"/>
      <c r="AL95" s="752"/>
      <c r="AM95" s="752"/>
      <c r="AN95" s="752"/>
      <c r="AO95" s="752"/>
      <c r="AP95" s="75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row>
    <row r="96" spans="2:87" s="10" customFormat="1" ht="30" customHeight="1">
      <c r="B96" s="752"/>
      <c r="C96" s="752"/>
      <c r="D96" s="752"/>
      <c r="E96" s="752"/>
      <c r="F96" s="752"/>
      <c r="G96" s="752"/>
      <c r="H96" s="752"/>
      <c r="I96" s="752"/>
      <c r="J96" s="752"/>
      <c r="K96" s="752"/>
      <c r="L96" s="752"/>
      <c r="M96" s="752"/>
      <c r="N96" s="752"/>
      <c r="O96" s="752"/>
      <c r="P96" s="752"/>
      <c r="Q96" s="752"/>
      <c r="R96" s="752"/>
      <c r="S96" s="752"/>
      <c r="T96" s="752"/>
      <c r="U96" s="752"/>
      <c r="V96" s="752"/>
      <c r="W96" s="752"/>
      <c r="X96" s="752"/>
      <c r="Y96" s="752"/>
      <c r="Z96" s="752"/>
      <c r="AA96" s="752"/>
      <c r="AB96" s="752"/>
      <c r="AC96" s="752"/>
      <c r="AD96" s="752"/>
      <c r="AE96" s="752"/>
      <c r="AF96" s="752"/>
      <c r="AG96" s="752"/>
      <c r="AH96" s="752"/>
      <c r="AI96" s="752"/>
      <c r="AJ96" s="752"/>
      <c r="AK96" s="752"/>
      <c r="AL96" s="752"/>
      <c r="AM96" s="752"/>
      <c r="AN96" s="752"/>
      <c r="AO96" s="752"/>
      <c r="AP96" s="75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row>
    <row r="98" spans="1:44" s="10" customFormat="1" ht="31" customHeight="1">
      <c r="A98" s="220" t="s">
        <v>22</v>
      </c>
      <c r="B98" s="3"/>
      <c r="C98" s="3"/>
      <c r="D98" s="7"/>
      <c r="E98" s="7"/>
      <c r="F98" s="8"/>
      <c r="G98" s="8"/>
      <c r="H98" s="3"/>
      <c r="I98" s="9"/>
      <c r="J98" s="3"/>
      <c r="K98" s="3"/>
      <c r="L98" s="3"/>
      <c r="M98" s="3"/>
      <c r="N98" s="3"/>
      <c r="O98" s="3"/>
      <c r="P98" s="3"/>
      <c r="Q98" s="3"/>
      <c r="R98" s="3"/>
      <c r="S98" s="3"/>
      <c r="T98" s="3"/>
      <c r="U98" s="3"/>
      <c r="V98" s="3"/>
      <c r="W98" s="3"/>
      <c r="X98" s="3"/>
      <c r="Y98" s="3"/>
      <c r="Z98" s="3"/>
      <c r="AA98" s="3"/>
      <c r="AB98" s="3"/>
      <c r="AC98" s="3"/>
      <c r="AD98" s="3"/>
      <c r="AE98" s="3"/>
      <c r="AF98" s="3"/>
      <c r="AG98" s="3"/>
      <c r="AH98" s="3"/>
      <c r="AI98" s="3"/>
      <c r="AJ98" s="9"/>
      <c r="AK98" s="98" t="s">
        <v>504</v>
      </c>
      <c r="AL98" s="655" t="s">
        <v>369</v>
      </c>
      <c r="AM98" s="655"/>
      <c r="AN98" s="99" t="s">
        <v>363</v>
      </c>
      <c r="AO98" s="655" t="s">
        <v>658</v>
      </c>
      <c r="AP98" s="655"/>
      <c r="AQ98" s="98" t="s">
        <v>365</v>
      </c>
      <c r="AR98" s="98" t="s">
        <v>505</v>
      </c>
    </row>
    <row r="99" spans="1:44" s="10" customFormat="1" ht="30" customHeight="1">
      <c r="D99" s="11"/>
      <c r="E99" s="11"/>
      <c r="F99" s="12"/>
      <c r="G99" s="12"/>
      <c r="AJ99" s="13"/>
      <c r="AK99" s="16"/>
      <c r="AL99" s="16"/>
      <c r="AM99" s="13"/>
      <c r="AN99" s="16"/>
      <c r="AO99" s="16"/>
      <c r="AP99" s="13"/>
      <c r="AQ99" s="13"/>
    </row>
    <row r="100" spans="1:44" s="10" customFormat="1" ht="30" customHeight="1">
      <c r="A100" s="750" t="s">
        <v>341</v>
      </c>
      <c r="B100" s="750"/>
      <c r="C100" s="750"/>
      <c r="D100" s="750"/>
      <c r="E100" s="750"/>
      <c r="F100" s="750"/>
      <c r="G100" s="750"/>
      <c r="H100" s="750"/>
      <c r="I100" s="750"/>
      <c r="J100" s="750"/>
      <c r="K100" s="750"/>
      <c r="L100" s="750"/>
      <c r="M100" s="750"/>
      <c r="N100" s="750"/>
      <c r="O100" s="750"/>
      <c r="P100" s="750"/>
      <c r="Q100" s="750"/>
      <c r="R100" s="750"/>
      <c r="S100" s="750"/>
      <c r="T100" s="750"/>
      <c r="U100" s="750"/>
      <c r="V100" s="750"/>
      <c r="W100" s="750"/>
      <c r="X100" s="750"/>
      <c r="Y100" s="750"/>
      <c r="Z100" s="750"/>
      <c r="AA100" s="750"/>
      <c r="AB100" s="750"/>
      <c r="AC100" s="750"/>
      <c r="AD100" s="750"/>
      <c r="AE100" s="750"/>
      <c r="AF100" s="750"/>
      <c r="AG100" s="750"/>
      <c r="AH100" s="750"/>
      <c r="AI100" s="750"/>
      <c r="AJ100" s="750"/>
      <c r="AK100" s="750"/>
      <c r="AL100" s="750"/>
      <c r="AM100" s="750"/>
      <c r="AN100" s="750"/>
      <c r="AO100" s="750"/>
      <c r="AP100" s="750"/>
      <c r="AQ100" s="750"/>
    </row>
    <row r="101" spans="1:44" s="10" customFormat="1" ht="30" customHeight="1">
      <c r="A101" s="750"/>
      <c r="B101" s="750"/>
      <c r="C101" s="750"/>
      <c r="D101" s="750"/>
      <c r="E101" s="750"/>
      <c r="F101" s="750"/>
      <c r="G101" s="750"/>
      <c r="H101" s="750"/>
      <c r="I101" s="750"/>
      <c r="J101" s="750"/>
      <c r="K101" s="750"/>
      <c r="L101" s="750"/>
      <c r="M101" s="750"/>
      <c r="N101" s="750"/>
      <c r="O101" s="750"/>
      <c r="P101" s="750"/>
      <c r="Q101" s="750"/>
      <c r="R101" s="750"/>
      <c r="S101" s="750"/>
      <c r="T101" s="750"/>
      <c r="U101" s="750"/>
      <c r="V101" s="750"/>
      <c r="W101" s="750"/>
      <c r="X101" s="750"/>
      <c r="Y101" s="750"/>
      <c r="Z101" s="750"/>
      <c r="AA101" s="750"/>
      <c r="AB101" s="750"/>
      <c r="AC101" s="750"/>
      <c r="AD101" s="750"/>
      <c r="AE101" s="750"/>
      <c r="AF101" s="750"/>
      <c r="AG101" s="750"/>
      <c r="AH101" s="750"/>
      <c r="AI101" s="750"/>
      <c r="AJ101" s="750"/>
      <c r="AK101" s="750"/>
      <c r="AL101" s="750"/>
      <c r="AM101" s="750"/>
      <c r="AN101" s="750"/>
      <c r="AO101" s="750"/>
      <c r="AP101" s="750"/>
      <c r="AQ101" s="750"/>
    </row>
    <row r="102" spans="1:44" s="10" customFormat="1" ht="30" customHeight="1">
      <c r="D102" s="11"/>
      <c r="E102" s="11"/>
      <c r="F102" s="12"/>
      <c r="G102" s="12"/>
    </row>
    <row r="103" spans="1:44" s="10" customFormat="1" ht="30" customHeight="1">
      <c r="A103" s="738" t="s">
        <v>933</v>
      </c>
      <c r="B103" s="738"/>
      <c r="C103" s="738"/>
      <c r="D103" s="738"/>
      <c r="E103" s="738"/>
      <c r="F103" s="738"/>
      <c r="G103" s="738"/>
      <c r="H103" s="738"/>
      <c r="I103" s="738"/>
      <c r="J103" s="738"/>
      <c r="K103" s="738"/>
      <c r="L103" s="738"/>
      <c r="M103" s="738"/>
      <c r="N103" s="738"/>
      <c r="O103" s="738"/>
      <c r="P103" s="738"/>
      <c r="Q103" s="738"/>
      <c r="R103" s="738"/>
      <c r="S103" s="738"/>
      <c r="T103" s="738"/>
      <c r="U103" s="738"/>
      <c r="V103" s="738"/>
      <c r="W103" s="738"/>
      <c r="X103" s="738"/>
      <c r="Y103" s="738"/>
      <c r="Z103" s="738"/>
      <c r="AA103" s="738"/>
      <c r="AB103" s="738"/>
      <c r="AC103" s="738"/>
      <c r="AD103" s="738"/>
      <c r="AE103" s="738"/>
      <c r="AF103" s="738"/>
      <c r="AG103" s="738"/>
      <c r="AH103" s="738"/>
      <c r="AI103" s="738"/>
      <c r="AJ103" s="738"/>
      <c r="AK103" s="738"/>
      <c r="AL103" s="738"/>
      <c r="AM103" s="738"/>
      <c r="AN103" s="738"/>
      <c r="AO103" s="738"/>
      <c r="AP103" s="738"/>
      <c r="AQ103" s="738"/>
    </row>
    <row r="104" spans="1:44" s="10" customFormat="1" ht="30" customHeight="1">
      <c r="A104" s="738"/>
      <c r="B104" s="738"/>
      <c r="C104" s="738"/>
      <c r="D104" s="738"/>
      <c r="E104" s="738"/>
      <c r="F104" s="738"/>
      <c r="G104" s="738"/>
      <c r="H104" s="738"/>
      <c r="I104" s="738"/>
      <c r="J104" s="738"/>
      <c r="K104" s="738"/>
      <c r="L104" s="738"/>
      <c r="M104" s="738"/>
      <c r="N104" s="738"/>
      <c r="O104" s="738"/>
      <c r="P104" s="738"/>
      <c r="Q104" s="738"/>
      <c r="R104" s="738"/>
      <c r="S104" s="738"/>
      <c r="T104" s="738"/>
      <c r="U104" s="738"/>
      <c r="V104" s="738"/>
      <c r="W104" s="738"/>
      <c r="X104" s="738"/>
      <c r="Y104" s="738"/>
      <c r="Z104" s="738"/>
      <c r="AA104" s="738"/>
      <c r="AB104" s="738"/>
      <c r="AC104" s="738"/>
      <c r="AD104" s="738"/>
      <c r="AE104" s="738"/>
      <c r="AF104" s="738"/>
      <c r="AG104" s="738"/>
      <c r="AH104" s="738"/>
      <c r="AI104" s="738"/>
      <c r="AJ104" s="738"/>
      <c r="AK104" s="738"/>
      <c r="AL104" s="738"/>
      <c r="AM104" s="738"/>
      <c r="AN104" s="738"/>
      <c r="AO104" s="738"/>
      <c r="AP104" s="738"/>
      <c r="AQ104" s="738"/>
    </row>
    <row r="105" spans="1:44" s="10" customFormat="1" ht="30" customHeight="1">
      <c r="A105" s="738"/>
      <c r="B105" s="738"/>
      <c r="C105" s="738"/>
      <c r="D105" s="738"/>
      <c r="E105" s="738"/>
      <c r="F105" s="738"/>
      <c r="G105" s="738"/>
      <c r="H105" s="738"/>
      <c r="I105" s="738"/>
      <c r="J105" s="738"/>
      <c r="K105" s="738"/>
      <c r="L105" s="738"/>
      <c r="M105" s="738"/>
      <c r="N105" s="738"/>
      <c r="O105" s="738"/>
      <c r="P105" s="738"/>
      <c r="Q105" s="738"/>
      <c r="R105" s="738"/>
      <c r="S105" s="738"/>
      <c r="T105" s="738"/>
      <c r="U105" s="738"/>
      <c r="V105" s="738"/>
      <c r="W105" s="738"/>
      <c r="X105" s="738"/>
      <c r="Y105" s="738"/>
      <c r="Z105" s="738"/>
      <c r="AA105" s="738"/>
      <c r="AB105" s="738"/>
      <c r="AC105" s="738"/>
      <c r="AD105" s="738"/>
      <c r="AE105" s="738"/>
      <c r="AF105" s="738"/>
      <c r="AG105" s="738"/>
      <c r="AH105" s="738"/>
      <c r="AI105" s="738"/>
      <c r="AJ105" s="738"/>
      <c r="AK105" s="738"/>
      <c r="AL105" s="738"/>
      <c r="AM105" s="738"/>
      <c r="AN105" s="738"/>
      <c r="AO105" s="738"/>
      <c r="AP105" s="738"/>
      <c r="AQ105" s="738"/>
    </row>
    <row r="106" spans="1:44" s="10" customFormat="1" ht="30" customHeight="1">
      <c r="A106" s="738"/>
      <c r="B106" s="738"/>
      <c r="C106" s="738"/>
      <c r="D106" s="738"/>
      <c r="E106" s="738"/>
      <c r="F106" s="738"/>
      <c r="G106" s="738"/>
      <c r="H106" s="738"/>
      <c r="I106" s="738"/>
      <c r="J106" s="738"/>
      <c r="K106" s="738"/>
      <c r="L106" s="738"/>
      <c r="M106" s="738"/>
      <c r="N106" s="738"/>
      <c r="O106" s="738"/>
      <c r="P106" s="738"/>
      <c r="Q106" s="738"/>
      <c r="R106" s="738"/>
      <c r="S106" s="738"/>
      <c r="T106" s="738"/>
      <c r="U106" s="738"/>
      <c r="V106" s="738"/>
      <c r="W106" s="738"/>
      <c r="X106" s="738"/>
      <c r="Y106" s="738"/>
      <c r="Z106" s="738"/>
      <c r="AA106" s="738"/>
      <c r="AB106" s="738"/>
      <c r="AC106" s="738"/>
      <c r="AD106" s="738"/>
      <c r="AE106" s="738"/>
      <c r="AF106" s="738"/>
      <c r="AG106" s="738"/>
      <c r="AH106" s="738"/>
      <c r="AI106" s="738"/>
      <c r="AJ106" s="738"/>
      <c r="AK106" s="738"/>
      <c r="AL106" s="738"/>
      <c r="AM106" s="738"/>
      <c r="AN106" s="738"/>
      <c r="AO106" s="738"/>
      <c r="AP106" s="738"/>
      <c r="AQ106" s="738"/>
    </row>
    <row r="107" spans="1:44" s="10" customFormat="1" ht="30" customHeight="1">
      <c r="A107" s="738"/>
      <c r="B107" s="738"/>
      <c r="C107" s="738"/>
      <c r="D107" s="738"/>
      <c r="E107" s="738"/>
      <c r="F107" s="738"/>
      <c r="G107" s="738"/>
      <c r="H107" s="738"/>
      <c r="I107" s="738"/>
      <c r="J107" s="738"/>
      <c r="K107" s="738"/>
      <c r="L107" s="738"/>
      <c r="M107" s="738"/>
      <c r="N107" s="738"/>
      <c r="O107" s="738"/>
      <c r="P107" s="738"/>
      <c r="Q107" s="738"/>
      <c r="R107" s="738"/>
      <c r="S107" s="738"/>
      <c r="T107" s="738"/>
      <c r="U107" s="738"/>
      <c r="V107" s="738"/>
      <c r="W107" s="738"/>
      <c r="X107" s="738"/>
      <c r="Y107" s="738"/>
      <c r="Z107" s="738"/>
      <c r="AA107" s="738"/>
      <c r="AB107" s="738"/>
      <c r="AC107" s="738"/>
      <c r="AD107" s="738"/>
      <c r="AE107" s="738"/>
      <c r="AF107" s="738"/>
      <c r="AG107" s="738"/>
      <c r="AH107" s="738"/>
      <c r="AI107" s="738"/>
      <c r="AJ107" s="738"/>
      <c r="AK107" s="738"/>
      <c r="AL107" s="738"/>
      <c r="AM107" s="738"/>
      <c r="AN107" s="738"/>
      <c r="AO107" s="738"/>
      <c r="AP107" s="738"/>
      <c r="AQ107" s="738"/>
    </row>
    <row r="108" spans="1:44" s="10" customFormat="1" ht="30" customHeight="1">
      <c r="A108" s="747" t="s">
        <v>342</v>
      </c>
      <c r="B108" s="747"/>
      <c r="C108" s="747"/>
      <c r="D108" s="747"/>
      <c r="E108" s="747"/>
      <c r="F108" s="747"/>
      <c r="G108" s="747"/>
      <c r="H108" s="747"/>
      <c r="I108" s="747"/>
      <c r="J108" s="747"/>
      <c r="K108" s="747"/>
      <c r="L108" s="747"/>
      <c r="M108" s="747"/>
      <c r="N108" s="747"/>
      <c r="O108" s="747"/>
      <c r="P108" s="747"/>
      <c r="Q108" s="747"/>
      <c r="R108" s="747"/>
      <c r="S108" s="747"/>
      <c r="T108" s="747"/>
      <c r="U108" s="747"/>
      <c r="V108" s="747"/>
      <c r="W108" s="747"/>
      <c r="X108" s="747"/>
      <c r="Y108" s="747"/>
      <c r="Z108" s="747"/>
      <c r="AA108" s="747"/>
      <c r="AB108" s="747"/>
      <c r="AC108" s="747"/>
      <c r="AD108" s="747"/>
      <c r="AE108" s="747"/>
      <c r="AF108" s="747"/>
      <c r="AG108" s="747"/>
      <c r="AH108" s="747"/>
      <c r="AI108" s="747"/>
      <c r="AJ108" s="747"/>
      <c r="AK108" s="747"/>
      <c r="AL108" s="747"/>
      <c r="AM108" s="747"/>
      <c r="AN108" s="747"/>
      <c r="AO108" s="747"/>
      <c r="AP108" s="747"/>
      <c r="AQ108" s="747"/>
    </row>
    <row r="109" spans="1:44" s="10" customFormat="1" ht="30" customHeight="1">
      <c r="A109" s="747"/>
      <c r="B109" s="747"/>
      <c r="C109" s="747"/>
      <c r="D109" s="747"/>
      <c r="E109" s="747"/>
      <c r="F109" s="747"/>
      <c r="G109" s="747"/>
      <c r="H109" s="747"/>
      <c r="I109" s="747"/>
      <c r="J109" s="747"/>
      <c r="K109" s="747"/>
      <c r="L109" s="747"/>
      <c r="M109" s="747"/>
      <c r="N109" s="747"/>
      <c r="O109" s="747"/>
      <c r="P109" s="747"/>
      <c r="Q109" s="747"/>
      <c r="R109" s="747"/>
      <c r="S109" s="747"/>
      <c r="T109" s="747"/>
      <c r="U109" s="747"/>
      <c r="V109" s="747"/>
      <c r="W109" s="747"/>
      <c r="X109" s="747"/>
      <c r="Y109" s="747"/>
      <c r="Z109" s="747"/>
      <c r="AA109" s="747"/>
      <c r="AB109" s="747"/>
      <c r="AC109" s="747"/>
      <c r="AD109" s="747"/>
      <c r="AE109" s="747"/>
      <c r="AF109" s="747"/>
      <c r="AG109" s="747"/>
      <c r="AH109" s="747"/>
      <c r="AI109" s="747"/>
      <c r="AJ109" s="747"/>
      <c r="AK109" s="747"/>
      <c r="AL109" s="747"/>
      <c r="AM109" s="747"/>
      <c r="AN109" s="747"/>
      <c r="AO109" s="747"/>
      <c r="AP109" s="747"/>
      <c r="AQ109" s="747"/>
    </row>
    <row r="110" spans="1:44" s="10" customFormat="1" ht="30" customHeight="1">
      <c r="A110" s="738" t="s">
        <v>934</v>
      </c>
      <c r="B110" s="738"/>
      <c r="C110" s="738"/>
      <c r="D110" s="738"/>
      <c r="E110" s="738"/>
      <c r="F110" s="738"/>
      <c r="G110" s="738"/>
      <c r="H110" s="738"/>
      <c r="I110" s="738"/>
      <c r="J110" s="738"/>
      <c r="K110" s="738"/>
      <c r="L110" s="738"/>
      <c r="M110" s="738"/>
      <c r="N110" s="738"/>
      <c r="O110" s="738"/>
      <c r="P110" s="738"/>
      <c r="Q110" s="738"/>
      <c r="R110" s="738"/>
      <c r="S110" s="738"/>
      <c r="T110" s="738"/>
      <c r="U110" s="738"/>
      <c r="V110" s="738"/>
      <c r="W110" s="738"/>
      <c r="X110" s="738"/>
      <c r="Y110" s="738"/>
      <c r="Z110" s="738"/>
      <c r="AA110" s="738"/>
      <c r="AB110" s="738"/>
      <c r="AC110" s="738"/>
      <c r="AD110" s="738"/>
      <c r="AE110" s="738"/>
      <c r="AF110" s="738"/>
      <c r="AG110" s="738"/>
      <c r="AH110" s="738"/>
      <c r="AI110" s="738"/>
      <c r="AJ110" s="738"/>
      <c r="AK110" s="738"/>
      <c r="AL110" s="738"/>
      <c r="AM110" s="738"/>
      <c r="AN110" s="738"/>
      <c r="AO110" s="738"/>
      <c r="AP110" s="738"/>
      <c r="AQ110" s="738"/>
    </row>
    <row r="111" spans="1:44" s="10" customFormat="1" ht="30" customHeight="1">
      <c r="A111" s="738"/>
      <c r="B111" s="738"/>
      <c r="C111" s="738"/>
      <c r="D111" s="738"/>
      <c r="E111" s="738"/>
      <c r="F111" s="738"/>
      <c r="G111" s="738"/>
      <c r="H111" s="738"/>
      <c r="I111" s="738"/>
      <c r="J111" s="738"/>
      <c r="K111" s="738"/>
      <c r="L111" s="738"/>
      <c r="M111" s="738"/>
      <c r="N111" s="738"/>
      <c r="O111" s="738"/>
      <c r="P111" s="738"/>
      <c r="Q111" s="738"/>
      <c r="R111" s="738"/>
      <c r="S111" s="738"/>
      <c r="T111" s="738"/>
      <c r="U111" s="738"/>
      <c r="V111" s="738"/>
      <c r="W111" s="738"/>
      <c r="X111" s="738"/>
      <c r="Y111" s="738"/>
      <c r="Z111" s="738"/>
      <c r="AA111" s="738"/>
      <c r="AB111" s="738"/>
      <c r="AC111" s="738"/>
      <c r="AD111" s="738"/>
      <c r="AE111" s="738"/>
      <c r="AF111" s="738"/>
      <c r="AG111" s="738"/>
      <c r="AH111" s="738"/>
      <c r="AI111" s="738"/>
      <c r="AJ111" s="738"/>
      <c r="AK111" s="738"/>
      <c r="AL111" s="738"/>
      <c r="AM111" s="738"/>
      <c r="AN111" s="738"/>
      <c r="AO111" s="738"/>
      <c r="AP111" s="738"/>
      <c r="AQ111" s="738"/>
    </row>
    <row r="112" spans="1:44" s="10" customFormat="1" ht="30" customHeight="1">
      <c r="A112" s="738"/>
      <c r="B112" s="738"/>
      <c r="C112" s="738"/>
      <c r="D112" s="738"/>
      <c r="E112" s="738"/>
      <c r="F112" s="738"/>
      <c r="G112" s="738"/>
      <c r="H112" s="738"/>
      <c r="I112" s="738"/>
      <c r="J112" s="738"/>
      <c r="K112" s="738"/>
      <c r="L112" s="738"/>
      <c r="M112" s="738"/>
      <c r="N112" s="738"/>
      <c r="O112" s="738"/>
      <c r="P112" s="738"/>
      <c r="Q112" s="738"/>
      <c r="R112" s="738"/>
      <c r="S112" s="738"/>
      <c r="T112" s="738"/>
      <c r="U112" s="738"/>
      <c r="V112" s="738"/>
      <c r="W112" s="738"/>
      <c r="X112" s="738"/>
      <c r="Y112" s="738"/>
      <c r="Z112" s="738"/>
      <c r="AA112" s="738"/>
      <c r="AB112" s="738"/>
      <c r="AC112" s="738"/>
      <c r="AD112" s="738"/>
      <c r="AE112" s="738"/>
      <c r="AF112" s="738"/>
      <c r="AG112" s="738"/>
      <c r="AH112" s="738"/>
      <c r="AI112" s="738"/>
      <c r="AJ112" s="738"/>
      <c r="AK112" s="738"/>
      <c r="AL112" s="738"/>
      <c r="AM112" s="738"/>
      <c r="AN112" s="738"/>
      <c r="AO112" s="738"/>
      <c r="AP112" s="738"/>
      <c r="AQ112" s="738"/>
    </row>
    <row r="113" spans="1:90" s="10" customFormat="1" ht="30" customHeight="1">
      <c r="A113" s="738"/>
      <c r="B113" s="738"/>
      <c r="C113" s="738"/>
      <c r="D113" s="738"/>
      <c r="E113" s="738"/>
      <c r="F113" s="738"/>
      <c r="G113" s="738"/>
      <c r="H113" s="738"/>
      <c r="I113" s="738"/>
      <c r="J113" s="738"/>
      <c r="K113" s="738"/>
      <c r="L113" s="738"/>
      <c r="M113" s="738"/>
      <c r="N113" s="738"/>
      <c r="O113" s="738"/>
      <c r="P113" s="738"/>
      <c r="Q113" s="738"/>
      <c r="R113" s="738"/>
      <c r="S113" s="738"/>
      <c r="T113" s="738"/>
      <c r="U113" s="738"/>
      <c r="V113" s="738"/>
      <c r="W113" s="738"/>
      <c r="X113" s="738"/>
      <c r="Y113" s="738"/>
      <c r="Z113" s="738"/>
      <c r="AA113" s="738"/>
      <c r="AB113" s="738"/>
      <c r="AC113" s="738"/>
      <c r="AD113" s="738"/>
      <c r="AE113" s="738"/>
      <c r="AF113" s="738"/>
      <c r="AG113" s="738"/>
      <c r="AH113" s="738"/>
      <c r="AI113" s="738"/>
      <c r="AJ113" s="738"/>
      <c r="AK113" s="738"/>
      <c r="AL113" s="738"/>
      <c r="AM113" s="738"/>
      <c r="AN113" s="738"/>
      <c r="AO113" s="738"/>
      <c r="AP113" s="738"/>
      <c r="AQ113" s="738"/>
    </row>
    <row r="114" spans="1:90" s="10" customFormat="1" ht="30" customHeight="1">
      <c r="A114" s="749" t="s">
        <v>915</v>
      </c>
      <c r="B114" s="749"/>
      <c r="C114" s="749"/>
      <c r="D114" s="749"/>
      <c r="E114" s="749"/>
      <c r="F114" s="749"/>
      <c r="G114" s="749"/>
      <c r="H114" s="749"/>
      <c r="I114" s="749"/>
      <c r="J114" s="749"/>
      <c r="K114" s="749"/>
      <c r="L114" s="749"/>
      <c r="M114" s="749"/>
      <c r="N114" s="749"/>
      <c r="O114" s="749"/>
      <c r="P114" s="749"/>
      <c r="Q114" s="749"/>
      <c r="R114" s="749"/>
      <c r="S114" s="749"/>
      <c r="T114" s="749"/>
      <c r="U114" s="749"/>
      <c r="V114" s="749"/>
      <c r="W114" s="749"/>
      <c r="X114" s="749"/>
      <c r="Y114" s="749"/>
      <c r="Z114" s="749"/>
      <c r="AA114" s="749"/>
      <c r="AB114" s="749"/>
      <c r="AC114" s="749"/>
      <c r="AD114" s="749"/>
      <c r="AE114" s="749"/>
      <c r="AF114" s="749"/>
      <c r="AG114" s="749"/>
      <c r="AH114" s="749"/>
      <c r="AI114" s="749"/>
      <c r="AJ114" s="749"/>
      <c r="AK114" s="749"/>
      <c r="AL114" s="749"/>
      <c r="AM114" s="749"/>
      <c r="AN114" s="749"/>
      <c r="AO114" s="749"/>
      <c r="AP114" s="749"/>
      <c r="AQ114" s="749"/>
    </row>
    <row r="115" spans="1:90" s="10" customFormat="1" ht="30" customHeight="1">
      <c r="A115" s="749"/>
      <c r="B115" s="749"/>
      <c r="C115" s="749"/>
      <c r="D115" s="749"/>
      <c r="E115" s="749"/>
      <c r="F115" s="749"/>
      <c r="G115" s="749"/>
      <c r="H115" s="749"/>
      <c r="I115" s="749"/>
      <c r="J115" s="749"/>
      <c r="K115" s="749"/>
      <c r="L115" s="749"/>
      <c r="M115" s="749"/>
      <c r="N115" s="749"/>
      <c r="O115" s="749"/>
      <c r="P115" s="749"/>
      <c r="Q115" s="749"/>
      <c r="R115" s="749"/>
      <c r="S115" s="749"/>
      <c r="T115" s="749"/>
      <c r="U115" s="749"/>
      <c r="V115" s="749"/>
      <c r="W115" s="749"/>
      <c r="X115" s="749"/>
      <c r="Y115" s="749"/>
      <c r="Z115" s="749"/>
      <c r="AA115" s="749"/>
      <c r="AB115" s="749"/>
      <c r="AC115" s="749"/>
      <c r="AD115" s="749"/>
      <c r="AE115" s="749"/>
      <c r="AF115" s="749"/>
      <c r="AG115" s="749"/>
      <c r="AH115" s="749"/>
      <c r="AI115" s="749"/>
      <c r="AJ115" s="749"/>
      <c r="AK115" s="749"/>
      <c r="AL115" s="749"/>
      <c r="AM115" s="749"/>
      <c r="AN115" s="749"/>
      <c r="AO115" s="749"/>
      <c r="AP115" s="749"/>
      <c r="AQ115" s="749"/>
    </row>
    <row r="116" spans="1:90" s="10" customFormat="1" ht="30" customHeight="1">
      <c r="A116" s="328"/>
      <c r="B116" s="328"/>
      <c r="C116" s="328"/>
      <c r="D116" s="328"/>
      <c r="E116" s="328"/>
      <c r="F116" s="328"/>
      <c r="G116" s="328"/>
      <c r="H116" s="328"/>
      <c r="I116" s="328"/>
      <c r="J116" s="328"/>
      <c r="K116" s="328"/>
      <c r="L116" s="328"/>
      <c r="M116" s="328"/>
      <c r="N116" s="328"/>
      <c r="O116" s="328"/>
      <c r="P116" s="328"/>
      <c r="Q116" s="328"/>
      <c r="R116" s="328"/>
      <c r="S116" s="328"/>
      <c r="T116" s="328"/>
      <c r="U116" s="328"/>
      <c r="V116" s="328"/>
      <c r="W116" s="328"/>
      <c r="X116" s="328"/>
      <c r="Y116" s="328"/>
      <c r="Z116" s="328"/>
      <c r="AA116" s="328"/>
      <c r="AB116" s="328"/>
      <c r="AC116" s="328"/>
      <c r="AD116" s="328"/>
      <c r="AE116" s="328"/>
      <c r="AF116" s="328"/>
      <c r="AG116" s="328"/>
      <c r="AH116" s="328"/>
      <c r="AI116" s="328"/>
      <c r="AJ116" s="328"/>
      <c r="AK116" s="328"/>
      <c r="AL116" s="328"/>
      <c r="AM116" s="328"/>
      <c r="AN116" s="328"/>
      <c r="AO116" s="328"/>
      <c r="AP116" s="328"/>
      <c r="AQ116" s="328"/>
    </row>
    <row r="117" spans="1:90" s="10" customFormat="1" ht="30" customHeight="1">
      <c r="A117" s="749" t="s">
        <v>845</v>
      </c>
      <c r="B117" s="749"/>
      <c r="C117" s="749"/>
      <c r="D117" s="749"/>
      <c r="E117" s="749"/>
      <c r="F117" s="749"/>
      <c r="G117" s="749"/>
      <c r="H117" s="749"/>
      <c r="I117" s="749"/>
      <c r="J117" s="749"/>
      <c r="K117" s="749"/>
      <c r="L117" s="749"/>
      <c r="M117" s="749"/>
      <c r="N117" s="749"/>
      <c r="O117" s="749"/>
      <c r="P117" s="749"/>
      <c r="Q117" s="749"/>
      <c r="R117" s="749"/>
      <c r="S117" s="749"/>
      <c r="T117" s="749"/>
      <c r="U117" s="749"/>
      <c r="V117" s="749"/>
      <c r="W117" s="749"/>
      <c r="X117" s="749"/>
      <c r="Y117" s="749"/>
      <c r="Z117" s="749"/>
      <c r="AA117" s="749"/>
      <c r="AB117" s="749"/>
      <c r="AC117" s="749"/>
      <c r="AD117" s="749"/>
      <c r="AE117" s="749"/>
      <c r="AF117" s="749"/>
      <c r="AG117" s="749"/>
      <c r="AH117" s="749"/>
      <c r="AI117" s="749"/>
      <c r="AJ117" s="749"/>
      <c r="AK117" s="749"/>
      <c r="AL117" s="749"/>
      <c r="AM117" s="749"/>
      <c r="AN117" s="749"/>
      <c r="AO117" s="749"/>
      <c r="AP117" s="749"/>
      <c r="AQ117" s="749"/>
    </row>
    <row r="118" spans="1:90" s="10" customFormat="1" ht="30" customHeight="1">
      <c r="A118" s="749"/>
      <c r="B118" s="749"/>
      <c r="C118" s="749"/>
      <c r="D118" s="749"/>
      <c r="E118" s="749"/>
      <c r="F118" s="749"/>
      <c r="G118" s="749"/>
      <c r="H118" s="749"/>
      <c r="I118" s="749"/>
      <c r="J118" s="749"/>
      <c r="K118" s="749"/>
      <c r="L118" s="749"/>
      <c r="M118" s="749"/>
      <c r="N118" s="749"/>
      <c r="O118" s="749"/>
      <c r="P118" s="749"/>
      <c r="Q118" s="749"/>
      <c r="R118" s="749"/>
      <c r="S118" s="749"/>
      <c r="T118" s="749"/>
      <c r="U118" s="749"/>
      <c r="V118" s="749"/>
      <c r="W118" s="749"/>
      <c r="X118" s="749"/>
      <c r="Y118" s="749"/>
      <c r="Z118" s="749"/>
      <c r="AA118" s="749"/>
      <c r="AB118" s="749"/>
      <c r="AC118" s="749"/>
      <c r="AD118" s="749"/>
      <c r="AE118" s="749"/>
      <c r="AF118" s="749"/>
      <c r="AG118" s="749"/>
      <c r="AH118" s="749"/>
      <c r="AI118" s="749"/>
      <c r="AJ118" s="749"/>
      <c r="AK118" s="749"/>
      <c r="AL118" s="749"/>
      <c r="AM118" s="749"/>
      <c r="AN118" s="749"/>
      <c r="AO118" s="749"/>
      <c r="AP118" s="749"/>
      <c r="AQ118" s="749"/>
    </row>
    <row r="119" spans="1:90" s="10" customFormat="1" ht="30" customHeight="1">
      <c r="A119" s="328"/>
      <c r="B119" s="328"/>
      <c r="C119" s="328"/>
      <c r="D119" s="328"/>
      <c r="E119" s="328"/>
      <c r="F119" s="328"/>
      <c r="G119" s="328"/>
      <c r="H119" s="328"/>
      <c r="I119" s="328"/>
      <c r="J119" s="328"/>
      <c r="K119" s="328"/>
      <c r="L119" s="328"/>
      <c r="M119" s="328"/>
      <c r="N119" s="328"/>
      <c r="O119" s="328"/>
      <c r="P119" s="328"/>
      <c r="Q119" s="328"/>
      <c r="R119" s="328"/>
      <c r="S119" s="328"/>
      <c r="T119" s="328"/>
      <c r="U119" s="328"/>
      <c r="V119" s="328"/>
      <c r="W119" s="328"/>
      <c r="X119" s="328"/>
      <c r="Y119" s="328"/>
      <c r="Z119" s="328"/>
      <c r="AA119" s="328"/>
      <c r="AB119" s="328"/>
      <c r="AC119" s="328"/>
      <c r="AD119" s="328"/>
      <c r="AE119" s="328"/>
      <c r="AF119" s="328"/>
      <c r="AG119" s="328"/>
      <c r="AH119" s="328"/>
      <c r="AI119" s="328"/>
      <c r="AJ119" s="328"/>
      <c r="AK119" s="328"/>
      <c r="AL119" s="328"/>
      <c r="AM119" s="328"/>
      <c r="AN119" s="328"/>
      <c r="AO119" s="328"/>
      <c r="AP119" s="328"/>
      <c r="AQ119" s="328"/>
    </row>
    <row r="120" spans="1:90" s="10" customFormat="1" ht="30" customHeight="1">
      <c r="A120" s="749" t="s">
        <v>846</v>
      </c>
      <c r="B120" s="749"/>
      <c r="C120" s="749"/>
      <c r="D120" s="749"/>
      <c r="E120" s="749"/>
      <c r="F120" s="749"/>
      <c r="G120" s="749"/>
      <c r="H120" s="749"/>
      <c r="I120" s="749"/>
      <c r="J120" s="749"/>
      <c r="K120" s="749"/>
      <c r="L120" s="749"/>
      <c r="M120" s="749"/>
      <c r="N120" s="749"/>
      <c r="O120" s="749"/>
      <c r="P120" s="749"/>
      <c r="Q120" s="749"/>
      <c r="R120" s="749"/>
      <c r="S120" s="749"/>
      <c r="T120" s="749"/>
      <c r="U120" s="749"/>
      <c r="V120" s="749"/>
      <c r="W120" s="749"/>
      <c r="X120" s="749"/>
      <c r="Y120" s="749"/>
      <c r="Z120" s="749"/>
      <c r="AA120" s="749"/>
      <c r="AB120" s="749"/>
      <c r="AC120" s="749"/>
      <c r="AD120" s="749"/>
      <c r="AE120" s="749"/>
      <c r="AF120" s="749"/>
      <c r="AG120" s="749"/>
      <c r="AH120" s="749"/>
      <c r="AI120" s="749"/>
      <c r="AJ120" s="749"/>
      <c r="AK120" s="749"/>
      <c r="AL120" s="749"/>
      <c r="AM120" s="749"/>
      <c r="AN120" s="749"/>
      <c r="AO120" s="749"/>
      <c r="AP120" s="749"/>
      <c r="AQ120" s="749"/>
    </row>
    <row r="121" spans="1:90" s="10" customFormat="1" ht="30" customHeight="1">
      <c r="A121" s="749"/>
      <c r="B121" s="749"/>
      <c r="C121" s="749"/>
      <c r="D121" s="749"/>
      <c r="E121" s="749"/>
      <c r="F121" s="749"/>
      <c r="G121" s="749"/>
      <c r="H121" s="749"/>
      <c r="I121" s="749"/>
      <c r="J121" s="749"/>
      <c r="K121" s="749"/>
      <c r="L121" s="749"/>
      <c r="M121" s="749"/>
      <c r="N121" s="749"/>
      <c r="O121" s="749"/>
      <c r="P121" s="749"/>
      <c r="Q121" s="749"/>
      <c r="R121" s="749"/>
      <c r="S121" s="749"/>
      <c r="T121" s="749"/>
      <c r="U121" s="749"/>
      <c r="V121" s="749"/>
      <c r="W121" s="749"/>
      <c r="X121" s="749"/>
      <c r="Y121" s="749"/>
      <c r="Z121" s="749"/>
      <c r="AA121" s="749"/>
      <c r="AB121" s="749"/>
      <c r="AC121" s="749"/>
      <c r="AD121" s="749"/>
      <c r="AE121" s="749"/>
      <c r="AF121" s="749"/>
      <c r="AG121" s="749"/>
      <c r="AH121" s="749"/>
      <c r="AI121" s="749"/>
      <c r="AJ121" s="749"/>
      <c r="AK121" s="749"/>
      <c r="AL121" s="749"/>
      <c r="AM121" s="749"/>
      <c r="AN121" s="749"/>
      <c r="AO121" s="749"/>
      <c r="AP121" s="749"/>
      <c r="AQ121" s="749"/>
    </row>
    <row r="122" spans="1:90" s="10" customFormat="1" ht="30" customHeight="1">
      <c r="A122" s="328"/>
      <c r="B122" s="328"/>
      <c r="C122" s="328"/>
      <c r="D122" s="328"/>
      <c r="E122" s="328"/>
      <c r="F122" s="328"/>
      <c r="G122" s="328"/>
      <c r="H122" s="328"/>
      <c r="I122" s="328"/>
      <c r="J122" s="328"/>
      <c r="K122" s="328"/>
      <c r="L122" s="328"/>
      <c r="M122" s="328"/>
      <c r="N122" s="328"/>
      <c r="O122" s="328"/>
      <c r="P122" s="328"/>
      <c r="Q122" s="328"/>
      <c r="R122" s="328"/>
      <c r="S122" s="328"/>
      <c r="T122" s="328"/>
      <c r="U122" s="328"/>
      <c r="V122" s="328"/>
      <c r="W122" s="328"/>
      <c r="X122" s="328"/>
      <c r="Y122" s="328"/>
      <c r="Z122" s="328"/>
      <c r="AA122" s="328"/>
      <c r="AB122" s="328"/>
      <c r="AC122" s="328"/>
      <c r="AD122" s="328"/>
      <c r="AE122" s="328"/>
      <c r="AF122" s="328"/>
      <c r="AG122" s="328"/>
      <c r="AH122" s="328"/>
      <c r="AI122" s="328"/>
      <c r="AJ122" s="328"/>
      <c r="AK122" s="328"/>
      <c r="AL122" s="328"/>
      <c r="AM122" s="328"/>
      <c r="AN122" s="328"/>
      <c r="AO122" s="328"/>
      <c r="AP122" s="328"/>
      <c r="AQ122" s="328"/>
    </row>
    <row r="123" spans="1:90" s="10" customFormat="1" ht="30" customHeight="1">
      <c r="A123" s="738" t="s">
        <v>847</v>
      </c>
      <c r="B123" s="738"/>
      <c r="C123" s="738"/>
      <c r="D123" s="738"/>
      <c r="E123" s="738"/>
      <c r="F123" s="738"/>
      <c r="G123" s="738"/>
      <c r="H123" s="738"/>
      <c r="I123" s="738"/>
      <c r="J123" s="738"/>
      <c r="K123" s="738"/>
      <c r="L123" s="738"/>
      <c r="M123" s="738"/>
      <c r="N123" s="738"/>
      <c r="O123" s="738"/>
      <c r="P123" s="738"/>
      <c r="Q123" s="738"/>
      <c r="R123" s="738"/>
      <c r="S123" s="738"/>
      <c r="T123" s="738"/>
      <c r="U123" s="738"/>
      <c r="V123" s="738"/>
      <c r="W123" s="738"/>
      <c r="X123" s="738"/>
      <c r="Y123" s="738"/>
      <c r="Z123" s="738"/>
      <c r="AA123" s="738"/>
      <c r="AB123" s="738"/>
      <c r="AC123" s="738"/>
      <c r="AD123" s="738"/>
      <c r="AE123" s="738"/>
      <c r="AF123" s="738"/>
      <c r="AG123" s="738"/>
      <c r="AH123" s="738"/>
      <c r="AI123" s="738"/>
      <c r="AJ123" s="738"/>
      <c r="AK123" s="738"/>
      <c r="AL123" s="738"/>
      <c r="AM123" s="738"/>
      <c r="AN123" s="738"/>
      <c r="AO123" s="738"/>
      <c r="AP123" s="738"/>
      <c r="AQ123" s="738"/>
    </row>
    <row r="124" spans="1:90" s="10" customFormat="1" ht="30" customHeight="1">
      <c r="A124" s="738"/>
      <c r="B124" s="738"/>
      <c r="C124" s="738"/>
      <c r="D124" s="738"/>
      <c r="E124" s="738"/>
      <c r="F124" s="738"/>
      <c r="G124" s="738"/>
      <c r="H124" s="738"/>
      <c r="I124" s="738"/>
      <c r="J124" s="738"/>
      <c r="K124" s="738"/>
      <c r="L124" s="738"/>
      <c r="M124" s="738"/>
      <c r="N124" s="738"/>
      <c r="O124" s="738"/>
      <c r="P124" s="738"/>
      <c r="Q124" s="738"/>
      <c r="R124" s="738"/>
      <c r="S124" s="738"/>
      <c r="T124" s="738"/>
      <c r="U124" s="738"/>
      <c r="V124" s="738"/>
      <c r="W124" s="738"/>
      <c r="X124" s="738"/>
      <c r="Y124" s="738"/>
      <c r="Z124" s="738"/>
      <c r="AA124" s="738"/>
      <c r="AB124" s="738"/>
      <c r="AC124" s="738"/>
      <c r="AD124" s="738"/>
      <c r="AE124" s="738"/>
      <c r="AF124" s="738"/>
      <c r="AG124" s="738"/>
      <c r="AH124" s="738"/>
      <c r="AI124" s="738"/>
      <c r="AJ124" s="738"/>
      <c r="AK124" s="738"/>
      <c r="AL124" s="738"/>
      <c r="AM124" s="738"/>
      <c r="AN124" s="738"/>
      <c r="AO124" s="738"/>
      <c r="AP124" s="738"/>
      <c r="AQ124" s="738"/>
    </row>
    <row r="125" spans="1:90" ht="18" customHeight="1">
      <c r="A125" s="328"/>
      <c r="B125" s="328"/>
      <c r="C125" s="328"/>
      <c r="D125" s="328"/>
      <c r="E125" s="328"/>
      <c r="F125" s="328"/>
      <c r="G125" s="328"/>
      <c r="H125" s="328"/>
      <c r="I125" s="328"/>
      <c r="J125" s="328"/>
      <c r="K125" s="328"/>
      <c r="L125" s="328"/>
      <c r="M125" s="328"/>
      <c r="N125" s="328"/>
      <c r="O125" s="328"/>
      <c r="P125" s="328"/>
      <c r="Q125" s="328"/>
      <c r="R125" s="328"/>
      <c r="S125" s="328"/>
      <c r="T125" s="328"/>
      <c r="U125" s="328"/>
      <c r="V125" s="328"/>
      <c r="W125" s="328"/>
      <c r="X125" s="328"/>
      <c r="Y125" s="328"/>
      <c r="Z125" s="328"/>
      <c r="AA125" s="328"/>
      <c r="AB125" s="328"/>
      <c r="AC125" s="328"/>
      <c r="AD125" s="328"/>
      <c r="AE125" s="328"/>
      <c r="AF125" s="328"/>
      <c r="AG125" s="328"/>
      <c r="AH125" s="328"/>
      <c r="AI125" s="328"/>
      <c r="AJ125" s="328"/>
      <c r="AK125" s="328"/>
      <c r="AL125" s="328"/>
      <c r="AM125" s="328"/>
      <c r="AN125" s="328"/>
      <c r="AO125" s="328"/>
      <c r="AP125" s="328"/>
      <c r="AQ125" s="328"/>
    </row>
    <row r="126" spans="1:90" ht="18" customHeight="1">
      <c r="AL126" s="3" t="s">
        <v>13</v>
      </c>
    </row>
    <row r="127" spans="1:90" ht="18" customHeight="1">
      <c r="A127" s="748"/>
      <c r="B127" s="748"/>
      <c r="C127" s="748"/>
      <c r="D127" s="748"/>
      <c r="E127" s="748"/>
      <c r="F127" s="748"/>
      <c r="G127" s="748"/>
      <c r="H127" s="748"/>
      <c r="I127" s="748"/>
      <c r="J127" s="748"/>
      <c r="K127" s="748"/>
      <c r="L127" s="748"/>
      <c r="M127" s="748"/>
      <c r="N127" s="748"/>
      <c r="O127" s="748"/>
      <c r="P127" s="748"/>
      <c r="Q127" s="748"/>
      <c r="R127" s="748"/>
      <c r="S127" s="748"/>
      <c r="T127" s="748"/>
      <c r="U127" s="748"/>
      <c r="V127" s="748"/>
      <c r="W127" s="748"/>
      <c r="X127" s="748"/>
      <c r="Y127" s="748"/>
      <c r="Z127" s="748"/>
      <c r="AA127" s="748"/>
      <c r="AB127" s="748"/>
      <c r="AC127" s="748"/>
      <c r="AD127" s="748"/>
      <c r="AE127" s="748"/>
      <c r="AF127" s="748"/>
      <c r="AG127" s="748"/>
      <c r="AH127" s="748"/>
      <c r="AI127" s="748"/>
      <c r="AJ127" s="748"/>
      <c r="AK127" s="748"/>
      <c r="AL127" s="748"/>
      <c r="AM127" s="748"/>
      <c r="AN127" s="748"/>
      <c r="AO127" s="748"/>
      <c r="AP127" s="748"/>
      <c r="AQ127" s="748"/>
      <c r="AR127" s="748"/>
      <c r="AS127" s="748"/>
    </row>
    <row r="128" spans="1:90" ht="18" customHeight="1">
      <c r="A128" s="3"/>
      <c r="B128" s="3"/>
      <c r="C128" s="3"/>
      <c r="D128" s="7"/>
      <c r="E128" s="7"/>
      <c r="F128" s="8"/>
      <c r="G128" s="8"/>
      <c r="H128" s="3"/>
      <c r="I128" s="9"/>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98"/>
      <c r="AL128" s="99"/>
      <c r="AM128" s="99"/>
      <c r="AN128" s="99"/>
      <c r="AO128" s="99"/>
      <c r="AP128" s="99"/>
      <c r="AQ128" s="98"/>
      <c r="AR128" s="98"/>
      <c r="AT128" s="221"/>
      <c r="AU128" s="221"/>
      <c r="AV128" s="221"/>
      <c r="AW128" s="221"/>
      <c r="AX128" s="221"/>
      <c r="AY128" s="221"/>
      <c r="AZ128" s="221"/>
      <c r="BA128" s="221"/>
      <c r="BB128" s="221"/>
      <c r="BC128" s="221"/>
      <c r="BD128" s="221"/>
      <c r="BE128" s="221"/>
      <c r="BF128" s="221"/>
      <c r="BG128" s="221"/>
      <c r="BH128" s="221"/>
      <c r="BI128" s="221"/>
      <c r="BJ128" s="221"/>
      <c r="BK128" s="221"/>
      <c r="BL128" s="221"/>
      <c r="BM128" s="221"/>
      <c r="BN128" s="221"/>
      <c r="BO128" s="221"/>
      <c r="BP128" s="221"/>
      <c r="BQ128" s="221"/>
      <c r="BR128" s="221"/>
      <c r="BS128" s="221"/>
      <c r="BT128" s="221"/>
      <c r="BU128" s="221"/>
      <c r="BV128" s="221"/>
      <c r="BW128" s="221"/>
      <c r="BX128" s="221"/>
      <c r="BY128" s="221"/>
      <c r="BZ128" s="221"/>
      <c r="CA128" s="221"/>
      <c r="CB128" s="221"/>
      <c r="CC128" s="221"/>
      <c r="CD128" s="221"/>
      <c r="CE128" s="221"/>
      <c r="CF128" s="221"/>
      <c r="CG128" s="221"/>
      <c r="CH128" s="221"/>
      <c r="CI128" s="221"/>
      <c r="CJ128" s="221"/>
      <c r="CK128" s="221"/>
      <c r="CL128" s="221"/>
    </row>
    <row r="129" spans="1:90" ht="30" customHeight="1">
      <c r="A129" s="3" t="s">
        <v>31</v>
      </c>
      <c r="B129" s="3"/>
      <c r="C129" s="3"/>
      <c r="D129" s="7"/>
      <c r="E129" s="7"/>
      <c r="F129" s="8"/>
      <c r="G129" s="8"/>
      <c r="H129" s="3"/>
      <c r="I129" s="9"/>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98" t="s">
        <v>504</v>
      </c>
      <c r="AL129" s="655" t="s">
        <v>364</v>
      </c>
      <c r="AM129" s="655"/>
      <c r="AN129" s="99" t="s">
        <v>363</v>
      </c>
      <c r="AO129" s="655" t="s">
        <v>658</v>
      </c>
      <c r="AP129" s="655"/>
      <c r="AQ129" s="98" t="s">
        <v>365</v>
      </c>
      <c r="AR129" s="98" t="s">
        <v>505</v>
      </c>
      <c r="AT129" s="221"/>
      <c r="AU129" s="221"/>
      <c r="AV129" s="221"/>
      <c r="AW129" s="221"/>
      <c r="AX129" s="221"/>
      <c r="AY129" s="221"/>
      <c r="AZ129" s="221"/>
      <c r="BA129" s="221"/>
      <c r="BB129" s="221"/>
      <c r="BC129" s="221"/>
      <c r="BD129" s="221"/>
      <c r="BE129" s="221"/>
      <c r="BF129" s="221"/>
      <c r="BG129" s="221"/>
      <c r="BH129" s="221"/>
      <c r="BI129" s="221"/>
      <c r="BJ129" s="221"/>
      <c r="BK129" s="221"/>
      <c r="BL129" s="221"/>
      <c r="BM129" s="221"/>
      <c r="BN129" s="221"/>
      <c r="BO129" s="221"/>
      <c r="BP129" s="221"/>
      <c r="BQ129" s="221"/>
      <c r="BR129" s="221"/>
      <c r="BS129" s="221"/>
      <c r="BT129" s="221"/>
      <c r="BU129" s="221"/>
      <c r="BV129" s="221"/>
      <c r="BW129" s="221"/>
      <c r="BX129" s="221"/>
      <c r="BY129" s="221"/>
      <c r="BZ129" s="221"/>
      <c r="CA129" s="221"/>
      <c r="CB129" s="221"/>
      <c r="CC129" s="221"/>
      <c r="CD129" s="221"/>
      <c r="CE129" s="221"/>
      <c r="CF129" s="221"/>
      <c r="CG129" s="221"/>
      <c r="CH129" s="221"/>
      <c r="CI129" s="221"/>
      <c r="CJ129" s="221"/>
      <c r="CK129" s="221"/>
      <c r="CL129" s="221"/>
    </row>
    <row r="130" spans="1:90" ht="30" customHeight="1">
      <c r="A130" s="3" t="s">
        <v>688</v>
      </c>
      <c r="B130" s="224"/>
      <c r="C130" s="224"/>
      <c r="D130" s="224"/>
      <c r="E130" s="224"/>
      <c r="F130" s="224"/>
      <c r="G130" s="224"/>
      <c r="H130" s="224"/>
      <c r="I130" s="225"/>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152"/>
      <c r="AM130" s="3"/>
      <c r="AN130" s="3"/>
      <c r="AO130" s="152"/>
      <c r="AP130" s="3"/>
      <c r="AQ130" s="3"/>
      <c r="AR130" s="93"/>
    </row>
    <row r="131" spans="1:90" ht="30" customHeight="1">
      <c r="A131" s="3" t="s">
        <v>689</v>
      </c>
      <c r="B131" s="3"/>
      <c r="C131" s="226"/>
      <c r="D131" s="226"/>
      <c r="E131" s="226"/>
      <c r="F131" s="226"/>
      <c r="G131" s="226"/>
      <c r="H131" s="226"/>
      <c r="I131" s="226"/>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93"/>
    </row>
    <row r="132" spans="1:90" ht="30" customHeight="1">
      <c r="A132" s="227"/>
      <c r="B132" s="227"/>
      <c r="C132" s="227"/>
      <c r="D132" s="227"/>
      <c r="E132" s="227"/>
      <c r="F132" s="227"/>
      <c r="G132" s="227"/>
      <c r="H132" s="227"/>
      <c r="I132" s="227"/>
      <c r="J132" s="10"/>
      <c r="K132" s="10"/>
      <c r="L132" s="10"/>
      <c r="M132" s="10"/>
      <c r="N132" s="10"/>
      <c r="O132" s="10"/>
      <c r="P132" s="10"/>
      <c r="Q132" s="10"/>
      <c r="R132" s="10"/>
      <c r="S132" s="227"/>
      <c r="T132" s="10"/>
      <c r="U132" s="10"/>
      <c r="V132" s="10"/>
      <c r="W132" s="10"/>
      <c r="X132" s="10"/>
      <c r="Y132" s="10"/>
      <c r="Z132" s="10"/>
      <c r="AA132" s="10"/>
      <c r="AB132" s="10"/>
      <c r="AC132" s="227"/>
      <c r="AD132" s="227"/>
      <c r="AE132" s="227"/>
      <c r="AF132" s="227"/>
      <c r="AG132" s="227"/>
      <c r="AH132" s="227"/>
      <c r="AI132" s="227"/>
      <c r="AJ132" s="227"/>
      <c r="AK132" s="227"/>
      <c r="AL132" s="227"/>
      <c r="AM132" s="227"/>
      <c r="AN132" s="227"/>
      <c r="AO132" s="227"/>
      <c r="AP132" s="227"/>
      <c r="AQ132" s="227"/>
    </row>
    <row r="133" spans="1:90" ht="26.25" customHeight="1">
      <c r="A133" s="754" t="s">
        <v>935</v>
      </c>
      <c r="B133" s="754"/>
      <c r="C133" s="754"/>
      <c r="D133" s="754"/>
      <c r="E133" s="754"/>
      <c r="F133" s="754"/>
      <c r="G133" s="754"/>
      <c r="H133" s="754"/>
      <c r="I133" s="754"/>
      <c r="J133" s="754"/>
      <c r="K133" s="754"/>
      <c r="L133" s="754"/>
      <c r="M133" s="754"/>
      <c r="N133" s="754"/>
      <c r="O133" s="754"/>
      <c r="P133" s="754"/>
      <c r="Q133" s="754"/>
      <c r="R133" s="754"/>
      <c r="S133" s="754"/>
      <c r="T133" s="754"/>
      <c r="U133" s="754"/>
      <c r="V133" s="754"/>
      <c r="W133" s="754"/>
      <c r="X133" s="754"/>
      <c r="Y133" s="754"/>
      <c r="Z133" s="754"/>
      <c r="AA133" s="754"/>
      <c r="AB133" s="754"/>
      <c r="AC133" s="754"/>
      <c r="AD133" s="754"/>
      <c r="AE133" s="754"/>
      <c r="AF133" s="754"/>
      <c r="AG133" s="754"/>
      <c r="AH133" s="754"/>
      <c r="AI133" s="754"/>
      <c r="AJ133" s="754"/>
      <c r="AK133" s="754"/>
      <c r="AL133" s="754"/>
      <c r="AM133" s="754"/>
      <c r="AN133" s="754"/>
      <c r="AO133" s="754"/>
      <c r="AP133" s="754"/>
      <c r="AQ133" s="754"/>
    </row>
    <row r="134" spans="1:90" ht="26.25" customHeight="1">
      <c r="A134" s="754"/>
      <c r="B134" s="754"/>
      <c r="C134" s="754"/>
      <c r="D134" s="754"/>
      <c r="E134" s="754"/>
      <c r="F134" s="754"/>
      <c r="G134" s="754"/>
      <c r="H134" s="754"/>
      <c r="I134" s="754"/>
      <c r="J134" s="754"/>
      <c r="K134" s="754"/>
      <c r="L134" s="754"/>
      <c r="M134" s="754"/>
      <c r="N134" s="754"/>
      <c r="O134" s="754"/>
      <c r="P134" s="754"/>
      <c r="Q134" s="754"/>
      <c r="R134" s="754"/>
      <c r="S134" s="754"/>
      <c r="T134" s="754"/>
      <c r="U134" s="754"/>
      <c r="V134" s="754"/>
      <c r="W134" s="754"/>
      <c r="X134" s="754"/>
      <c r="Y134" s="754"/>
      <c r="Z134" s="754"/>
      <c r="AA134" s="754"/>
      <c r="AB134" s="754"/>
      <c r="AC134" s="754"/>
      <c r="AD134" s="754"/>
      <c r="AE134" s="754"/>
      <c r="AF134" s="754"/>
      <c r="AG134" s="754"/>
      <c r="AH134" s="754"/>
      <c r="AI134" s="754"/>
      <c r="AJ134" s="754"/>
      <c r="AK134" s="754"/>
      <c r="AL134" s="754"/>
      <c r="AM134" s="754"/>
      <c r="AN134" s="754"/>
      <c r="AO134" s="754"/>
      <c r="AP134" s="754"/>
      <c r="AQ134" s="754"/>
    </row>
    <row r="135" spans="1:90" ht="26.25" customHeight="1">
      <c r="A135" s="754"/>
      <c r="B135" s="754"/>
      <c r="C135" s="754"/>
      <c r="D135" s="754"/>
      <c r="E135" s="754"/>
      <c r="F135" s="754"/>
      <c r="G135" s="754"/>
      <c r="H135" s="754"/>
      <c r="I135" s="754"/>
      <c r="J135" s="754"/>
      <c r="K135" s="754"/>
      <c r="L135" s="754"/>
      <c r="M135" s="754"/>
      <c r="N135" s="754"/>
      <c r="O135" s="754"/>
      <c r="P135" s="754"/>
      <c r="Q135" s="754"/>
      <c r="R135" s="754"/>
      <c r="S135" s="754"/>
      <c r="T135" s="754"/>
      <c r="U135" s="754"/>
      <c r="V135" s="754"/>
      <c r="W135" s="754"/>
      <c r="X135" s="754"/>
      <c r="Y135" s="754"/>
      <c r="Z135" s="754"/>
      <c r="AA135" s="754"/>
      <c r="AB135" s="754"/>
      <c r="AC135" s="754"/>
      <c r="AD135" s="754"/>
      <c r="AE135" s="754"/>
      <c r="AF135" s="754"/>
      <c r="AG135" s="754"/>
      <c r="AH135" s="754"/>
      <c r="AI135" s="754"/>
      <c r="AJ135" s="754"/>
      <c r="AK135" s="754"/>
      <c r="AL135" s="754"/>
      <c r="AM135" s="754"/>
      <c r="AN135" s="754"/>
      <c r="AO135" s="754"/>
      <c r="AP135" s="754"/>
      <c r="AQ135" s="754"/>
    </row>
    <row r="136" spans="1:90" ht="30" customHeight="1">
      <c r="A136" s="228"/>
      <c r="B136" s="228"/>
      <c r="C136" s="228"/>
      <c r="D136" s="228"/>
      <c r="E136" s="228"/>
      <c r="F136" s="228"/>
      <c r="G136" s="228"/>
      <c r="H136" s="228"/>
      <c r="I136" s="228"/>
      <c r="J136" s="228"/>
      <c r="K136" s="228"/>
      <c r="L136" s="228"/>
      <c r="M136" s="228"/>
      <c r="N136" s="228"/>
      <c r="O136" s="228"/>
      <c r="P136" s="228"/>
      <c r="Q136" s="228"/>
      <c r="R136" s="228"/>
      <c r="S136" s="228"/>
      <c r="T136" s="228"/>
      <c r="U136" s="228"/>
      <c r="V136" s="228"/>
      <c r="W136" s="228"/>
      <c r="X136" s="228"/>
      <c r="Y136" s="228"/>
      <c r="Z136" s="228"/>
      <c r="AA136" s="228"/>
      <c r="AB136" s="228"/>
      <c r="AC136" s="228"/>
      <c r="AD136" s="228"/>
      <c r="AE136" s="228"/>
      <c r="AF136" s="228"/>
      <c r="AG136" s="228"/>
      <c r="AH136" s="228"/>
      <c r="AI136" s="228"/>
      <c r="AJ136" s="228"/>
      <c r="AK136" s="228"/>
      <c r="AL136" s="228"/>
      <c r="AM136" s="228"/>
      <c r="AN136" s="228"/>
      <c r="AO136" s="228"/>
      <c r="AP136" s="228"/>
      <c r="AQ136" s="228"/>
    </row>
    <row r="137" spans="1:90" ht="60" customHeight="1">
      <c r="A137" s="10"/>
      <c r="B137" s="222"/>
      <c r="C137" s="746" t="s">
        <v>936</v>
      </c>
      <c r="D137" s="746"/>
      <c r="E137" s="746"/>
      <c r="F137" s="746"/>
      <c r="G137" s="746"/>
      <c r="H137" s="746"/>
      <c r="I137" s="746"/>
      <c r="J137" s="746"/>
      <c r="K137" s="746"/>
      <c r="L137" s="746"/>
      <c r="M137" s="746"/>
      <c r="N137" s="746"/>
      <c r="O137" s="746"/>
      <c r="P137" s="746"/>
      <c r="Q137" s="746"/>
      <c r="R137" s="746"/>
      <c r="S137" s="746"/>
      <c r="T137" s="746"/>
      <c r="U137" s="746"/>
      <c r="V137" s="746"/>
      <c r="W137" s="746"/>
      <c r="X137" s="746"/>
      <c r="Y137" s="746"/>
      <c r="Z137" s="746"/>
      <c r="AA137" s="746"/>
      <c r="AB137" s="746"/>
      <c r="AC137" s="746"/>
      <c r="AD137" s="746"/>
      <c r="AE137" s="746"/>
      <c r="AF137" s="746"/>
      <c r="AG137" s="746"/>
      <c r="AH137" s="746"/>
      <c r="AI137" s="746"/>
      <c r="AJ137" s="746"/>
      <c r="AK137" s="746"/>
      <c r="AL137" s="746"/>
      <c r="AM137" s="746"/>
      <c r="AN137" s="746"/>
      <c r="AO137" s="746"/>
      <c r="AP137" s="746"/>
      <c r="AQ137" s="222"/>
    </row>
    <row r="138" spans="1:90" ht="13.5" customHeight="1">
      <c r="A138" s="153"/>
      <c r="B138" s="153"/>
      <c r="C138" s="153"/>
      <c r="D138" s="153"/>
      <c r="E138" s="153"/>
      <c r="F138" s="153"/>
      <c r="G138" s="153"/>
      <c r="H138" s="153"/>
      <c r="I138" s="153"/>
      <c r="J138" s="153"/>
      <c r="K138" s="153"/>
      <c r="L138" s="153"/>
      <c r="M138" s="153"/>
      <c r="N138" s="153"/>
      <c r="O138" s="153"/>
      <c r="P138" s="153"/>
      <c r="Q138" s="153"/>
      <c r="R138" s="153"/>
      <c r="S138" s="153"/>
      <c r="T138" s="153"/>
      <c r="U138" s="153"/>
      <c r="V138" s="153"/>
      <c r="W138" s="153"/>
      <c r="X138" s="153"/>
      <c r="Y138" s="153"/>
      <c r="Z138" s="153"/>
      <c r="AA138" s="153"/>
      <c r="AB138" s="153"/>
      <c r="AC138" s="153"/>
      <c r="AD138" s="153"/>
      <c r="AE138" s="153"/>
      <c r="AF138" s="153"/>
      <c r="AG138" s="153"/>
      <c r="AH138" s="153"/>
      <c r="AI138" s="153"/>
      <c r="AJ138" s="153"/>
      <c r="AK138" s="153"/>
      <c r="AL138" s="153"/>
      <c r="AM138" s="153"/>
      <c r="AN138" s="153"/>
      <c r="AO138" s="153"/>
      <c r="AP138" s="153"/>
      <c r="AQ138" s="153"/>
    </row>
    <row r="139" spans="1:90" s="156" customFormat="1" ht="17.25" customHeight="1">
      <c r="A139" s="370" t="s">
        <v>331</v>
      </c>
      <c r="B139" s="370"/>
      <c r="C139" s="371" t="s">
        <v>937</v>
      </c>
      <c r="D139" s="370"/>
      <c r="E139" s="372"/>
      <c r="F139" s="372"/>
      <c r="G139" s="372"/>
      <c r="H139" s="372"/>
      <c r="I139" s="372"/>
      <c r="J139" s="372"/>
      <c r="K139" s="372"/>
      <c r="L139" s="372"/>
      <c r="M139" s="372"/>
      <c r="N139" s="372"/>
      <c r="O139" s="372"/>
      <c r="P139" s="372"/>
      <c r="Q139" s="372"/>
      <c r="R139" s="372"/>
      <c r="S139" s="372"/>
      <c r="T139" s="372"/>
      <c r="U139" s="372"/>
      <c r="V139" s="372"/>
      <c r="W139" s="372"/>
      <c r="X139" s="372"/>
      <c r="Y139" s="372"/>
      <c r="Z139" s="372"/>
      <c r="AA139" s="372"/>
      <c r="AB139" s="372"/>
      <c r="AC139" s="372"/>
      <c r="AD139" s="372"/>
      <c r="AE139" s="372"/>
      <c r="AF139" s="372"/>
      <c r="AG139" s="372"/>
      <c r="AH139" s="372"/>
      <c r="AI139" s="372"/>
      <c r="AJ139" s="372"/>
      <c r="AK139" s="372"/>
      <c r="AL139" s="372"/>
      <c r="AM139" s="372"/>
      <c r="AN139" s="372"/>
      <c r="AO139" s="372"/>
      <c r="AP139" s="372"/>
      <c r="AQ139" s="372"/>
      <c r="AR139" s="373"/>
      <c r="AS139" s="373"/>
      <c r="AT139" s="373"/>
      <c r="AU139" s="373"/>
      <c r="AV139" s="373"/>
    </row>
    <row r="140" spans="1:90" s="156" customFormat="1" ht="17.25" customHeight="1">
      <c r="A140" s="374"/>
      <c r="B140" s="370"/>
      <c r="C140" s="370" t="s">
        <v>864</v>
      </c>
      <c r="D140" s="370"/>
      <c r="E140" s="372"/>
      <c r="F140" s="372"/>
      <c r="G140" s="372"/>
      <c r="H140" s="372"/>
      <c r="I140" s="372"/>
      <c r="J140" s="372"/>
      <c r="K140" s="372"/>
      <c r="L140" s="372"/>
      <c r="M140" s="372"/>
      <c r="N140" s="372"/>
      <c r="O140" s="372"/>
      <c r="P140" s="372"/>
      <c r="Q140" s="372"/>
      <c r="R140" s="372"/>
      <c r="S140" s="372"/>
      <c r="T140" s="372"/>
      <c r="U140" s="372"/>
      <c r="V140" s="372"/>
      <c r="W140" s="372"/>
      <c r="X140" s="372"/>
      <c r="Y140" s="372"/>
      <c r="Z140" s="372"/>
      <c r="AA140" s="372"/>
      <c r="AB140" s="372"/>
      <c r="AC140" s="372"/>
      <c r="AD140" s="372"/>
      <c r="AE140" s="372"/>
      <c r="AF140" s="372"/>
      <c r="AG140" s="372"/>
      <c r="AH140" s="372"/>
      <c r="AI140" s="372"/>
      <c r="AJ140" s="372"/>
      <c r="AK140" s="372"/>
      <c r="AL140" s="372"/>
      <c r="AM140" s="372"/>
      <c r="AN140" s="372"/>
      <c r="AO140" s="372"/>
      <c r="AP140" s="372"/>
      <c r="AQ140" s="372"/>
      <c r="AR140" s="373"/>
      <c r="AS140" s="373"/>
      <c r="AT140" s="373"/>
      <c r="AU140" s="373"/>
      <c r="AV140" s="373"/>
    </row>
    <row r="141" spans="1:90" s="156" customFormat="1" ht="17.25" customHeight="1">
      <c r="A141" s="374"/>
      <c r="B141" s="370"/>
      <c r="C141" s="370" t="s">
        <v>938</v>
      </c>
      <c r="D141" s="370"/>
      <c r="E141" s="372"/>
      <c r="F141" s="372"/>
      <c r="G141" s="372"/>
      <c r="H141" s="372"/>
      <c r="I141" s="372"/>
      <c r="J141" s="372"/>
      <c r="K141" s="372"/>
      <c r="L141" s="372"/>
      <c r="M141" s="372"/>
      <c r="N141" s="372"/>
      <c r="O141" s="372"/>
      <c r="P141" s="372"/>
      <c r="Q141" s="372"/>
      <c r="R141" s="372"/>
      <c r="S141" s="372"/>
      <c r="T141" s="372"/>
      <c r="U141" s="372"/>
      <c r="V141" s="372"/>
      <c r="W141" s="372"/>
      <c r="X141" s="372"/>
      <c r="Y141" s="372"/>
      <c r="Z141" s="372"/>
      <c r="AA141" s="372"/>
      <c r="AB141" s="372"/>
      <c r="AC141" s="372"/>
      <c r="AD141" s="372"/>
      <c r="AE141" s="372"/>
      <c r="AF141" s="372"/>
      <c r="AG141" s="372"/>
      <c r="AH141" s="372"/>
      <c r="AI141" s="372"/>
      <c r="AJ141" s="372"/>
      <c r="AK141" s="372"/>
      <c r="AL141" s="372"/>
      <c r="AM141" s="372"/>
      <c r="AN141" s="372"/>
      <c r="AO141" s="372"/>
      <c r="AP141" s="372"/>
      <c r="AQ141" s="372"/>
      <c r="AR141" s="373"/>
      <c r="AS141" s="373"/>
      <c r="AT141" s="373"/>
      <c r="AU141" s="373"/>
      <c r="AV141" s="373"/>
    </row>
    <row r="142" spans="1:90" s="156" customFormat="1" ht="17.25" customHeight="1">
      <c r="A142" s="374"/>
      <c r="B142" s="370"/>
      <c r="C142" s="370" t="s">
        <v>939</v>
      </c>
      <c r="D142" s="370"/>
      <c r="E142" s="372"/>
      <c r="F142" s="372"/>
      <c r="G142" s="372"/>
      <c r="H142" s="372"/>
      <c r="I142" s="372"/>
      <c r="J142" s="372"/>
      <c r="K142" s="372"/>
      <c r="L142" s="372"/>
      <c r="M142" s="372"/>
      <c r="N142" s="372"/>
      <c r="O142" s="372"/>
      <c r="P142" s="372"/>
      <c r="Q142" s="372"/>
      <c r="R142" s="372"/>
      <c r="S142" s="372"/>
      <c r="T142" s="372"/>
      <c r="U142" s="372"/>
      <c r="V142" s="372"/>
      <c r="W142" s="372"/>
      <c r="X142" s="372"/>
      <c r="Y142" s="372"/>
      <c r="Z142" s="372"/>
      <c r="AA142" s="372"/>
      <c r="AB142" s="372"/>
      <c r="AC142" s="372"/>
      <c r="AD142" s="372"/>
      <c r="AE142" s="372"/>
      <c r="AF142" s="372"/>
      <c r="AG142" s="372"/>
      <c r="AH142" s="372"/>
      <c r="AI142" s="372"/>
      <c r="AJ142" s="372"/>
      <c r="AK142" s="372"/>
      <c r="AL142" s="372"/>
      <c r="AM142" s="372"/>
      <c r="AN142" s="372"/>
      <c r="AO142" s="372"/>
      <c r="AP142" s="372"/>
      <c r="AQ142" s="372"/>
      <c r="AR142" s="373"/>
      <c r="AS142" s="373"/>
      <c r="AT142" s="373"/>
      <c r="AU142" s="373"/>
      <c r="AV142" s="373"/>
    </row>
    <row r="143" spans="1:90" s="156" customFormat="1" ht="17.25" customHeight="1">
      <c r="A143" s="374"/>
      <c r="B143" s="370"/>
      <c r="C143" s="370" t="s">
        <v>940</v>
      </c>
      <c r="D143" s="370"/>
      <c r="E143" s="372"/>
      <c r="F143" s="372"/>
      <c r="G143" s="372"/>
      <c r="H143" s="372"/>
      <c r="I143" s="372"/>
      <c r="J143" s="372"/>
      <c r="K143" s="372"/>
      <c r="L143" s="372"/>
      <c r="M143" s="372"/>
      <c r="N143" s="372"/>
      <c r="O143" s="372"/>
      <c r="P143" s="372"/>
      <c r="Q143" s="372"/>
      <c r="R143" s="372"/>
      <c r="S143" s="372"/>
      <c r="T143" s="372"/>
      <c r="U143" s="372"/>
      <c r="V143" s="372"/>
      <c r="W143" s="372"/>
      <c r="X143" s="372"/>
      <c r="Y143" s="372"/>
      <c r="Z143" s="372"/>
      <c r="AA143" s="372"/>
      <c r="AB143" s="372"/>
      <c r="AC143" s="372"/>
      <c r="AD143" s="372"/>
      <c r="AE143" s="372"/>
      <c r="AF143" s="372"/>
      <c r="AG143" s="372"/>
      <c r="AH143" s="372"/>
      <c r="AI143" s="372"/>
      <c r="AJ143" s="372"/>
      <c r="AK143" s="372"/>
      <c r="AL143" s="372"/>
      <c r="AM143" s="372"/>
      <c r="AN143" s="372"/>
      <c r="AO143" s="372"/>
      <c r="AP143" s="372"/>
      <c r="AQ143" s="372"/>
      <c r="AR143" s="373"/>
      <c r="AS143" s="373"/>
      <c r="AT143" s="373"/>
      <c r="AU143" s="373"/>
      <c r="AV143" s="373"/>
    </row>
    <row r="144" spans="1:90" s="156" customFormat="1" ht="17.25" customHeight="1">
      <c r="A144" s="374"/>
      <c r="B144" s="370"/>
      <c r="C144" s="370"/>
      <c r="D144" s="370"/>
      <c r="E144" s="372"/>
      <c r="F144" s="372"/>
      <c r="G144" s="372"/>
      <c r="H144" s="372"/>
      <c r="I144" s="372"/>
      <c r="J144" s="372"/>
      <c r="K144" s="372"/>
      <c r="L144" s="372"/>
      <c r="M144" s="372"/>
      <c r="N144" s="372"/>
      <c r="O144" s="372"/>
      <c r="P144" s="372"/>
      <c r="Q144" s="372"/>
      <c r="R144" s="372"/>
      <c r="S144" s="372"/>
      <c r="T144" s="372"/>
      <c r="U144" s="372"/>
      <c r="V144" s="372"/>
      <c r="W144" s="372"/>
      <c r="X144" s="372"/>
      <c r="Y144" s="372"/>
      <c r="Z144" s="372"/>
      <c r="AA144" s="372"/>
      <c r="AB144" s="372"/>
      <c r="AC144" s="372"/>
      <c r="AD144" s="372"/>
      <c r="AE144" s="372"/>
      <c r="AF144" s="372"/>
      <c r="AG144" s="372"/>
      <c r="AH144" s="372"/>
      <c r="AI144" s="372"/>
      <c r="AJ144" s="372"/>
      <c r="AK144" s="372"/>
      <c r="AL144" s="372"/>
      <c r="AM144" s="372"/>
      <c r="AN144" s="372"/>
      <c r="AO144" s="372"/>
      <c r="AP144" s="372"/>
      <c r="AQ144" s="372"/>
      <c r="AR144" s="373"/>
      <c r="AS144" s="373"/>
      <c r="AT144" s="373"/>
      <c r="AU144" s="373"/>
      <c r="AV144" s="373"/>
    </row>
    <row r="145" spans="1:48" s="156" customFormat="1" ht="17" customHeight="1">
      <c r="A145" s="370" t="s">
        <v>14</v>
      </c>
      <c r="B145" s="370"/>
      <c r="C145" s="371" t="s">
        <v>941</v>
      </c>
      <c r="D145" s="370"/>
      <c r="E145" s="372"/>
      <c r="F145" s="372"/>
      <c r="G145" s="372"/>
      <c r="H145" s="372"/>
      <c r="I145" s="372"/>
      <c r="J145" s="372"/>
      <c r="K145" s="372"/>
      <c r="L145" s="372"/>
      <c r="M145" s="372"/>
      <c r="N145" s="372"/>
      <c r="O145" s="372"/>
      <c r="P145" s="372"/>
      <c r="Q145" s="372"/>
      <c r="R145" s="372"/>
      <c r="S145" s="372"/>
      <c r="T145" s="372"/>
      <c r="U145" s="372"/>
      <c r="V145" s="372"/>
      <c r="W145" s="372"/>
      <c r="X145" s="372"/>
      <c r="Y145" s="372"/>
      <c r="Z145" s="372"/>
      <c r="AA145" s="372"/>
      <c r="AB145" s="372"/>
      <c r="AC145" s="372"/>
      <c r="AD145" s="372"/>
      <c r="AE145" s="372"/>
      <c r="AF145" s="372"/>
      <c r="AG145" s="372"/>
      <c r="AH145" s="372"/>
      <c r="AI145" s="372"/>
      <c r="AJ145" s="372"/>
      <c r="AK145" s="372"/>
      <c r="AL145" s="372"/>
      <c r="AM145" s="372"/>
      <c r="AN145" s="372"/>
      <c r="AO145" s="372"/>
      <c r="AP145" s="372"/>
      <c r="AQ145" s="372"/>
      <c r="AR145" s="373"/>
      <c r="AS145" s="373"/>
      <c r="AT145" s="373"/>
      <c r="AU145" s="373"/>
      <c r="AV145" s="373"/>
    </row>
    <row r="146" spans="1:48" s="156" customFormat="1" ht="17.25" customHeight="1">
      <c r="A146" s="374"/>
      <c r="B146" s="370"/>
      <c r="C146" s="370" t="s">
        <v>656</v>
      </c>
      <c r="D146" s="370"/>
      <c r="E146" s="372"/>
      <c r="F146" s="372"/>
      <c r="G146" s="372"/>
      <c r="H146" s="372"/>
      <c r="I146" s="372"/>
      <c r="J146" s="372"/>
      <c r="K146" s="372"/>
      <c r="L146" s="372"/>
      <c r="M146" s="372"/>
      <c r="N146" s="372"/>
      <c r="O146" s="372"/>
      <c r="P146" s="372"/>
      <c r="Q146" s="372"/>
      <c r="R146" s="372"/>
      <c r="S146" s="372"/>
      <c r="T146" s="372"/>
      <c r="U146" s="372"/>
      <c r="V146" s="372"/>
      <c r="W146" s="372"/>
      <c r="X146" s="372"/>
      <c r="Y146" s="372"/>
      <c r="Z146" s="372"/>
      <c r="AA146" s="372"/>
      <c r="AB146" s="372"/>
      <c r="AC146" s="372"/>
      <c r="AD146" s="372"/>
      <c r="AE146" s="372"/>
      <c r="AF146" s="372"/>
      <c r="AG146" s="372"/>
      <c r="AH146" s="372"/>
      <c r="AI146" s="372"/>
      <c r="AJ146" s="372"/>
      <c r="AK146" s="372"/>
      <c r="AL146" s="372"/>
      <c r="AM146" s="372"/>
      <c r="AN146" s="372"/>
      <c r="AO146" s="372"/>
      <c r="AP146" s="372"/>
      <c r="AQ146" s="372"/>
      <c r="AR146" s="373"/>
      <c r="AS146" s="373"/>
      <c r="AT146" s="373"/>
      <c r="AU146" s="373"/>
      <c r="AV146" s="373"/>
    </row>
    <row r="147" spans="1:48" s="156" customFormat="1" ht="17.25" customHeight="1">
      <c r="A147" s="374"/>
      <c r="B147" s="370"/>
      <c r="C147" s="370"/>
      <c r="D147" s="370"/>
      <c r="E147" s="372"/>
      <c r="F147" s="372"/>
      <c r="G147" s="372"/>
      <c r="H147" s="372"/>
      <c r="I147" s="372"/>
      <c r="J147" s="372"/>
      <c r="K147" s="372"/>
      <c r="L147" s="372"/>
      <c r="M147" s="372"/>
      <c r="N147" s="372"/>
      <c r="O147" s="372"/>
      <c r="P147" s="372"/>
      <c r="Q147" s="372"/>
      <c r="R147" s="372"/>
      <c r="S147" s="372"/>
      <c r="T147" s="372"/>
      <c r="U147" s="372"/>
      <c r="V147" s="372"/>
      <c r="W147" s="372"/>
      <c r="X147" s="372"/>
      <c r="Y147" s="372"/>
      <c r="Z147" s="372"/>
      <c r="AA147" s="372"/>
      <c r="AB147" s="372"/>
      <c r="AC147" s="372"/>
      <c r="AD147" s="372"/>
      <c r="AE147" s="372"/>
      <c r="AF147" s="372"/>
      <c r="AG147" s="372"/>
      <c r="AH147" s="372"/>
      <c r="AI147" s="372"/>
      <c r="AJ147" s="372"/>
      <c r="AK147" s="372"/>
      <c r="AL147" s="372"/>
      <c r="AM147" s="372"/>
      <c r="AN147" s="372"/>
      <c r="AO147" s="372"/>
      <c r="AP147" s="372"/>
      <c r="AQ147" s="372"/>
      <c r="AR147" s="373"/>
      <c r="AS147" s="373"/>
      <c r="AT147" s="373"/>
      <c r="AU147" s="373"/>
      <c r="AV147" s="373"/>
    </row>
    <row r="148" spans="1:48" s="156" customFormat="1" ht="17.25" customHeight="1">
      <c r="A148" s="370" t="s">
        <v>332</v>
      </c>
      <c r="B148" s="370"/>
      <c r="C148" s="371" t="s">
        <v>942</v>
      </c>
      <c r="D148" s="370"/>
      <c r="E148" s="372"/>
      <c r="F148" s="372"/>
      <c r="G148" s="372"/>
      <c r="H148" s="372"/>
      <c r="I148" s="372"/>
      <c r="J148" s="372"/>
      <c r="K148" s="372"/>
      <c r="L148" s="372"/>
      <c r="M148" s="372"/>
      <c r="N148" s="372"/>
      <c r="O148" s="372"/>
      <c r="P148" s="372"/>
      <c r="Q148" s="372"/>
      <c r="R148" s="372"/>
      <c r="S148" s="372"/>
      <c r="T148" s="372"/>
      <c r="U148" s="372"/>
      <c r="V148" s="372"/>
      <c r="W148" s="372"/>
      <c r="X148" s="372"/>
      <c r="Y148" s="372"/>
      <c r="Z148" s="372"/>
      <c r="AA148" s="372"/>
      <c r="AB148" s="372"/>
      <c r="AC148" s="372"/>
      <c r="AD148" s="372"/>
      <c r="AE148" s="372"/>
      <c r="AF148" s="372"/>
      <c r="AG148" s="372"/>
      <c r="AH148" s="372"/>
      <c r="AI148" s="372"/>
      <c r="AJ148" s="372"/>
      <c r="AK148" s="372"/>
      <c r="AL148" s="372"/>
      <c r="AM148" s="372"/>
      <c r="AN148" s="372"/>
      <c r="AO148" s="372"/>
      <c r="AP148" s="372"/>
      <c r="AQ148" s="372"/>
      <c r="AR148" s="373"/>
      <c r="AS148" s="373"/>
      <c r="AT148" s="373"/>
      <c r="AU148" s="373"/>
      <c r="AV148" s="373"/>
    </row>
    <row r="149" spans="1:48" s="156" customFormat="1" ht="17.25" customHeight="1">
      <c r="A149" s="374"/>
      <c r="B149" s="370"/>
      <c r="C149" s="370" t="s">
        <v>943</v>
      </c>
      <c r="D149" s="370"/>
      <c r="E149" s="372"/>
      <c r="F149" s="372"/>
      <c r="G149" s="372"/>
      <c r="H149" s="372"/>
      <c r="I149" s="372"/>
      <c r="J149" s="372"/>
      <c r="K149" s="372"/>
      <c r="L149" s="372"/>
      <c r="M149" s="372"/>
      <c r="N149" s="372"/>
      <c r="O149" s="372"/>
      <c r="P149" s="372"/>
      <c r="Q149" s="372"/>
      <c r="R149" s="372"/>
      <c r="S149" s="372"/>
      <c r="T149" s="372"/>
      <c r="U149" s="372"/>
      <c r="V149" s="372"/>
      <c r="W149" s="372"/>
      <c r="X149" s="372"/>
      <c r="Y149" s="372"/>
      <c r="Z149" s="372"/>
      <c r="AA149" s="372"/>
      <c r="AB149" s="372"/>
      <c r="AC149" s="372"/>
      <c r="AD149" s="372"/>
      <c r="AE149" s="372"/>
      <c r="AF149" s="372"/>
      <c r="AG149" s="372"/>
      <c r="AH149" s="372"/>
      <c r="AI149" s="372"/>
      <c r="AJ149" s="372"/>
      <c r="AK149" s="372"/>
      <c r="AL149" s="372"/>
      <c r="AM149" s="372"/>
      <c r="AN149" s="372"/>
      <c r="AO149" s="372"/>
      <c r="AP149" s="372"/>
      <c r="AQ149" s="372"/>
      <c r="AR149" s="373"/>
      <c r="AS149" s="373"/>
      <c r="AT149" s="373"/>
      <c r="AU149" s="373"/>
      <c r="AV149" s="373"/>
    </row>
    <row r="150" spans="1:48" s="156" customFormat="1" ht="17.25" customHeight="1">
      <c r="A150" s="374"/>
      <c r="B150" s="370"/>
      <c r="C150" s="370" t="s">
        <v>944</v>
      </c>
      <c r="D150" s="370"/>
      <c r="E150" s="372"/>
      <c r="F150" s="372"/>
      <c r="G150" s="372"/>
      <c r="H150" s="372"/>
      <c r="I150" s="372"/>
      <c r="J150" s="372"/>
      <c r="K150" s="372"/>
      <c r="L150" s="372"/>
      <c r="M150" s="372"/>
      <c r="N150" s="372"/>
      <c r="O150" s="372"/>
      <c r="P150" s="372"/>
      <c r="Q150" s="372"/>
      <c r="R150" s="372"/>
      <c r="S150" s="372"/>
      <c r="T150" s="372"/>
      <c r="U150" s="372"/>
      <c r="V150" s="372"/>
      <c r="W150" s="372"/>
      <c r="X150" s="372"/>
      <c r="Y150" s="372"/>
      <c r="Z150" s="372"/>
      <c r="AA150" s="372"/>
      <c r="AB150" s="372"/>
      <c r="AC150" s="372"/>
      <c r="AD150" s="372"/>
      <c r="AE150" s="372"/>
      <c r="AF150" s="372"/>
      <c r="AG150" s="372"/>
      <c r="AH150" s="372"/>
      <c r="AI150" s="372"/>
      <c r="AJ150" s="372"/>
      <c r="AK150" s="372"/>
      <c r="AL150" s="372"/>
      <c r="AM150" s="372"/>
      <c r="AN150" s="372"/>
      <c r="AO150" s="372"/>
      <c r="AP150" s="372"/>
      <c r="AQ150" s="372"/>
      <c r="AR150" s="373"/>
      <c r="AS150" s="373"/>
      <c r="AT150" s="373"/>
      <c r="AU150" s="373"/>
      <c r="AV150" s="373"/>
    </row>
    <row r="151" spans="1:48" s="156" customFormat="1" ht="17.25" customHeight="1">
      <c r="A151" s="374"/>
      <c r="B151" s="370"/>
      <c r="C151" s="370" t="s">
        <v>336</v>
      </c>
      <c r="D151" s="370"/>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2"/>
      <c r="AL151" s="372"/>
      <c r="AM151" s="372"/>
      <c r="AN151" s="372"/>
      <c r="AO151" s="372"/>
      <c r="AP151" s="372"/>
      <c r="AQ151" s="372"/>
      <c r="AR151" s="373"/>
      <c r="AS151" s="373"/>
      <c r="AT151" s="373"/>
      <c r="AU151" s="373"/>
      <c r="AV151" s="373"/>
    </row>
    <row r="152" spans="1:48" s="156" customFormat="1" ht="17.25" customHeight="1">
      <c r="A152" s="374"/>
      <c r="B152" s="370"/>
      <c r="C152" s="370"/>
      <c r="D152" s="370"/>
      <c r="E152" s="372"/>
      <c r="F152" s="372"/>
      <c r="G152" s="372"/>
      <c r="H152" s="372"/>
      <c r="I152" s="372"/>
      <c r="J152" s="372"/>
      <c r="K152" s="372"/>
      <c r="L152" s="372"/>
      <c r="M152" s="372"/>
      <c r="N152" s="372"/>
      <c r="O152" s="372"/>
      <c r="P152" s="372"/>
      <c r="Q152" s="372"/>
      <c r="R152" s="372"/>
      <c r="S152" s="372"/>
      <c r="T152" s="372"/>
      <c r="U152" s="372"/>
      <c r="V152" s="372"/>
      <c r="W152" s="372"/>
      <c r="X152" s="372"/>
      <c r="Y152" s="372"/>
      <c r="Z152" s="372"/>
      <c r="AA152" s="372"/>
      <c r="AB152" s="372"/>
      <c r="AC152" s="372"/>
      <c r="AD152" s="372"/>
      <c r="AE152" s="372"/>
      <c r="AF152" s="372"/>
      <c r="AG152" s="372"/>
      <c r="AH152" s="372"/>
      <c r="AI152" s="372"/>
      <c r="AJ152" s="372"/>
      <c r="AK152" s="372"/>
      <c r="AL152" s="372"/>
      <c r="AM152" s="372"/>
      <c r="AN152" s="372"/>
      <c r="AO152" s="372"/>
      <c r="AP152" s="372"/>
      <c r="AQ152" s="372"/>
      <c r="AR152" s="373"/>
      <c r="AS152" s="373"/>
      <c r="AT152" s="373"/>
      <c r="AU152" s="373"/>
      <c r="AV152" s="373"/>
    </row>
    <row r="153" spans="1:48" s="156" customFormat="1" ht="17.25" customHeight="1">
      <c r="A153" s="370" t="s">
        <v>333</v>
      </c>
      <c r="B153" s="370"/>
      <c r="C153" s="371" t="s">
        <v>865</v>
      </c>
      <c r="D153" s="370"/>
      <c r="E153" s="372"/>
      <c r="F153" s="372"/>
      <c r="G153" s="372"/>
      <c r="H153" s="372"/>
      <c r="I153" s="372"/>
      <c r="J153" s="372"/>
      <c r="K153" s="372"/>
      <c r="L153" s="372"/>
      <c r="M153" s="372"/>
      <c r="N153" s="372"/>
      <c r="O153" s="372"/>
      <c r="P153" s="372"/>
      <c r="Q153" s="372"/>
      <c r="R153" s="372"/>
      <c r="S153" s="372"/>
      <c r="T153" s="372"/>
      <c r="U153" s="372"/>
      <c r="V153" s="372"/>
      <c r="W153" s="372"/>
      <c r="X153" s="372"/>
      <c r="Y153" s="372"/>
      <c r="Z153" s="372"/>
      <c r="AA153" s="372"/>
      <c r="AB153" s="372"/>
      <c r="AC153" s="372"/>
      <c r="AD153" s="372"/>
      <c r="AE153" s="372"/>
      <c r="AF153" s="372"/>
      <c r="AG153" s="372"/>
      <c r="AH153" s="372"/>
      <c r="AI153" s="372"/>
      <c r="AJ153" s="372"/>
      <c r="AK153" s="372"/>
      <c r="AL153" s="372"/>
      <c r="AM153" s="372"/>
      <c r="AN153" s="372"/>
      <c r="AO153" s="372"/>
      <c r="AP153" s="372"/>
      <c r="AQ153" s="372"/>
      <c r="AR153" s="373"/>
      <c r="AS153" s="373"/>
      <c r="AT153" s="373"/>
      <c r="AU153" s="373"/>
      <c r="AV153" s="373"/>
    </row>
    <row r="154" spans="1:48" s="156" customFormat="1" ht="17.25" customHeight="1">
      <c r="A154" s="374"/>
      <c r="B154" s="370"/>
      <c r="C154" s="370" t="s">
        <v>945</v>
      </c>
      <c r="D154" s="370"/>
      <c r="E154" s="372"/>
      <c r="F154" s="372"/>
      <c r="G154" s="372"/>
      <c r="H154" s="372"/>
      <c r="I154" s="372"/>
      <c r="J154" s="372"/>
      <c r="K154" s="372"/>
      <c r="L154" s="372"/>
      <c r="M154" s="372"/>
      <c r="N154" s="372"/>
      <c r="O154" s="372"/>
      <c r="P154" s="372"/>
      <c r="Q154" s="372"/>
      <c r="R154" s="372"/>
      <c r="S154" s="372"/>
      <c r="T154" s="372"/>
      <c r="U154" s="372"/>
      <c r="V154" s="372"/>
      <c r="W154" s="372"/>
      <c r="X154" s="373"/>
      <c r="Y154" s="372"/>
      <c r="Z154" s="372"/>
      <c r="AA154" s="372"/>
      <c r="AB154" s="372"/>
      <c r="AC154" s="372"/>
      <c r="AD154" s="372"/>
      <c r="AE154" s="372"/>
      <c r="AF154" s="372"/>
      <c r="AG154" s="372"/>
      <c r="AH154" s="372"/>
      <c r="AI154" s="372"/>
      <c r="AJ154" s="372"/>
      <c r="AK154" s="372"/>
      <c r="AL154" s="372"/>
      <c r="AM154" s="372"/>
      <c r="AN154" s="372"/>
      <c r="AO154" s="372"/>
      <c r="AP154" s="372"/>
      <c r="AQ154" s="372"/>
      <c r="AR154" s="373"/>
      <c r="AS154" s="373"/>
      <c r="AT154" s="373"/>
      <c r="AU154" s="373"/>
      <c r="AV154" s="373"/>
    </row>
    <row r="155" spans="1:48" s="156" customFormat="1" ht="17.25" hidden="1" customHeight="1">
      <c r="A155" s="374"/>
      <c r="B155" s="370"/>
      <c r="C155" s="370"/>
      <c r="D155" s="370"/>
      <c r="E155" s="372"/>
      <c r="F155" s="372"/>
      <c r="G155" s="372"/>
      <c r="H155" s="372"/>
      <c r="I155" s="372"/>
      <c r="J155" s="372"/>
      <c r="K155" s="372"/>
      <c r="L155" s="372"/>
      <c r="M155" s="372"/>
      <c r="N155" s="372"/>
      <c r="O155" s="372"/>
      <c r="P155" s="372"/>
      <c r="Q155" s="372"/>
      <c r="R155" s="372"/>
      <c r="S155" s="372"/>
      <c r="T155" s="372"/>
      <c r="U155" s="372"/>
      <c r="V155" s="372"/>
      <c r="W155" s="372"/>
      <c r="X155" s="372"/>
      <c r="Y155" s="372"/>
      <c r="Z155" s="372"/>
      <c r="AA155" s="372"/>
      <c r="AB155" s="372"/>
      <c r="AC155" s="372"/>
      <c r="AD155" s="372"/>
      <c r="AE155" s="372"/>
      <c r="AF155" s="372"/>
      <c r="AG155" s="372"/>
      <c r="AH155" s="372"/>
      <c r="AI155" s="372"/>
      <c r="AJ155" s="372"/>
      <c r="AK155" s="372"/>
      <c r="AL155" s="372"/>
      <c r="AM155" s="372"/>
      <c r="AN155" s="372"/>
      <c r="AO155" s="372"/>
      <c r="AP155" s="372"/>
      <c r="AQ155" s="372"/>
      <c r="AR155" s="373"/>
      <c r="AS155" s="373"/>
      <c r="AT155" s="373"/>
      <c r="AU155" s="373"/>
      <c r="AV155" s="373"/>
    </row>
    <row r="156" spans="1:48" s="156" customFormat="1" ht="17.25" hidden="1" customHeight="1">
      <c r="A156" s="374"/>
      <c r="B156" s="370"/>
      <c r="C156" s="370"/>
      <c r="D156" s="370"/>
      <c r="E156" s="372"/>
      <c r="F156" s="372"/>
      <c r="G156" s="372"/>
      <c r="H156" s="372"/>
      <c r="I156" s="372"/>
      <c r="J156" s="372"/>
      <c r="K156" s="372"/>
      <c r="L156" s="372"/>
      <c r="M156" s="372"/>
      <c r="N156" s="372"/>
      <c r="O156" s="372"/>
      <c r="P156" s="372"/>
      <c r="Q156" s="372"/>
      <c r="R156" s="372"/>
      <c r="S156" s="372"/>
      <c r="T156" s="372"/>
      <c r="U156" s="372"/>
      <c r="V156" s="372"/>
      <c r="W156" s="372"/>
      <c r="X156" s="372"/>
      <c r="Y156" s="372"/>
      <c r="Z156" s="372"/>
      <c r="AA156" s="372"/>
      <c r="AB156" s="372"/>
      <c r="AC156" s="372"/>
      <c r="AD156" s="372"/>
      <c r="AE156" s="372"/>
      <c r="AF156" s="372"/>
      <c r="AG156" s="372"/>
      <c r="AH156" s="372"/>
      <c r="AI156" s="372"/>
      <c r="AJ156" s="372"/>
      <c r="AK156" s="372"/>
      <c r="AL156" s="372"/>
      <c r="AM156" s="372"/>
      <c r="AN156" s="372"/>
      <c r="AO156" s="372"/>
      <c r="AP156" s="372"/>
      <c r="AQ156" s="372"/>
      <c r="AR156" s="373"/>
      <c r="AS156" s="373"/>
      <c r="AT156" s="373"/>
      <c r="AU156" s="373"/>
      <c r="AV156" s="373"/>
    </row>
    <row r="157" spans="1:48" s="156" customFormat="1" ht="17.25" customHeight="1">
      <c r="A157" s="374"/>
      <c r="B157" s="370"/>
      <c r="C157" s="370" t="s">
        <v>866</v>
      </c>
      <c r="D157" s="370"/>
      <c r="E157" s="372"/>
      <c r="F157" s="372"/>
      <c r="G157" s="372"/>
      <c r="H157" s="372"/>
      <c r="I157" s="372"/>
      <c r="J157" s="372"/>
      <c r="K157" s="372"/>
      <c r="L157" s="372"/>
      <c r="M157" s="372"/>
      <c r="N157" s="372"/>
      <c r="O157" s="372"/>
      <c r="P157" s="372"/>
      <c r="Q157" s="372"/>
      <c r="R157" s="372"/>
      <c r="S157" s="372"/>
      <c r="T157" s="372"/>
      <c r="U157" s="372"/>
      <c r="V157" s="372"/>
      <c r="W157" s="372"/>
      <c r="X157" s="372"/>
      <c r="Y157" s="372"/>
      <c r="Z157" s="372"/>
      <c r="AA157" s="372"/>
      <c r="AB157" s="372"/>
      <c r="AC157" s="372"/>
      <c r="AD157" s="372"/>
      <c r="AE157" s="372"/>
      <c r="AF157" s="372"/>
      <c r="AG157" s="372"/>
      <c r="AH157" s="372"/>
      <c r="AI157" s="372"/>
      <c r="AJ157" s="372"/>
      <c r="AK157" s="372"/>
      <c r="AL157" s="372"/>
      <c r="AM157" s="372"/>
      <c r="AN157" s="372"/>
      <c r="AO157" s="372"/>
      <c r="AP157" s="372"/>
      <c r="AQ157" s="372"/>
      <c r="AR157" s="373"/>
      <c r="AS157" s="373"/>
      <c r="AT157" s="373"/>
      <c r="AU157" s="373"/>
      <c r="AV157" s="373"/>
    </row>
    <row r="158" spans="1:48" s="156" customFormat="1" ht="17.25" customHeight="1">
      <c r="A158" s="374"/>
      <c r="B158" s="370"/>
      <c r="C158" s="370"/>
      <c r="D158" s="370"/>
      <c r="E158" s="372"/>
      <c r="F158" s="372"/>
      <c r="G158" s="372"/>
      <c r="H158" s="372"/>
      <c r="I158" s="372"/>
      <c r="J158" s="372"/>
      <c r="K158" s="372"/>
      <c r="L158" s="372"/>
      <c r="M158" s="372"/>
      <c r="N158" s="372"/>
      <c r="O158" s="372"/>
      <c r="P158" s="372"/>
      <c r="Q158" s="372"/>
      <c r="R158" s="372"/>
      <c r="S158" s="372"/>
      <c r="T158" s="372"/>
      <c r="U158" s="372"/>
      <c r="V158" s="372"/>
      <c r="W158" s="372"/>
      <c r="X158" s="372"/>
      <c r="Y158" s="372"/>
      <c r="Z158" s="372"/>
      <c r="AA158" s="372"/>
      <c r="AB158" s="372"/>
      <c r="AC158" s="372"/>
      <c r="AD158" s="372"/>
      <c r="AE158" s="372"/>
      <c r="AF158" s="372"/>
      <c r="AG158" s="372"/>
      <c r="AH158" s="372"/>
      <c r="AI158" s="372"/>
      <c r="AJ158" s="372"/>
      <c r="AK158" s="372"/>
      <c r="AL158" s="372"/>
      <c r="AM158" s="372"/>
      <c r="AN158" s="372"/>
      <c r="AO158" s="372"/>
      <c r="AP158" s="372"/>
      <c r="AQ158" s="372"/>
      <c r="AR158" s="373"/>
      <c r="AS158" s="373"/>
      <c r="AT158" s="373"/>
      <c r="AU158" s="373"/>
      <c r="AV158" s="373"/>
    </row>
    <row r="159" spans="1:48" s="156" customFormat="1" ht="17.25" customHeight="1">
      <c r="A159" s="370" t="s">
        <v>334</v>
      </c>
      <c r="B159" s="370"/>
      <c r="C159" s="371" t="s">
        <v>867</v>
      </c>
      <c r="D159" s="370"/>
      <c r="E159" s="372"/>
      <c r="F159" s="372"/>
      <c r="G159" s="372"/>
      <c r="H159" s="372"/>
      <c r="I159" s="372"/>
      <c r="J159" s="372"/>
      <c r="K159" s="372"/>
      <c r="L159" s="372"/>
      <c r="M159" s="372"/>
      <c r="N159" s="372"/>
      <c r="O159" s="372"/>
      <c r="P159" s="372"/>
      <c r="Q159" s="372"/>
      <c r="R159" s="372"/>
      <c r="S159" s="372"/>
      <c r="T159" s="372"/>
      <c r="U159" s="372"/>
      <c r="V159" s="372"/>
      <c r="W159" s="372"/>
      <c r="X159" s="372"/>
      <c r="Y159" s="372"/>
      <c r="Z159" s="372"/>
      <c r="AA159" s="372"/>
      <c r="AB159" s="372"/>
      <c r="AC159" s="372"/>
      <c r="AD159" s="372"/>
      <c r="AE159" s="372"/>
      <c r="AF159" s="372"/>
      <c r="AG159" s="372"/>
      <c r="AH159" s="372"/>
      <c r="AI159" s="372"/>
      <c r="AJ159" s="372"/>
      <c r="AK159" s="372"/>
      <c r="AL159" s="372"/>
      <c r="AM159" s="372"/>
      <c r="AN159" s="372"/>
      <c r="AO159" s="372"/>
      <c r="AP159" s="372"/>
      <c r="AQ159" s="372"/>
      <c r="AR159" s="373"/>
      <c r="AS159" s="373"/>
      <c r="AT159" s="373"/>
      <c r="AU159" s="373"/>
      <c r="AV159" s="373"/>
    </row>
    <row r="160" spans="1:48" s="156" customFormat="1" ht="17.25" customHeight="1">
      <c r="A160" s="374"/>
      <c r="B160" s="370"/>
      <c r="C160" s="370" t="s">
        <v>946</v>
      </c>
      <c r="D160" s="370"/>
      <c r="E160" s="372"/>
      <c r="F160" s="372"/>
      <c r="G160" s="372"/>
      <c r="H160" s="372"/>
      <c r="I160" s="372"/>
      <c r="J160" s="372"/>
      <c r="K160" s="372"/>
      <c r="L160" s="372"/>
      <c r="M160" s="372"/>
      <c r="N160" s="372"/>
      <c r="O160" s="372"/>
      <c r="P160" s="372"/>
      <c r="Q160" s="372"/>
      <c r="R160" s="372"/>
      <c r="S160" s="372"/>
      <c r="T160" s="372"/>
      <c r="U160" s="372"/>
      <c r="V160" s="372"/>
      <c r="W160" s="372"/>
      <c r="X160" s="372"/>
      <c r="Y160" s="372"/>
      <c r="Z160" s="372"/>
      <c r="AA160" s="372"/>
      <c r="AB160" s="372"/>
      <c r="AC160" s="372"/>
      <c r="AD160" s="372"/>
      <c r="AE160" s="372"/>
      <c r="AF160" s="372"/>
      <c r="AG160" s="372"/>
      <c r="AH160" s="372"/>
      <c r="AI160" s="372"/>
      <c r="AJ160" s="372"/>
      <c r="AK160" s="372"/>
      <c r="AL160" s="372"/>
      <c r="AM160" s="372"/>
      <c r="AN160" s="372"/>
      <c r="AO160" s="372"/>
      <c r="AP160" s="372"/>
      <c r="AQ160" s="372"/>
      <c r="AR160" s="373"/>
      <c r="AS160" s="373"/>
      <c r="AT160" s="373"/>
      <c r="AU160" s="373"/>
      <c r="AV160" s="373"/>
    </row>
    <row r="161" spans="1:48" s="156" customFormat="1" ht="17.25" customHeight="1">
      <c r="A161" s="374"/>
      <c r="B161" s="370"/>
      <c r="C161" s="370" t="s">
        <v>692</v>
      </c>
      <c r="D161" s="370"/>
      <c r="E161" s="372"/>
      <c r="F161" s="372"/>
      <c r="G161" s="372"/>
      <c r="H161" s="372"/>
      <c r="I161" s="372"/>
      <c r="J161" s="372"/>
      <c r="K161" s="372"/>
      <c r="L161" s="372"/>
      <c r="M161" s="372"/>
      <c r="N161" s="372"/>
      <c r="O161" s="372"/>
      <c r="P161" s="372"/>
      <c r="Q161" s="372"/>
      <c r="R161" s="372"/>
      <c r="S161" s="372"/>
      <c r="T161" s="372"/>
      <c r="U161" s="372"/>
      <c r="V161" s="372"/>
      <c r="W161" s="372"/>
      <c r="X161" s="372"/>
      <c r="Y161" s="372"/>
      <c r="Z161" s="372"/>
      <c r="AA161" s="372"/>
      <c r="AB161" s="372"/>
      <c r="AC161" s="372"/>
      <c r="AD161" s="372"/>
      <c r="AE161" s="372"/>
      <c r="AF161" s="372"/>
      <c r="AG161" s="372"/>
      <c r="AH161" s="372"/>
      <c r="AI161" s="372"/>
      <c r="AJ161" s="372"/>
      <c r="AK161" s="372"/>
      <c r="AL161" s="372"/>
      <c r="AM161" s="372"/>
      <c r="AN161" s="372"/>
      <c r="AO161" s="372"/>
      <c r="AP161" s="372"/>
      <c r="AQ161" s="372"/>
      <c r="AR161" s="373"/>
      <c r="AS161" s="373"/>
      <c r="AT161" s="373"/>
      <c r="AU161" s="373"/>
      <c r="AV161" s="373"/>
    </row>
    <row r="162" spans="1:48" s="156" customFormat="1" ht="17.25" customHeight="1">
      <c r="A162" s="374"/>
      <c r="B162" s="370"/>
      <c r="C162" s="370"/>
      <c r="D162" s="370"/>
      <c r="E162" s="372"/>
      <c r="F162" s="372"/>
      <c r="G162" s="372"/>
      <c r="H162" s="372"/>
      <c r="I162" s="372"/>
      <c r="J162" s="372"/>
      <c r="K162" s="372"/>
      <c r="L162" s="372"/>
      <c r="M162" s="372"/>
      <c r="N162" s="372"/>
      <c r="O162" s="372"/>
      <c r="P162" s="372"/>
      <c r="Q162" s="372"/>
      <c r="R162" s="372"/>
      <c r="S162" s="372"/>
      <c r="T162" s="372"/>
      <c r="U162" s="372"/>
      <c r="V162" s="372"/>
      <c r="W162" s="372"/>
      <c r="X162" s="372"/>
      <c r="Y162" s="372"/>
      <c r="Z162" s="372"/>
      <c r="AA162" s="372"/>
      <c r="AB162" s="372"/>
      <c r="AC162" s="372"/>
      <c r="AD162" s="372"/>
      <c r="AE162" s="372"/>
      <c r="AF162" s="372"/>
      <c r="AG162" s="372"/>
      <c r="AH162" s="372"/>
      <c r="AI162" s="372"/>
      <c r="AJ162" s="372"/>
      <c r="AK162" s="372"/>
      <c r="AL162" s="372"/>
      <c r="AM162" s="372"/>
      <c r="AN162" s="372"/>
      <c r="AO162" s="372"/>
      <c r="AP162" s="372"/>
      <c r="AQ162" s="372"/>
      <c r="AR162" s="373"/>
      <c r="AS162" s="373"/>
      <c r="AT162" s="373"/>
      <c r="AU162" s="373"/>
      <c r="AV162" s="373"/>
    </row>
    <row r="163" spans="1:48" s="156" customFormat="1" ht="17.25" customHeight="1">
      <c r="A163" s="370" t="s">
        <v>335</v>
      </c>
      <c r="B163" s="370"/>
      <c r="C163" s="371" t="s">
        <v>17</v>
      </c>
      <c r="D163" s="370"/>
      <c r="E163" s="372"/>
      <c r="F163" s="372"/>
      <c r="G163" s="372"/>
      <c r="H163" s="372"/>
      <c r="I163" s="372"/>
      <c r="J163" s="372"/>
      <c r="K163" s="372"/>
      <c r="L163" s="372"/>
      <c r="M163" s="372"/>
      <c r="N163" s="372"/>
      <c r="O163" s="372"/>
      <c r="P163" s="372"/>
      <c r="Q163" s="372"/>
      <c r="R163" s="372"/>
      <c r="S163" s="372"/>
      <c r="T163" s="372"/>
      <c r="U163" s="372"/>
      <c r="V163" s="372"/>
      <c r="W163" s="372"/>
      <c r="X163" s="372"/>
      <c r="Y163" s="372"/>
      <c r="Z163" s="372"/>
      <c r="AA163" s="372"/>
      <c r="AB163" s="372"/>
      <c r="AC163" s="372"/>
      <c r="AD163" s="372"/>
      <c r="AE163" s="372"/>
      <c r="AF163" s="372"/>
      <c r="AG163" s="372"/>
      <c r="AH163" s="372"/>
      <c r="AI163" s="372"/>
      <c r="AJ163" s="372"/>
      <c r="AK163" s="372"/>
      <c r="AL163" s="372"/>
      <c r="AM163" s="372"/>
      <c r="AN163" s="372"/>
      <c r="AO163" s="372"/>
      <c r="AP163" s="372"/>
      <c r="AQ163" s="372"/>
      <c r="AR163" s="373"/>
      <c r="AS163" s="373"/>
      <c r="AT163" s="373"/>
      <c r="AU163" s="373"/>
      <c r="AV163" s="373"/>
    </row>
    <row r="164" spans="1:48" s="156" customFormat="1" ht="17.25" customHeight="1">
      <c r="A164" s="374"/>
      <c r="B164" s="370"/>
      <c r="C164" s="370" t="s">
        <v>947</v>
      </c>
      <c r="D164" s="370"/>
      <c r="E164" s="372"/>
      <c r="F164" s="372"/>
      <c r="G164" s="372"/>
      <c r="H164" s="372"/>
      <c r="I164" s="372"/>
      <c r="J164" s="372"/>
      <c r="K164" s="372"/>
      <c r="L164" s="372"/>
      <c r="M164" s="372"/>
      <c r="N164" s="372"/>
      <c r="O164" s="372"/>
      <c r="P164" s="372"/>
      <c r="Q164" s="372"/>
      <c r="R164" s="372"/>
      <c r="S164" s="372"/>
      <c r="T164" s="372"/>
      <c r="U164" s="372"/>
      <c r="V164" s="372"/>
      <c r="W164" s="372"/>
      <c r="X164" s="372"/>
      <c r="Y164" s="372"/>
      <c r="Z164" s="372"/>
      <c r="AA164" s="372"/>
      <c r="AB164" s="372"/>
      <c r="AC164" s="372"/>
      <c r="AD164" s="372"/>
      <c r="AE164" s="372"/>
      <c r="AF164" s="372"/>
      <c r="AG164" s="372"/>
      <c r="AH164" s="372"/>
      <c r="AI164" s="372"/>
      <c r="AJ164" s="372"/>
      <c r="AK164" s="372"/>
      <c r="AL164" s="372"/>
      <c r="AM164" s="372"/>
      <c r="AN164" s="372"/>
      <c r="AO164" s="372"/>
      <c r="AP164" s="372"/>
      <c r="AQ164" s="372"/>
      <c r="AR164" s="373"/>
      <c r="AS164" s="373"/>
      <c r="AT164" s="373"/>
      <c r="AU164" s="373"/>
      <c r="AV164" s="373"/>
    </row>
    <row r="165" spans="1:48" s="156" customFormat="1" ht="17.25" customHeight="1">
      <c r="A165" s="374"/>
      <c r="B165" s="370"/>
      <c r="C165" s="370" t="s">
        <v>948</v>
      </c>
      <c r="D165" s="370"/>
      <c r="E165" s="372"/>
      <c r="F165" s="372"/>
      <c r="G165" s="372"/>
      <c r="H165" s="372"/>
      <c r="I165" s="372"/>
      <c r="J165" s="372"/>
      <c r="K165" s="372"/>
      <c r="L165" s="372"/>
      <c r="M165" s="372"/>
      <c r="N165" s="372"/>
      <c r="O165" s="372"/>
      <c r="P165" s="372"/>
      <c r="Q165" s="372"/>
      <c r="R165" s="372"/>
      <c r="S165" s="372"/>
      <c r="T165" s="372"/>
      <c r="U165" s="372"/>
      <c r="V165" s="372"/>
      <c r="W165" s="372"/>
      <c r="X165" s="372"/>
      <c r="Y165" s="372"/>
      <c r="Z165" s="372"/>
      <c r="AA165" s="372"/>
      <c r="AB165" s="372"/>
      <c r="AC165" s="372"/>
      <c r="AD165" s="372"/>
      <c r="AE165" s="372"/>
      <c r="AF165" s="372"/>
      <c r="AG165" s="372"/>
      <c r="AH165" s="372"/>
      <c r="AI165" s="372"/>
      <c r="AJ165" s="372"/>
      <c r="AK165" s="372"/>
      <c r="AL165" s="372"/>
      <c r="AM165" s="372"/>
      <c r="AN165" s="372"/>
      <c r="AO165" s="372"/>
      <c r="AP165" s="372"/>
      <c r="AQ165" s="372"/>
      <c r="AR165" s="373"/>
      <c r="AS165" s="373"/>
      <c r="AT165" s="373"/>
      <c r="AU165" s="373"/>
      <c r="AV165" s="373"/>
    </row>
    <row r="166" spans="1:48" s="156" customFormat="1" ht="17.25" customHeight="1">
      <c r="A166" s="374"/>
      <c r="B166" s="370"/>
      <c r="C166" s="370"/>
      <c r="D166" s="370"/>
      <c r="E166" s="372"/>
      <c r="F166" s="372"/>
      <c r="G166" s="372"/>
      <c r="H166" s="372"/>
      <c r="I166" s="372"/>
      <c r="J166" s="372"/>
      <c r="K166" s="372"/>
      <c r="L166" s="372"/>
      <c r="M166" s="372"/>
      <c r="N166" s="372"/>
      <c r="O166" s="372"/>
      <c r="P166" s="372"/>
      <c r="Q166" s="372"/>
      <c r="R166" s="372"/>
      <c r="S166" s="372"/>
      <c r="T166" s="372"/>
      <c r="U166" s="372"/>
      <c r="V166" s="372"/>
      <c r="W166" s="372"/>
      <c r="X166" s="372"/>
      <c r="Y166" s="372"/>
      <c r="Z166" s="372"/>
      <c r="AA166" s="372"/>
      <c r="AB166" s="372"/>
      <c r="AC166" s="372"/>
      <c r="AD166" s="372"/>
      <c r="AE166" s="372"/>
      <c r="AF166" s="372"/>
      <c r="AG166" s="372"/>
      <c r="AH166" s="372"/>
      <c r="AI166" s="372"/>
      <c r="AJ166" s="372"/>
      <c r="AK166" s="372"/>
      <c r="AL166" s="372"/>
      <c r="AM166" s="372"/>
      <c r="AN166" s="372"/>
      <c r="AO166" s="372"/>
      <c r="AP166" s="372"/>
      <c r="AQ166" s="372"/>
      <c r="AR166" s="373"/>
      <c r="AS166" s="373"/>
      <c r="AT166" s="373"/>
      <c r="AU166" s="373"/>
      <c r="AV166" s="373"/>
    </row>
    <row r="167" spans="1:48" s="156" customFormat="1" ht="17.25" customHeight="1">
      <c r="A167" s="370" t="s">
        <v>337</v>
      </c>
      <c r="B167" s="370"/>
      <c r="C167" s="371" t="s">
        <v>868</v>
      </c>
      <c r="D167" s="370"/>
      <c r="E167" s="372"/>
      <c r="F167" s="372"/>
      <c r="G167" s="372"/>
      <c r="H167" s="372"/>
      <c r="I167" s="372"/>
      <c r="J167" s="372"/>
      <c r="K167" s="372"/>
      <c r="L167" s="372"/>
      <c r="M167" s="372"/>
      <c r="N167" s="372"/>
      <c r="O167" s="372"/>
      <c r="P167" s="372"/>
      <c r="Q167" s="372"/>
      <c r="R167" s="372"/>
      <c r="S167" s="372"/>
      <c r="T167" s="372"/>
      <c r="U167" s="372"/>
      <c r="V167" s="372"/>
      <c r="W167" s="372"/>
      <c r="X167" s="372"/>
      <c r="Y167" s="372"/>
      <c r="Z167" s="372"/>
      <c r="AA167" s="372"/>
      <c r="AB167" s="372"/>
      <c r="AC167" s="372"/>
      <c r="AD167" s="372"/>
      <c r="AE167" s="372"/>
      <c r="AF167" s="372"/>
      <c r="AG167" s="372"/>
      <c r="AH167" s="372"/>
      <c r="AI167" s="372"/>
      <c r="AJ167" s="372"/>
      <c r="AK167" s="372"/>
      <c r="AL167" s="372"/>
      <c r="AM167" s="372"/>
      <c r="AN167" s="372"/>
      <c r="AO167" s="372"/>
      <c r="AP167" s="372"/>
      <c r="AQ167" s="372"/>
      <c r="AR167" s="373"/>
      <c r="AS167" s="373"/>
      <c r="AT167" s="373"/>
      <c r="AU167" s="373"/>
      <c r="AV167" s="373"/>
    </row>
    <row r="168" spans="1:48" s="156" customFormat="1" ht="17.25" customHeight="1">
      <c r="A168" s="374"/>
      <c r="B168" s="370"/>
      <c r="C168" s="370" t="s">
        <v>949</v>
      </c>
      <c r="D168" s="370"/>
      <c r="E168" s="372"/>
      <c r="F168" s="372"/>
      <c r="G168" s="372"/>
      <c r="H168" s="372"/>
      <c r="I168" s="372"/>
      <c r="J168" s="372"/>
      <c r="K168" s="372"/>
      <c r="L168" s="372"/>
      <c r="M168" s="372"/>
      <c r="N168" s="372"/>
      <c r="O168" s="372"/>
      <c r="P168" s="372"/>
      <c r="Q168" s="372"/>
      <c r="R168" s="372"/>
      <c r="S168" s="372"/>
      <c r="T168" s="372"/>
      <c r="U168" s="372"/>
      <c r="V168" s="372"/>
      <c r="W168" s="372"/>
      <c r="X168" s="372"/>
      <c r="Y168" s="372"/>
      <c r="Z168" s="372"/>
      <c r="AA168" s="372"/>
      <c r="AB168" s="372"/>
      <c r="AC168" s="372"/>
      <c r="AD168" s="372"/>
      <c r="AE168" s="372"/>
      <c r="AF168" s="372"/>
      <c r="AG168" s="372"/>
      <c r="AH168" s="372"/>
      <c r="AI168" s="372"/>
      <c r="AJ168" s="372"/>
      <c r="AK168" s="372"/>
      <c r="AL168" s="372"/>
      <c r="AM168" s="372"/>
      <c r="AN168" s="372"/>
      <c r="AO168" s="372"/>
      <c r="AP168" s="372"/>
      <c r="AQ168" s="372"/>
      <c r="AR168" s="373"/>
      <c r="AS168" s="373"/>
      <c r="AT168" s="373"/>
      <c r="AU168" s="373"/>
      <c r="AV168" s="373"/>
    </row>
    <row r="169" spans="1:48" s="156" customFormat="1" ht="17.25" customHeight="1">
      <c r="A169" s="374"/>
      <c r="B169" s="370"/>
      <c r="C169" s="370" t="s">
        <v>905</v>
      </c>
      <c r="D169" s="370"/>
      <c r="E169" s="372"/>
      <c r="F169" s="372"/>
      <c r="G169" s="372"/>
      <c r="H169" s="372"/>
      <c r="I169" s="372"/>
      <c r="J169" s="372"/>
      <c r="K169" s="372"/>
      <c r="L169" s="372"/>
      <c r="M169" s="372"/>
      <c r="N169" s="372"/>
      <c r="O169" s="372"/>
      <c r="P169" s="372"/>
      <c r="Q169" s="372"/>
      <c r="R169" s="372"/>
      <c r="S169" s="372"/>
      <c r="T169" s="372"/>
      <c r="U169" s="372"/>
      <c r="V169" s="372"/>
      <c r="W169" s="372"/>
      <c r="X169" s="372"/>
      <c r="Y169" s="372"/>
      <c r="Z169" s="372"/>
      <c r="AA169" s="372"/>
      <c r="AB169" s="372"/>
      <c r="AC169" s="372"/>
      <c r="AD169" s="372"/>
      <c r="AE169" s="372"/>
      <c r="AF169" s="372"/>
      <c r="AG169" s="372"/>
      <c r="AH169" s="372"/>
      <c r="AI169" s="372"/>
      <c r="AJ169" s="372"/>
      <c r="AK169" s="372"/>
      <c r="AL169" s="372"/>
      <c r="AM169" s="372"/>
      <c r="AN169" s="372"/>
      <c r="AO169" s="372"/>
      <c r="AP169" s="372"/>
      <c r="AQ169" s="372"/>
      <c r="AR169" s="373"/>
      <c r="AS169" s="373"/>
      <c r="AT169" s="373"/>
      <c r="AU169" s="373"/>
      <c r="AV169" s="373"/>
    </row>
    <row r="170" spans="1:48" s="156" customFormat="1" ht="17.25" customHeight="1">
      <c r="A170" s="374"/>
      <c r="B170" s="370"/>
      <c r="C170" s="370" t="s">
        <v>906</v>
      </c>
      <c r="D170" s="370"/>
      <c r="E170" s="372"/>
      <c r="F170" s="372"/>
      <c r="G170" s="372"/>
      <c r="H170" s="372"/>
      <c r="I170" s="372"/>
      <c r="J170" s="372"/>
      <c r="K170" s="372"/>
      <c r="L170" s="372"/>
      <c r="M170" s="372"/>
      <c r="N170" s="372"/>
      <c r="O170" s="372"/>
      <c r="P170" s="372"/>
      <c r="Q170" s="372"/>
      <c r="R170" s="372"/>
      <c r="S170" s="372"/>
      <c r="T170" s="372"/>
      <c r="U170" s="372"/>
      <c r="V170" s="372"/>
      <c r="W170" s="372"/>
      <c r="X170" s="372"/>
      <c r="Y170" s="372"/>
      <c r="Z170" s="372"/>
      <c r="AA170" s="372"/>
      <c r="AB170" s="372"/>
      <c r="AC170" s="372"/>
      <c r="AD170" s="372"/>
      <c r="AE170" s="372"/>
      <c r="AF170" s="372"/>
      <c r="AG170" s="372"/>
      <c r="AH170" s="372"/>
      <c r="AI170" s="372"/>
      <c r="AJ170" s="372"/>
      <c r="AK170" s="372"/>
      <c r="AL170" s="372"/>
      <c r="AM170" s="372"/>
      <c r="AN170" s="372"/>
      <c r="AO170" s="372"/>
      <c r="AP170" s="372"/>
      <c r="AQ170" s="372"/>
      <c r="AR170" s="373"/>
      <c r="AS170" s="373"/>
      <c r="AT170" s="373"/>
      <c r="AU170" s="373"/>
      <c r="AV170" s="373"/>
    </row>
    <row r="171" spans="1:48" s="156" customFormat="1" ht="17.25" customHeight="1">
      <c r="A171" s="374"/>
      <c r="B171" s="370"/>
      <c r="C171" s="370"/>
      <c r="D171" s="370"/>
      <c r="E171" s="372"/>
      <c r="F171" s="372"/>
      <c r="G171" s="372"/>
      <c r="H171" s="372"/>
      <c r="I171" s="372"/>
      <c r="J171" s="372"/>
      <c r="K171" s="372"/>
      <c r="L171" s="372"/>
      <c r="M171" s="372"/>
      <c r="N171" s="372"/>
      <c r="O171" s="372"/>
      <c r="P171" s="372"/>
      <c r="Q171" s="372"/>
      <c r="R171" s="372"/>
      <c r="S171" s="372"/>
      <c r="T171" s="372"/>
      <c r="U171" s="372"/>
      <c r="V171" s="372"/>
      <c r="W171" s="372"/>
      <c r="X171" s="372"/>
      <c r="Y171" s="372"/>
      <c r="Z171" s="372"/>
      <c r="AA171" s="372"/>
      <c r="AB171" s="372"/>
      <c r="AC171" s="372"/>
      <c r="AD171" s="372"/>
      <c r="AE171" s="372"/>
      <c r="AF171" s="372"/>
      <c r="AG171" s="372"/>
      <c r="AH171" s="372"/>
      <c r="AI171" s="372"/>
      <c r="AJ171" s="372"/>
      <c r="AK171" s="372"/>
      <c r="AL171" s="372"/>
      <c r="AM171" s="372"/>
      <c r="AN171" s="372"/>
      <c r="AO171" s="372"/>
      <c r="AP171" s="372"/>
      <c r="AQ171" s="372"/>
      <c r="AR171" s="373"/>
      <c r="AS171" s="373"/>
      <c r="AT171" s="373"/>
      <c r="AU171" s="373"/>
      <c r="AV171" s="373"/>
    </row>
    <row r="172" spans="1:48" s="156" customFormat="1" ht="17.25" customHeight="1">
      <c r="A172" s="370" t="s">
        <v>338</v>
      </c>
      <c r="B172" s="370"/>
      <c r="C172" s="371" t="s">
        <v>869</v>
      </c>
      <c r="D172" s="370"/>
      <c r="E172" s="372"/>
      <c r="F172" s="372"/>
      <c r="G172" s="372"/>
      <c r="H172" s="372"/>
      <c r="I172" s="372"/>
      <c r="J172" s="372"/>
      <c r="K172" s="372"/>
      <c r="L172" s="372"/>
      <c r="M172" s="372"/>
      <c r="N172" s="372"/>
      <c r="O172" s="372"/>
      <c r="P172" s="372"/>
      <c r="Q172" s="372"/>
      <c r="R172" s="372"/>
      <c r="S172" s="372"/>
      <c r="T172" s="372"/>
      <c r="U172" s="372"/>
      <c r="V172" s="372"/>
      <c r="W172" s="372"/>
      <c r="X172" s="372"/>
      <c r="Y172" s="372"/>
      <c r="Z172" s="372"/>
      <c r="AA172" s="372"/>
      <c r="AB172" s="372"/>
      <c r="AC172" s="372"/>
      <c r="AD172" s="372"/>
      <c r="AE172" s="372"/>
      <c r="AF172" s="372"/>
      <c r="AG172" s="372"/>
      <c r="AH172" s="372"/>
      <c r="AI172" s="372"/>
      <c r="AJ172" s="372"/>
      <c r="AK172" s="372"/>
      <c r="AL172" s="372"/>
      <c r="AM172" s="372"/>
      <c r="AN172" s="372"/>
      <c r="AO172" s="372"/>
      <c r="AP172" s="372"/>
      <c r="AQ172" s="372"/>
      <c r="AR172" s="373"/>
      <c r="AS172" s="373"/>
      <c r="AT172" s="373"/>
      <c r="AU172" s="373"/>
      <c r="AV172" s="373"/>
    </row>
    <row r="173" spans="1:48" s="156" customFormat="1" ht="17.25" customHeight="1">
      <c r="A173" s="374"/>
      <c r="B173" s="370"/>
      <c r="C173" s="370" t="s">
        <v>950</v>
      </c>
      <c r="D173" s="370"/>
      <c r="E173" s="372"/>
      <c r="F173" s="372"/>
      <c r="G173" s="372"/>
      <c r="H173" s="372"/>
      <c r="I173" s="372"/>
      <c r="J173" s="372"/>
      <c r="K173" s="372"/>
      <c r="L173" s="372"/>
      <c r="M173" s="372"/>
      <c r="N173" s="372"/>
      <c r="O173" s="372"/>
      <c r="P173" s="372"/>
      <c r="Q173" s="372"/>
      <c r="R173" s="372"/>
      <c r="S173" s="372"/>
      <c r="T173" s="372"/>
      <c r="U173" s="372"/>
      <c r="V173" s="372"/>
      <c r="W173" s="372"/>
      <c r="X173" s="372"/>
      <c r="Y173" s="372"/>
      <c r="Z173" s="372"/>
      <c r="AA173" s="372"/>
      <c r="AB173" s="372"/>
      <c r="AC173" s="372"/>
      <c r="AD173" s="372"/>
      <c r="AE173" s="372"/>
      <c r="AF173" s="372"/>
      <c r="AG173" s="372"/>
      <c r="AH173" s="372"/>
      <c r="AI173" s="372"/>
      <c r="AJ173" s="372"/>
      <c r="AK173" s="372"/>
      <c r="AL173" s="372"/>
      <c r="AM173" s="372"/>
      <c r="AN173" s="372"/>
      <c r="AO173" s="372"/>
      <c r="AP173" s="372"/>
      <c r="AQ173" s="372"/>
      <c r="AR173" s="373"/>
      <c r="AS173" s="373"/>
      <c r="AT173" s="373"/>
      <c r="AU173" s="373"/>
      <c r="AV173" s="373"/>
    </row>
    <row r="174" spans="1:48" s="156" customFormat="1" ht="17.25" customHeight="1">
      <c r="A174" s="374"/>
      <c r="B174" s="370"/>
      <c r="C174" s="370" t="s">
        <v>870</v>
      </c>
      <c r="D174" s="370"/>
      <c r="E174" s="372"/>
      <c r="F174" s="372"/>
      <c r="G174" s="372"/>
      <c r="H174" s="372"/>
      <c r="I174" s="372"/>
      <c r="J174" s="372"/>
      <c r="K174" s="372"/>
      <c r="L174" s="372"/>
      <c r="M174" s="372"/>
      <c r="N174" s="372"/>
      <c r="O174" s="372"/>
      <c r="P174" s="372"/>
      <c r="Q174" s="372"/>
      <c r="R174" s="372"/>
      <c r="S174" s="372"/>
      <c r="T174" s="372"/>
      <c r="U174" s="372"/>
      <c r="V174" s="372"/>
      <c r="W174" s="372"/>
      <c r="X174" s="372"/>
      <c r="Y174" s="372"/>
      <c r="Z174" s="372"/>
      <c r="AA174" s="372"/>
      <c r="AB174" s="372"/>
      <c r="AC174" s="372"/>
      <c r="AD174" s="372"/>
      <c r="AE174" s="372"/>
      <c r="AF174" s="372"/>
      <c r="AG174" s="372"/>
      <c r="AH174" s="372"/>
      <c r="AI174" s="372"/>
      <c r="AJ174" s="372"/>
      <c r="AK174" s="372"/>
      <c r="AL174" s="372"/>
      <c r="AM174" s="372"/>
      <c r="AN174" s="372"/>
      <c r="AO174" s="372"/>
      <c r="AP174" s="372"/>
      <c r="AQ174" s="372"/>
      <c r="AR174" s="373"/>
      <c r="AS174" s="373"/>
      <c r="AT174" s="373"/>
      <c r="AU174" s="373"/>
      <c r="AV174" s="373"/>
    </row>
    <row r="175" spans="1:48" s="156" customFormat="1" ht="17.25" customHeight="1">
      <c r="A175" s="374"/>
      <c r="B175" s="370"/>
      <c r="C175" s="370" t="s">
        <v>951</v>
      </c>
      <c r="D175" s="370"/>
      <c r="E175" s="372"/>
      <c r="F175" s="372"/>
      <c r="G175" s="372"/>
      <c r="H175" s="372"/>
      <c r="I175" s="372"/>
      <c r="J175" s="372"/>
      <c r="K175" s="372"/>
      <c r="L175" s="372"/>
      <c r="M175" s="372"/>
      <c r="N175" s="372"/>
      <c r="O175" s="372"/>
      <c r="P175" s="372"/>
      <c r="Q175" s="372"/>
      <c r="R175" s="372"/>
      <c r="S175" s="372"/>
      <c r="T175" s="372"/>
      <c r="U175" s="372"/>
      <c r="V175" s="372"/>
      <c r="W175" s="372"/>
      <c r="X175" s="372"/>
      <c r="Y175" s="372"/>
      <c r="Z175" s="372"/>
      <c r="AA175" s="372"/>
      <c r="AB175" s="372"/>
      <c r="AC175" s="372"/>
      <c r="AD175" s="372"/>
      <c r="AE175" s="372"/>
      <c r="AF175" s="372"/>
      <c r="AG175" s="372"/>
      <c r="AH175" s="372"/>
      <c r="AI175" s="372"/>
      <c r="AJ175" s="372"/>
      <c r="AK175" s="372"/>
      <c r="AL175" s="372"/>
      <c r="AM175" s="372"/>
      <c r="AN175" s="372"/>
      <c r="AO175" s="372"/>
      <c r="AP175" s="372"/>
      <c r="AQ175" s="372"/>
      <c r="AR175" s="373"/>
      <c r="AS175" s="373"/>
      <c r="AT175" s="373"/>
      <c r="AU175" s="373"/>
      <c r="AV175" s="373"/>
    </row>
    <row r="176" spans="1:48" s="156" customFormat="1" ht="17.25" customHeight="1">
      <c r="A176" s="374"/>
      <c r="B176" s="370"/>
      <c r="C176" s="370"/>
      <c r="D176" s="370"/>
      <c r="E176" s="372"/>
      <c r="F176" s="372"/>
      <c r="G176" s="372"/>
      <c r="H176" s="372"/>
      <c r="I176" s="372"/>
      <c r="J176" s="372"/>
      <c r="K176" s="372"/>
      <c r="L176" s="372"/>
      <c r="M176" s="372"/>
      <c r="N176" s="372"/>
      <c r="O176" s="372"/>
      <c r="P176" s="372"/>
      <c r="Q176" s="372"/>
      <c r="R176" s="372"/>
      <c r="S176" s="372"/>
      <c r="T176" s="372"/>
      <c r="U176" s="372"/>
      <c r="V176" s="372"/>
      <c r="W176" s="372"/>
      <c r="X176" s="372"/>
      <c r="Y176" s="372"/>
      <c r="Z176" s="372"/>
      <c r="AA176" s="372"/>
      <c r="AB176" s="372"/>
      <c r="AC176" s="372"/>
      <c r="AD176" s="372"/>
      <c r="AE176" s="372"/>
      <c r="AF176" s="372"/>
      <c r="AG176" s="372"/>
      <c r="AH176" s="372"/>
      <c r="AI176" s="372"/>
      <c r="AJ176" s="372"/>
      <c r="AK176" s="372"/>
      <c r="AL176" s="372"/>
      <c r="AM176" s="372"/>
      <c r="AN176" s="372"/>
      <c r="AO176" s="372"/>
      <c r="AP176" s="372"/>
      <c r="AQ176" s="372"/>
      <c r="AR176" s="373"/>
      <c r="AS176" s="373"/>
      <c r="AT176" s="373"/>
      <c r="AU176" s="373"/>
      <c r="AV176" s="373"/>
    </row>
    <row r="177" spans="1:48" s="156" customFormat="1" ht="17.25" customHeight="1">
      <c r="A177" s="370" t="s">
        <v>339</v>
      </c>
      <c r="B177" s="373"/>
      <c r="C177" s="370" t="s">
        <v>871</v>
      </c>
      <c r="D177" s="370"/>
      <c r="E177" s="372"/>
      <c r="F177" s="372"/>
      <c r="G177" s="372"/>
      <c r="H177" s="372"/>
      <c r="I177" s="372"/>
      <c r="J177" s="372"/>
      <c r="K177" s="372"/>
      <c r="L177" s="372"/>
      <c r="M177" s="372"/>
      <c r="N177" s="372"/>
      <c r="O177" s="372"/>
      <c r="P177" s="372"/>
      <c r="Q177" s="372"/>
      <c r="R177" s="372"/>
      <c r="S177" s="372"/>
      <c r="T177" s="372"/>
      <c r="U177" s="372"/>
      <c r="V177" s="372"/>
      <c r="W177" s="372"/>
      <c r="X177" s="372"/>
      <c r="Y177" s="372"/>
      <c r="Z177" s="372"/>
      <c r="AA177" s="372"/>
      <c r="AB177" s="372"/>
      <c r="AC177" s="372"/>
      <c r="AD177" s="372"/>
      <c r="AE177" s="372"/>
      <c r="AF177" s="372"/>
      <c r="AG177" s="372"/>
      <c r="AH177" s="372"/>
      <c r="AI177" s="372"/>
      <c r="AJ177" s="372"/>
      <c r="AK177" s="372"/>
      <c r="AL177" s="372"/>
      <c r="AM177" s="372"/>
      <c r="AN177" s="372"/>
      <c r="AO177" s="372"/>
      <c r="AP177" s="372"/>
      <c r="AQ177" s="372"/>
      <c r="AR177" s="373"/>
      <c r="AS177" s="373"/>
      <c r="AT177" s="373"/>
      <c r="AU177" s="373"/>
      <c r="AV177" s="373"/>
    </row>
    <row r="178" spans="1:48" s="156" customFormat="1" ht="17.25" customHeight="1">
      <c r="A178" s="374"/>
      <c r="B178" s="370"/>
      <c r="C178" s="370" t="s">
        <v>872</v>
      </c>
      <c r="D178" s="370"/>
      <c r="E178" s="372"/>
      <c r="F178" s="372"/>
      <c r="G178" s="372"/>
      <c r="H178" s="372"/>
      <c r="I178" s="372"/>
      <c r="J178" s="372"/>
      <c r="K178" s="372"/>
      <c r="L178" s="372"/>
      <c r="M178" s="372"/>
      <c r="N178" s="372"/>
      <c r="O178" s="372"/>
      <c r="P178" s="372"/>
      <c r="Q178" s="372"/>
      <c r="R178" s="372"/>
      <c r="S178" s="372"/>
      <c r="T178" s="372"/>
      <c r="U178" s="372"/>
      <c r="V178" s="372"/>
      <c r="W178" s="372"/>
      <c r="X178" s="372"/>
      <c r="Y178" s="372"/>
      <c r="Z178" s="372"/>
      <c r="AA178" s="372"/>
      <c r="AB178" s="372"/>
      <c r="AC178" s="372"/>
      <c r="AD178" s="372"/>
      <c r="AE178" s="372"/>
      <c r="AF178" s="372"/>
      <c r="AG178" s="372"/>
      <c r="AH178" s="372"/>
      <c r="AI178" s="372"/>
      <c r="AJ178" s="372"/>
      <c r="AK178" s="372"/>
      <c r="AL178" s="372"/>
      <c r="AM178" s="372"/>
      <c r="AN178" s="372"/>
      <c r="AO178" s="372"/>
      <c r="AP178" s="372"/>
      <c r="AQ178" s="372"/>
      <c r="AR178" s="373"/>
      <c r="AS178" s="373"/>
      <c r="AT178" s="373"/>
      <c r="AU178" s="373"/>
      <c r="AV178" s="373"/>
    </row>
    <row r="179" spans="1:48" s="156" customFormat="1" ht="17.25" customHeight="1">
      <c r="A179" s="374"/>
      <c r="B179" s="370"/>
      <c r="C179" s="370" t="s">
        <v>873</v>
      </c>
      <c r="D179" s="370"/>
      <c r="E179" s="372"/>
      <c r="F179" s="372"/>
      <c r="G179" s="372"/>
      <c r="H179" s="372"/>
      <c r="I179" s="372"/>
      <c r="J179" s="372"/>
      <c r="K179" s="372"/>
      <c r="L179" s="372"/>
      <c r="M179" s="372"/>
      <c r="N179" s="372"/>
      <c r="O179" s="372"/>
      <c r="P179" s="372"/>
      <c r="Q179" s="372"/>
      <c r="R179" s="372"/>
      <c r="S179" s="372"/>
      <c r="T179" s="372"/>
      <c r="U179" s="372"/>
      <c r="V179" s="372"/>
      <c r="W179" s="372"/>
      <c r="X179" s="372"/>
      <c r="Y179" s="372"/>
      <c r="Z179" s="372"/>
      <c r="AA179" s="372"/>
      <c r="AB179" s="372"/>
      <c r="AC179" s="372"/>
      <c r="AD179" s="372"/>
      <c r="AE179" s="372"/>
      <c r="AF179" s="372"/>
      <c r="AG179" s="372"/>
      <c r="AH179" s="372"/>
      <c r="AI179" s="372"/>
      <c r="AJ179" s="372"/>
      <c r="AK179" s="372"/>
      <c r="AL179" s="372"/>
      <c r="AM179" s="372"/>
      <c r="AN179" s="372"/>
      <c r="AO179" s="372"/>
      <c r="AP179" s="372"/>
      <c r="AQ179" s="372"/>
      <c r="AR179" s="373"/>
      <c r="AS179" s="373"/>
      <c r="AT179" s="373"/>
      <c r="AU179" s="373"/>
      <c r="AV179" s="373"/>
    </row>
    <row r="180" spans="1:48" s="156" customFormat="1" ht="17.25" customHeight="1">
      <c r="A180" s="374"/>
      <c r="B180" s="370"/>
      <c r="C180" s="370"/>
      <c r="D180" s="370"/>
      <c r="E180" s="372"/>
      <c r="F180" s="372"/>
      <c r="G180" s="372"/>
      <c r="H180" s="372"/>
      <c r="I180" s="372"/>
      <c r="J180" s="372"/>
      <c r="K180" s="372"/>
      <c r="L180" s="372"/>
      <c r="M180" s="372"/>
      <c r="N180" s="372"/>
      <c r="O180" s="372"/>
      <c r="P180" s="372"/>
      <c r="Q180" s="372"/>
      <c r="R180" s="372"/>
      <c r="S180" s="372"/>
      <c r="T180" s="372"/>
      <c r="U180" s="372"/>
      <c r="V180" s="372"/>
      <c r="W180" s="372"/>
      <c r="X180" s="372"/>
      <c r="Y180" s="372"/>
      <c r="Z180" s="372"/>
      <c r="AA180" s="372"/>
      <c r="AB180" s="372"/>
      <c r="AC180" s="372"/>
      <c r="AD180" s="372"/>
      <c r="AE180" s="372"/>
      <c r="AF180" s="372"/>
      <c r="AG180" s="372"/>
      <c r="AH180" s="372"/>
      <c r="AI180" s="372"/>
      <c r="AJ180" s="372"/>
      <c r="AK180" s="372"/>
      <c r="AL180" s="372"/>
      <c r="AM180" s="372"/>
      <c r="AN180" s="372"/>
      <c r="AO180" s="372"/>
      <c r="AP180" s="372"/>
      <c r="AQ180" s="372"/>
      <c r="AR180" s="373"/>
      <c r="AS180" s="373"/>
      <c r="AT180" s="373"/>
      <c r="AU180" s="373"/>
      <c r="AV180" s="373"/>
    </row>
    <row r="181" spans="1:48" s="156" customFormat="1" ht="17.25" customHeight="1">
      <c r="A181" s="370" t="s">
        <v>340</v>
      </c>
      <c r="B181" s="370"/>
      <c r="C181" s="370" t="s">
        <v>874</v>
      </c>
      <c r="D181" s="370"/>
      <c r="E181" s="372"/>
      <c r="F181" s="372"/>
      <c r="G181" s="372"/>
      <c r="H181" s="372"/>
      <c r="I181" s="372"/>
      <c r="J181" s="372"/>
      <c r="K181" s="372"/>
      <c r="L181" s="372"/>
      <c r="M181" s="372"/>
      <c r="N181" s="372"/>
      <c r="O181" s="372"/>
      <c r="P181" s="372"/>
      <c r="Q181" s="372"/>
      <c r="R181" s="372"/>
      <c r="S181" s="372"/>
      <c r="T181" s="372"/>
      <c r="U181" s="372"/>
      <c r="V181" s="372"/>
      <c r="W181" s="372"/>
      <c r="X181" s="372"/>
      <c r="Y181" s="372"/>
      <c r="Z181" s="372"/>
      <c r="AA181" s="372"/>
      <c r="AB181" s="372"/>
      <c r="AC181" s="372"/>
      <c r="AD181" s="372"/>
      <c r="AE181" s="372"/>
      <c r="AF181" s="372"/>
      <c r="AG181" s="372"/>
      <c r="AH181" s="372"/>
      <c r="AI181" s="372"/>
      <c r="AJ181" s="372"/>
      <c r="AK181" s="372"/>
      <c r="AL181" s="372"/>
      <c r="AM181" s="372"/>
      <c r="AN181" s="372"/>
      <c r="AO181" s="372"/>
      <c r="AP181" s="372"/>
      <c r="AQ181" s="372"/>
      <c r="AR181" s="373"/>
      <c r="AS181" s="373"/>
      <c r="AT181" s="373"/>
      <c r="AU181" s="373"/>
      <c r="AV181" s="373"/>
    </row>
    <row r="182" spans="1:48" s="156" customFormat="1" ht="17.25" customHeight="1">
      <c r="A182" s="374"/>
      <c r="B182" s="370"/>
      <c r="C182" s="370" t="s">
        <v>875</v>
      </c>
      <c r="D182" s="370"/>
      <c r="E182" s="372"/>
      <c r="F182" s="372"/>
      <c r="G182" s="372"/>
      <c r="H182" s="372"/>
      <c r="I182" s="372"/>
      <c r="J182" s="372"/>
      <c r="K182" s="372"/>
      <c r="L182" s="372"/>
      <c r="M182" s="372"/>
      <c r="N182" s="372"/>
      <c r="O182" s="372"/>
      <c r="P182" s="372"/>
      <c r="Q182" s="372"/>
      <c r="R182" s="372"/>
      <c r="S182" s="372"/>
      <c r="T182" s="372"/>
      <c r="U182" s="372"/>
      <c r="V182" s="372"/>
      <c r="W182" s="372"/>
      <c r="X182" s="372"/>
      <c r="Y182" s="372"/>
      <c r="Z182" s="372"/>
      <c r="AA182" s="372"/>
      <c r="AB182" s="372"/>
      <c r="AC182" s="372"/>
      <c r="AD182" s="372"/>
      <c r="AE182" s="372"/>
      <c r="AF182" s="372"/>
      <c r="AG182" s="372"/>
      <c r="AH182" s="372"/>
      <c r="AI182" s="372"/>
      <c r="AJ182" s="372"/>
      <c r="AK182" s="372"/>
      <c r="AL182" s="372"/>
      <c r="AM182" s="372"/>
      <c r="AN182" s="372"/>
      <c r="AO182" s="372"/>
      <c r="AP182" s="372"/>
      <c r="AQ182" s="372"/>
      <c r="AR182" s="373"/>
      <c r="AS182" s="373"/>
      <c r="AT182" s="373"/>
      <c r="AU182" s="373"/>
      <c r="AV182" s="373"/>
    </row>
    <row r="183" spans="1:48" s="156" customFormat="1" ht="17.25" customHeight="1">
      <c r="A183" s="374"/>
      <c r="B183" s="370"/>
      <c r="C183" s="370" t="s">
        <v>876</v>
      </c>
      <c r="D183" s="370"/>
      <c r="E183" s="372"/>
      <c r="F183" s="372"/>
      <c r="G183" s="372"/>
      <c r="H183" s="372"/>
      <c r="I183" s="372"/>
      <c r="J183" s="372"/>
      <c r="K183" s="372"/>
      <c r="L183" s="372"/>
      <c r="M183" s="372"/>
      <c r="N183" s="372"/>
      <c r="O183" s="372"/>
      <c r="P183" s="372"/>
      <c r="Q183" s="372"/>
      <c r="R183" s="372"/>
      <c r="S183" s="372"/>
      <c r="T183" s="372"/>
      <c r="U183" s="372"/>
      <c r="V183" s="372"/>
      <c r="W183" s="372"/>
      <c r="X183" s="372"/>
      <c r="Y183" s="372"/>
      <c r="Z183" s="372"/>
      <c r="AA183" s="372"/>
      <c r="AB183" s="372"/>
      <c r="AC183" s="372"/>
      <c r="AD183" s="372"/>
      <c r="AE183" s="372"/>
      <c r="AF183" s="372"/>
      <c r="AG183" s="372"/>
      <c r="AH183" s="372"/>
      <c r="AI183" s="372"/>
      <c r="AJ183" s="372"/>
      <c r="AK183" s="372"/>
      <c r="AL183" s="372"/>
      <c r="AM183" s="372"/>
      <c r="AN183" s="372"/>
      <c r="AO183" s="372"/>
      <c r="AP183" s="372"/>
      <c r="AQ183" s="372"/>
      <c r="AR183" s="373"/>
      <c r="AS183" s="373"/>
      <c r="AT183" s="373"/>
      <c r="AU183" s="373"/>
      <c r="AV183" s="373"/>
    </row>
    <row r="184" spans="1:48" s="156" customFormat="1" ht="17.25" customHeight="1">
      <c r="A184" s="374"/>
      <c r="B184" s="370"/>
      <c r="C184" s="370"/>
      <c r="D184" s="370"/>
      <c r="E184" s="372"/>
      <c r="F184" s="372"/>
      <c r="G184" s="372"/>
      <c r="H184" s="372"/>
      <c r="I184" s="372"/>
      <c r="J184" s="372"/>
      <c r="K184" s="372"/>
      <c r="L184" s="372"/>
      <c r="M184" s="372"/>
      <c r="N184" s="372"/>
      <c r="O184" s="372"/>
      <c r="P184" s="372"/>
      <c r="Q184" s="372"/>
      <c r="R184" s="372"/>
      <c r="S184" s="372"/>
      <c r="T184" s="372"/>
      <c r="U184" s="372"/>
      <c r="V184" s="372"/>
      <c r="W184" s="372"/>
      <c r="X184" s="372"/>
      <c r="Y184" s="372"/>
      <c r="Z184" s="372"/>
      <c r="AA184" s="372"/>
      <c r="AB184" s="372"/>
      <c r="AC184" s="372"/>
      <c r="AD184" s="372"/>
      <c r="AE184" s="372"/>
      <c r="AF184" s="372"/>
      <c r="AG184" s="372"/>
      <c r="AH184" s="372"/>
      <c r="AI184" s="372"/>
      <c r="AJ184" s="372"/>
      <c r="AK184" s="372"/>
      <c r="AL184" s="372"/>
      <c r="AM184" s="372"/>
      <c r="AN184" s="372"/>
      <c r="AO184" s="372"/>
      <c r="AP184" s="372"/>
      <c r="AQ184" s="372"/>
      <c r="AR184" s="373"/>
      <c r="AS184" s="373"/>
      <c r="AT184" s="373"/>
      <c r="AU184" s="373"/>
      <c r="AV184" s="373"/>
    </row>
    <row r="185" spans="1:48" s="156" customFormat="1" ht="17.25" customHeight="1">
      <c r="A185" s="370" t="s">
        <v>877</v>
      </c>
      <c r="B185" s="370"/>
      <c r="C185" s="370" t="s">
        <v>878</v>
      </c>
      <c r="D185" s="370"/>
      <c r="E185" s="372"/>
      <c r="F185" s="372"/>
      <c r="G185" s="372"/>
      <c r="H185" s="372"/>
      <c r="I185" s="372"/>
      <c r="J185" s="372"/>
      <c r="K185" s="372"/>
      <c r="L185" s="372"/>
      <c r="M185" s="372"/>
      <c r="N185" s="372"/>
      <c r="O185" s="372"/>
      <c r="P185" s="372"/>
      <c r="Q185" s="372"/>
      <c r="R185" s="372"/>
      <c r="S185" s="372"/>
      <c r="T185" s="372"/>
      <c r="U185" s="372"/>
      <c r="V185" s="372"/>
      <c r="W185" s="372"/>
      <c r="X185" s="372"/>
      <c r="Y185" s="372"/>
      <c r="Z185" s="372"/>
      <c r="AA185" s="372"/>
      <c r="AB185" s="372"/>
      <c r="AC185" s="372"/>
      <c r="AD185" s="372"/>
      <c r="AE185" s="372"/>
      <c r="AF185" s="372"/>
      <c r="AG185" s="372"/>
      <c r="AH185" s="372"/>
      <c r="AI185" s="372"/>
      <c r="AJ185" s="372"/>
      <c r="AK185" s="372"/>
      <c r="AL185" s="372"/>
      <c r="AM185" s="372"/>
      <c r="AN185" s="372"/>
      <c r="AO185" s="372"/>
      <c r="AP185" s="372"/>
      <c r="AQ185" s="372"/>
      <c r="AR185" s="373"/>
      <c r="AS185" s="373"/>
      <c r="AT185" s="373"/>
      <c r="AU185" s="373"/>
      <c r="AV185" s="373"/>
    </row>
    <row r="186" spans="1:48" s="156" customFormat="1" ht="17.25" customHeight="1">
      <c r="A186" s="374"/>
      <c r="B186" s="370"/>
      <c r="C186" s="370" t="s">
        <v>879</v>
      </c>
      <c r="D186" s="370"/>
      <c r="E186" s="372"/>
      <c r="F186" s="372"/>
      <c r="G186" s="372"/>
      <c r="H186" s="372"/>
      <c r="I186" s="372"/>
      <c r="J186" s="372"/>
      <c r="K186" s="372"/>
      <c r="L186" s="372"/>
      <c r="M186" s="372"/>
      <c r="N186" s="372"/>
      <c r="O186" s="372"/>
      <c r="P186" s="372"/>
      <c r="Q186" s="372"/>
      <c r="R186" s="372"/>
      <c r="S186" s="372"/>
      <c r="T186" s="372"/>
      <c r="U186" s="372"/>
      <c r="V186" s="372"/>
      <c r="W186" s="372"/>
      <c r="X186" s="372"/>
      <c r="Y186" s="372"/>
      <c r="Z186" s="372"/>
      <c r="AA186" s="372"/>
      <c r="AB186" s="372"/>
      <c r="AC186" s="372"/>
      <c r="AD186" s="372"/>
      <c r="AE186" s="372"/>
      <c r="AF186" s="372"/>
      <c r="AG186" s="372"/>
      <c r="AH186" s="372"/>
      <c r="AI186" s="372"/>
      <c r="AJ186" s="372"/>
      <c r="AK186" s="372"/>
      <c r="AL186" s="372"/>
      <c r="AM186" s="372"/>
      <c r="AN186" s="372"/>
      <c r="AO186" s="372"/>
      <c r="AP186" s="372"/>
      <c r="AQ186" s="372"/>
      <c r="AR186" s="373"/>
      <c r="AS186" s="373"/>
      <c r="AT186" s="373"/>
      <c r="AU186" s="373"/>
      <c r="AV186" s="373"/>
    </row>
    <row r="187" spans="1:48" s="156" customFormat="1" ht="17.25" customHeight="1">
      <c r="A187" s="374"/>
      <c r="B187" s="370"/>
      <c r="C187" s="370" t="s">
        <v>880</v>
      </c>
      <c r="D187" s="370"/>
      <c r="E187" s="372"/>
      <c r="F187" s="372"/>
      <c r="G187" s="372"/>
      <c r="H187" s="372"/>
      <c r="I187" s="372"/>
      <c r="J187" s="372"/>
      <c r="K187" s="372"/>
      <c r="L187" s="372"/>
      <c r="M187" s="372"/>
      <c r="N187" s="372"/>
      <c r="O187" s="372"/>
      <c r="P187" s="372"/>
      <c r="Q187" s="372"/>
      <c r="R187" s="372"/>
      <c r="S187" s="372"/>
      <c r="T187" s="372"/>
      <c r="U187" s="372"/>
      <c r="V187" s="372"/>
      <c r="W187" s="372"/>
      <c r="X187" s="372"/>
      <c r="Y187" s="372"/>
      <c r="Z187" s="372"/>
      <c r="AA187" s="372"/>
      <c r="AB187" s="372"/>
      <c r="AC187" s="372"/>
      <c r="AD187" s="372"/>
      <c r="AE187" s="372"/>
      <c r="AF187" s="372"/>
      <c r="AG187" s="372"/>
      <c r="AH187" s="372"/>
      <c r="AI187" s="372"/>
      <c r="AJ187" s="372"/>
      <c r="AK187" s="372"/>
      <c r="AL187" s="372"/>
      <c r="AM187" s="372"/>
      <c r="AN187" s="372"/>
      <c r="AO187" s="372"/>
      <c r="AP187" s="372"/>
      <c r="AQ187" s="372"/>
      <c r="AR187" s="373"/>
      <c r="AS187" s="373"/>
      <c r="AT187" s="373"/>
      <c r="AU187" s="373"/>
      <c r="AV187" s="373"/>
    </row>
    <row r="188" spans="1:48" s="156" customFormat="1" ht="17.25" customHeight="1">
      <c r="A188" s="374"/>
      <c r="B188" s="370"/>
      <c r="C188" s="370"/>
      <c r="D188" s="370"/>
      <c r="E188" s="372"/>
      <c r="F188" s="372"/>
      <c r="G188" s="372"/>
      <c r="H188" s="372"/>
      <c r="I188" s="372"/>
      <c r="J188" s="372"/>
      <c r="K188" s="372"/>
      <c r="L188" s="372"/>
      <c r="M188" s="372"/>
      <c r="N188" s="372"/>
      <c r="O188" s="372"/>
      <c r="P188" s="372"/>
      <c r="Q188" s="372"/>
      <c r="R188" s="372"/>
      <c r="S188" s="372"/>
      <c r="T188" s="372"/>
      <c r="U188" s="372"/>
      <c r="V188" s="372"/>
      <c r="W188" s="372"/>
      <c r="X188" s="372"/>
      <c r="Y188" s="372"/>
      <c r="Z188" s="372"/>
      <c r="AA188" s="372"/>
      <c r="AB188" s="372"/>
      <c r="AC188" s="372"/>
      <c r="AD188" s="372"/>
      <c r="AE188" s="372"/>
      <c r="AF188" s="372"/>
      <c r="AG188" s="372"/>
      <c r="AH188" s="372"/>
      <c r="AI188" s="372"/>
      <c r="AJ188" s="372"/>
      <c r="AK188" s="372"/>
      <c r="AL188" s="372"/>
      <c r="AM188" s="372"/>
      <c r="AN188" s="372"/>
      <c r="AO188" s="372"/>
      <c r="AP188" s="372"/>
      <c r="AQ188" s="372"/>
      <c r="AR188" s="373"/>
      <c r="AS188" s="373"/>
      <c r="AT188" s="373"/>
      <c r="AU188" s="373"/>
      <c r="AV188" s="373"/>
    </row>
    <row r="189" spans="1:48" s="156" customFormat="1" ht="17.25" customHeight="1">
      <c r="A189" s="370" t="s">
        <v>881</v>
      </c>
      <c r="B189" s="370"/>
      <c r="C189" s="371" t="s">
        <v>15</v>
      </c>
      <c r="D189" s="370"/>
      <c r="E189" s="372"/>
      <c r="F189" s="372"/>
      <c r="G189" s="372"/>
      <c r="H189" s="372"/>
      <c r="I189" s="372"/>
      <c r="J189" s="372"/>
      <c r="K189" s="372"/>
      <c r="L189" s="372"/>
      <c r="M189" s="372"/>
      <c r="N189" s="372"/>
      <c r="O189" s="372"/>
      <c r="P189" s="372"/>
      <c r="Q189" s="372"/>
      <c r="R189" s="372"/>
      <c r="S189" s="372"/>
      <c r="T189" s="372"/>
      <c r="U189" s="372"/>
      <c r="V189" s="372"/>
      <c r="W189" s="372"/>
      <c r="X189" s="372"/>
      <c r="Y189" s="372"/>
      <c r="Z189" s="372"/>
      <c r="AA189" s="372"/>
      <c r="AB189" s="372"/>
      <c r="AC189" s="372"/>
      <c r="AD189" s="372"/>
      <c r="AE189" s="372"/>
      <c r="AF189" s="372"/>
      <c r="AG189" s="372"/>
      <c r="AH189" s="372"/>
      <c r="AI189" s="372"/>
      <c r="AJ189" s="372"/>
      <c r="AK189" s="372"/>
      <c r="AL189" s="372"/>
      <c r="AM189" s="372"/>
      <c r="AN189" s="372"/>
      <c r="AO189" s="372"/>
      <c r="AP189" s="372"/>
      <c r="AQ189" s="372"/>
      <c r="AR189" s="373"/>
      <c r="AS189" s="373"/>
      <c r="AT189" s="373"/>
      <c r="AU189" s="373"/>
      <c r="AV189" s="373"/>
    </row>
    <row r="190" spans="1:48" s="156" customFormat="1" ht="17.25" customHeight="1">
      <c r="A190" s="374"/>
      <c r="B190" s="370"/>
      <c r="C190" s="370" t="s">
        <v>882</v>
      </c>
      <c r="D190" s="370"/>
      <c r="E190" s="372"/>
      <c r="F190" s="372"/>
      <c r="G190" s="372"/>
      <c r="H190" s="372"/>
      <c r="I190" s="372"/>
      <c r="J190" s="372"/>
      <c r="K190" s="372"/>
      <c r="L190" s="372"/>
      <c r="M190" s="372"/>
      <c r="N190" s="372"/>
      <c r="O190" s="372"/>
      <c r="P190" s="372"/>
      <c r="Q190" s="372"/>
      <c r="R190" s="372"/>
      <c r="S190" s="372"/>
      <c r="T190" s="372"/>
      <c r="U190" s="372"/>
      <c r="V190" s="372"/>
      <c r="W190" s="372"/>
      <c r="X190" s="372"/>
      <c r="Y190" s="372"/>
      <c r="Z190" s="372"/>
      <c r="AA190" s="372"/>
      <c r="AB190" s="372"/>
      <c r="AC190" s="372"/>
      <c r="AD190" s="372"/>
      <c r="AE190" s="372"/>
      <c r="AF190" s="372"/>
      <c r="AG190" s="372"/>
      <c r="AH190" s="372"/>
      <c r="AI190" s="372"/>
      <c r="AJ190" s="372"/>
      <c r="AK190" s="372"/>
      <c r="AL190" s="372"/>
      <c r="AM190" s="372"/>
      <c r="AN190" s="372"/>
      <c r="AO190" s="372"/>
      <c r="AP190" s="372"/>
      <c r="AQ190" s="372"/>
      <c r="AR190" s="373"/>
      <c r="AS190" s="373"/>
      <c r="AT190" s="373"/>
      <c r="AU190" s="373"/>
      <c r="AV190" s="373"/>
    </row>
    <row r="191" spans="1:48" s="156" customFormat="1" ht="17.25" customHeight="1">
      <c r="A191" s="374"/>
      <c r="B191" s="370"/>
      <c r="C191" s="374" t="s">
        <v>883</v>
      </c>
      <c r="D191" s="370"/>
      <c r="E191" s="372"/>
      <c r="F191" s="372"/>
      <c r="G191" s="372"/>
      <c r="H191" s="372"/>
      <c r="I191" s="372"/>
      <c r="J191" s="372"/>
      <c r="K191" s="372"/>
      <c r="L191" s="372"/>
      <c r="M191" s="372"/>
      <c r="N191" s="372"/>
      <c r="O191" s="372"/>
      <c r="P191" s="372"/>
      <c r="Q191" s="372"/>
      <c r="R191" s="372"/>
      <c r="S191" s="372"/>
      <c r="T191" s="372"/>
      <c r="U191" s="372"/>
      <c r="V191" s="372"/>
      <c r="W191" s="372"/>
      <c r="X191" s="372"/>
      <c r="Y191" s="372"/>
      <c r="Z191" s="372"/>
      <c r="AA191" s="372"/>
      <c r="AB191" s="372"/>
      <c r="AC191" s="372"/>
      <c r="AD191" s="372"/>
      <c r="AE191" s="372"/>
      <c r="AF191" s="372"/>
      <c r="AG191" s="372"/>
      <c r="AH191" s="372"/>
      <c r="AI191" s="372"/>
      <c r="AJ191" s="372"/>
      <c r="AK191" s="372"/>
      <c r="AL191" s="372"/>
      <c r="AM191" s="372"/>
      <c r="AN191" s="372"/>
      <c r="AO191" s="372"/>
      <c r="AP191" s="372"/>
      <c r="AQ191" s="372"/>
      <c r="AR191" s="373"/>
      <c r="AS191" s="373"/>
      <c r="AT191" s="373"/>
      <c r="AU191" s="373"/>
      <c r="AV191" s="373"/>
    </row>
    <row r="192" spans="1:48" s="156" customFormat="1" ht="17.25" customHeight="1">
      <c r="A192" s="374"/>
      <c r="B192" s="370"/>
      <c r="C192" s="370"/>
      <c r="D192" s="370"/>
      <c r="E192" s="372"/>
      <c r="F192" s="372"/>
      <c r="G192" s="372"/>
      <c r="H192" s="372"/>
      <c r="I192" s="372"/>
      <c r="J192" s="372"/>
      <c r="K192" s="372"/>
      <c r="L192" s="372"/>
      <c r="M192" s="372"/>
      <c r="N192" s="372"/>
      <c r="O192" s="372"/>
      <c r="P192" s="372"/>
      <c r="Q192" s="372"/>
      <c r="R192" s="372"/>
      <c r="S192" s="372"/>
      <c r="T192" s="372"/>
      <c r="U192" s="372"/>
      <c r="V192" s="372"/>
      <c r="W192" s="372"/>
      <c r="X192" s="372"/>
      <c r="Y192" s="372"/>
      <c r="Z192" s="372"/>
      <c r="AA192" s="372"/>
      <c r="AB192" s="372"/>
      <c r="AC192" s="372"/>
      <c r="AD192" s="372"/>
      <c r="AE192" s="372"/>
      <c r="AF192" s="372"/>
      <c r="AG192" s="372"/>
      <c r="AH192" s="372"/>
      <c r="AI192" s="372"/>
      <c r="AJ192" s="372"/>
      <c r="AK192" s="372"/>
      <c r="AL192" s="372"/>
      <c r="AM192" s="372"/>
      <c r="AN192" s="372"/>
      <c r="AO192" s="372"/>
      <c r="AP192" s="372"/>
      <c r="AQ192" s="372"/>
      <c r="AR192" s="373"/>
      <c r="AS192" s="373"/>
      <c r="AT192" s="373"/>
      <c r="AU192" s="373"/>
      <c r="AV192" s="373"/>
    </row>
    <row r="193" spans="1:48" s="156" customFormat="1" ht="17.25" customHeight="1">
      <c r="A193" s="370" t="s">
        <v>884</v>
      </c>
      <c r="B193" s="370"/>
      <c r="C193" s="371" t="s">
        <v>16</v>
      </c>
      <c r="D193" s="370"/>
      <c r="E193" s="372"/>
      <c r="F193" s="372"/>
      <c r="G193" s="372"/>
      <c r="H193" s="372"/>
      <c r="I193" s="372"/>
      <c r="J193" s="372"/>
      <c r="K193" s="372"/>
      <c r="L193" s="372"/>
      <c r="M193" s="372"/>
      <c r="N193" s="372"/>
      <c r="O193" s="372"/>
      <c r="P193" s="372"/>
      <c r="Q193" s="372"/>
      <c r="R193" s="372"/>
      <c r="S193" s="372"/>
      <c r="T193" s="372"/>
      <c r="U193" s="372"/>
      <c r="V193" s="372"/>
      <c r="W193" s="372"/>
      <c r="X193" s="372"/>
      <c r="Y193" s="372"/>
      <c r="Z193" s="372"/>
      <c r="AA193" s="372"/>
      <c r="AB193" s="372"/>
      <c r="AC193" s="372"/>
      <c r="AD193" s="372"/>
      <c r="AE193" s="372"/>
      <c r="AF193" s="372"/>
      <c r="AG193" s="372"/>
      <c r="AH193" s="372"/>
      <c r="AI193" s="372"/>
      <c r="AJ193" s="372"/>
      <c r="AK193" s="372"/>
      <c r="AL193" s="372"/>
      <c r="AM193" s="372"/>
      <c r="AN193" s="372"/>
      <c r="AO193" s="372"/>
      <c r="AP193" s="372"/>
      <c r="AQ193" s="372"/>
      <c r="AR193" s="373"/>
      <c r="AS193" s="373"/>
      <c r="AT193" s="373"/>
      <c r="AU193" s="373"/>
      <c r="AV193" s="373"/>
    </row>
    <row r="194" spans="1:48" s="156" customFormat="1" ht="17.25" customHeight="1">
      <c r="A194" s="374"/>
      <c r="B194" s="370"/>
      <c r="C194" s="370" t="s">
        <v>907</v>
      </c>
      <c r="D194" s="370"/>
      <c r="E194" s="372"/>
      <c r="F194" s="372"/>
      <c r="G194" s="372"/>
      <c r="H194" s="372"/>
      <c r="I194" s="372"/>
      <c r="J194" s="372"/>
      <c r="K194" s="372"/>
      <c r="L194" s="372"/>
      <c r="M194" s="372"/>
      <c r="N194" s="372"/>
      <c r="O194" s="372"/>
      <c r="P194" s="372"/>
      <c r="Q194" s="372"/>
      <c r="R194" s="372"/>
      <c r="S194" s="372"/>
      <c r="T194" s="372"/>
      <c r="U194" s="372"/>
      <c r="V194" s="372"/>
      <c r="W194" s="372"/>
      <c r="X194" s="372"/>
      <c r="Y194" s="372"/>
      <c r="Z194" s="372"/>
      <c r="AA194" s="372"/>
      <c r="AB194" s="372"/>
      <c r="AC194" s="372"/>
      <c r="AD194" s="372"/>
      <c r="AE194" s="372"/>
      <c r="AF194" s="372"/>
      <c r="AG194" s="372"/>
      <c r="AH194" s="372"/>
      <c r="AI194" s="372"/>
      <c r="AJ194" s="372"/>
      <c r="AK194" s="372"/>
      <c r="AL194" s="372"/>
      <c r="AM194" s="372"/>
      <c r="AN194" s="372"/>
      <c r="AO194" s="372"/>
      <c r="AP194" s="372"/>
      <c r="AQ194" s="372"/>
      <c r="AR194" s="373"/>
      <c r="AS194" s="373"/>
      <c r="AT194" s="373"/>
      <c r="AU194" s="373"/>
      <c r="AV194" s="373"/>
    </row>
    <row r="195" spans="1:48" s="156" customFormat="1" ht="17.25" customHeight="1">
      <c r="A195" s="374"/>
      <c r="B195" s="370"/>
      <c r="C195" s="370" t="s">
        <v>908</v>
      </c>
      <c r="D195" s="370"/>
      <c r="E195" s="372"/>
      <c r="F195" s="372"/>
      <c r="G195" s="372"/>
      <c r="H195" s="372"/>
      <c r="I195" s="372"/>
      <c r="J195" s="372"/>
      <c r="K195" s="372"/>
      <c r="L195" s="372"/>
      <c r="M195" s="372"/>
      <c r="N195" s="372"/>
      <c r="O195" s="372"/>
      <c r="P195" s="372"/>
      <c r="Q195" s="372"/>
      <c r="R195" s="372"/>
      <c r="S195" s="372"/>
      <c r="T195" s="372"/>
      <c r="U195" s="372"/>
      <c r="V195" s="372"/>
      <c r="W195" s="372"/>
      <c r="X195" s="372"/>
      <c r="Y195" s="372"/>
      <c r="Z195" s="372"/>
      <c r="AA195" s="372"/>
      <c r="AB195" s="372"/>
      <c r="AC195" s="372"/>
      <c r="AD195" s="372"/>
      <c r="AE195" s="372"/>
      <c r="AF195" s="372"/>
      <c r="AG195" s="372"/>
      <c r="AH195" s="372"/>
      <c r="AI195" s="372"/>
      <c r="AJ195" s="372"/>
      <c r="AK195" s="372"/>
      <c r="AL195" s="372"/>
      <c r="AM195" s="372"/>
      <c r="AN195" s="372"/>
      <c r="AO195" s="372"/>
      <c r="AP195" s="372"/>
      <c r="AQ195" s="372"/>
      <c r="AR195" s="373"/>
      <c r="AS195" s="373"/>
      <c r="AT195" s="373"/>
      <c r="AU195" s="373"/>
      <c r="AV195" s="373"/>
    </row>
    <row r="196" spans="1:48" s="156" customFormat="1" ht="17.25" customHeight="1">
      <c r="A196" s="370"/>
      <c r="B196" s="370"/>
      <c r="C196" s="370" t="s">
        <v>909</v>
      </c>
      <c r="D196" s="370"/>
      <c r="E196" s="372"/>
      <c r="F196" s="372"/>
      <c r="G196" s="372"/>
      <c r="H196" s="372"/>
      <c r="I196" s="372"/>
      <c r="J196" s="372"/>
      <c r="K196" s="372"/>
      <c r="L196" s="372"/>
      <c r="M196" s="372"/>
      <c r="N196" s="372"/>
      <c r="O196" s="372"/>
      <c r="P196" s="372"/>
      <c r="Q196" s="372"/>
      <c r="R196" s="372"/>
      <c r="S196" s="372"/>
      <c r="T196" s="372"/>
      <c r="U196" s="372"/>
      <c r="V196" s="372"/>
      <c r="W196" s="372"/>
      <c r="X196" s="372"/>
      <c r="Y196" s="372"/>
      <c r="Z196" s="372"/>
      <c r="AA196" s="372"/>
      <c r="AB196" s="372"/>
      <c r="AC196" s="372"/>
      <c r="AD196" s="372"/>
      <c r="AE196" s="372"/>
      <c r="AF196" s="372"/>
      <c r="AG196" s="372"/>
      <c r="AH196" s="372"/>
      <c r="AI196" s="372"/>
      <c r="AJ196" s="372"/>
      <c r="AK196" s="372"/>
      <c r="AL196" s="372"/>
      <c r="AM196" s="372"/>
      <c r="AN196" s="372"/>
      <c r="AO196" s="372"/>
      <c r="AP196" s="372"/>
      <c r="AQ196" s="372"/>
      <c r="AR196" s="373"/>
      <c r="AS196" s="373"/>
      <c r="AT196" s="373"/>
      <c r="AU196" s="373"/>
      <c r="AV196" s="373"/>
    </row>
    <row r="197" spans="1:48" s="156" customFormat="1" ht="17.25" customHeight="1">
      <c r="A197" s="374"/>
      <c r="B197" s="370"/>
      <c r="C197" s="370"/>
      <c r="D197" s="370"/>
      <c r="E197" s="372"/>
      <c r="F197" s="372"/>
      <c r="G197" s="372"/>
      <c r="H197" s="372"/>
      <c r="I197" s="372"/>
      <c r="J197" s="372"/>
      <c r="K197" s="372"/>
      <c r="L197" s="372"/>
      <c r="M197" s="372"/>
      <c r="N197" s="372"/>
      <c r="O197" s="372"/>
      <c r="P197" s="372"/>
      <c r="Q197" s="372"/>
      <c r="R197" s="372"/>
      <c r="S197" s="372"/>
      <c r="T197" s="372"/>
      <c r="U197" s="372"/>
      <c r="V197" s="372"/>
      <c r="W197" s="372"/>
      <c r="X197" s="372"/>
      <c r="Y197" s="372"/>
      <c r="Z197" s="372"/>
      <c r="AA197" s="372"/>
      <c r="AB197" s="372"/>
      <c r="AC197" s="372"/>
      <c r="AD197" s="372"/>
      <c r="AE197" s="372"/>
      <c r="AF197" s="372"/>
      <c r="AG197" s="372"/>
      <c r="AH197" s="372"/>
      <c r="AI197" s="372"/>
      <c r="AJ197" s="372"/>
      <c r="AK197" s="372"/>
      <c r="AL197" s="372"/>
      <c r="AM197" s="372"/>
      <c r="AN197" s="372"/>
      <c r="AO197" s="372"/>
      <c r="AP197" s="372"/>
      <c r="AQ197" s="372"/>
      <c r="AR197" s="373"/>
      <c r="AS197" s="373"/>
      <c r="AT197" s="373"/>
      <c r="AU197" s="373"/>
      <c r="AV197" s="373"/>
    </row>
    <row r="198" spans="1:48" ht="15.75" customHeight="1">
      <c r="A198" s="375"/>
      <c r="B198" s="375"/>
      <c r="C198" s="375"/>
      <c r="D198" s="375"/>
      <c r="E198" s="375"/>
      <c r="F198" s="375"/>
      <c r="G198" s="375"/>
      <c r="H198" s="375"/>
      <c r="I198" s="375"/>
      <c r="J198" s="375"/>
      <c r="K198" s="375"/>
      <c r="L198" s="375"/>
      <c r="M198" s="375"/>
      <c r="N198" s="375"/>
      <c r="O198" s="375"/>
      <c r="P198" s="375"/>
      <c r="Q198" s="375"/>
      <c r="R198" s="375"/>
      <c r="S198" s="375"/>
      <c r="T198" s="375"/>
      <c r="U198" s="375"/>
      <c r="V198" s="375"/>
      <c r="W198" s="375"/>
      <c r="X198" s="375"/>
      <c r="Y198" s="375"/>
      <c r="Z198" s="375"/>
      <c r="AA198" s="375"/>
      <c r="AB198" s="375"/>
      <c r="AC198" s="375"/>
      <c r="AD198" s="375"/>
      <c r="AE198" s="375"/>
      <c r="AF198" s="375"/>
      <c r="AG198" s="375"/>
      <c r="AH198" s="375"/>
      <c r="AI198" s="375"/>
      <c r="AJ198" s="375"/>
      <c r="AK198" s="375"/>
      <c r="AL198" s="375"/>
      <c r="AM198" s="375"/>
      <c r="AN198" s="375"/>
      <c r="AO198" s="375"/>
      <c r="AP198" s="375"/>
      <c r="AQ198" s="375"/>
      <c r="AR198" s="376"/>
      <c r="AS198" s="376"/>
      <c r="AT198" s="376"/>
      <c r="AU198" s="376"/>
      <c r="AV198" s="376"/>
    </row>
    <row r="199" spans="1:48" ht="18" customHeight="1">
      <c r="A199" s="220" t="s">
        <v>687</v>
      </c>
      <c r="B199" s="220"/>
      <c r="C199" s="220"/>
      <c r="D199" s="377"/>
      <c r="E199" s="377"/>
      <c r="F199" s="378"/>
      <c r="G199" s="378"/>
      <c r="H199" s="220"/>
      <c r="I199" s="379"/>
      <c r="J199" s="220"/>
      <c r="K199" s="220"/>
      <c r="L199" s="220"/>
      <c r="M199" s="220"/>
      <c r="N199" s="220"/>
      <c r="O199" s="220"/>
      <c r="P199" s="220"/>
      <c r="Q199" s="220"/>
      <c r="R199" s="220"/>
      <c r="S199" s="220"/>
      <c r="T199" s="220"/>
      <c r="U199" s="220"/>
      <c r="V199" s="220"/>
      <c r="W199" s="220"/>
      <c r="X199" s="220"/>
      <c r="Y199" s="220"/>
      <c r="Z199" s="220"/>
      <c r="AA199" s="220"/>
      <c r="AB199" s="220"/>
      <c r="AC199" s="220"/>
      <c r="AD199" s="220"/>
      <c r="AE199" s="220"/>
      <c r="AF199" s="220"/>
      <c r="AG199" s="220"/>
      <c r="AH199" s="220"/>
      <c r="AI199" s="220"/>
      <c r="AJ199" s="220"/>
      <c r="AK199" s="380"/>
      <c r="AL199" s="381"/>
      <c r="AM199" s="381"/>
      <c r="AN199" s="381"/>
      <c r="AO199" s="381"/>
      <c r="AP199" s="381"/>
      <c r="AQ199" s="380"/>
      <c r="AR199" s="220"/>
      <c r="AS199" s="376"/>
      <c r="AT199" s="376"/>
      <c r="AU199" s="376"/>
      <c r="AV199" s="376"/>
    </row>
    <row r="200" spans="1:48" ht="18" customHeight="1">
      <c r="A200" s="220"/>
      <c r="B200" s="220"/>
      <c r="C200" s="220"/>
      <c r="D200" s="377"/>
      <c r="E200" s="377"/>
      <c r="F200" s="378"/>
      <c r="G200" s="378"/>
      <c r="H200" s="220"/>
      <c r="I200" s="379"/>
      <c r="J200" s="220"/>
      <c r="K200" s="220"/>
      <c r="L200" s="220"/>
      <c r="M200" s="220"/>
      <c r="N200" s="220"/>
      <c r="O200" s="220"/>
      <c r="P200" s="220"/>
      <c r="Q200" s="220"/>
      <c r="R200" s="220"/>
      <c r="S200" s="220"/>
      <c r="T200" s="220"/>
      <c r="U200" s="220"/>
      <c r="V200" s="220"/>
      <c r="W200" s="220"/>
      <c r="X200" s="220"/>
      <c r="Y200" s="220"/>
      <c r="Z200" s="220"/>
      <c r="AA200" s="220"/>
      <c r="AB200" s="220"/>
      <c r="AC200" s="220"/>
      <c r="AD200" s="220"/>
      <c r="AE200" s="220"/>
      <c r="AF200" s="220"/>
      <c r="AG200" s="220"/>
      <c r="AH200" s="220"/>
      <c r="AI200" s="220"/>
      <c r="AJ200" s="220"/>
      <c r="AK200" s="380" t="s">
        <v>504</v>
      </c>
      <c r="AL200" s="753" t="s">
        <v>658</v>
      </c>
      <c r="AM200" s="753"/>
      <c r="AN200" s="381" t="s">
        <v>363</v>
      </c>
      <c r="AO200" s="753" t="s">
        <v>658</v>
      </c>
      <c r="AP200" s="753"/>
      <c r="AQ200" s="380" t="s">
        <v>365</v>
      </c>
      <c r="AR200" s="380" t="s">
        <v>366</v>
      </c>
      <c r="AS200" s="376"/>
      <c r="AT200" s="376"/>
      <c r="AU200" s="376"/>
      <c r="AV200" s="376"/>
    </row>
    <row r="201" spans="1:48" ht="18" customHeight="1">
      <c r="A201" s="220" t="s">
        <v>885</v>
      </c>
      <c r="B201" s="382"/>
      <c r="C201" s="382"/>
      <c r="D201" s="382"/>
      <c r="E201" s="382"/>
      <c r="F201" s="382"/>
      <c r="G201" s="382"/>
      <c r="H201" s="382"/>
      <c r="I201" s="383"/>
      <c r="J201" s="220"/>
      <c r="K201" s="220"/>
      <c r="L201" s="220"/>
      <c r="M201" s="220"/>
      <c r="N201" s="220"/>
      <c r="O201" s="220"/>
      <c r="P201" s="220"/>
      <c r="Q201" s="220"/>
      <c r="R201" s="220"/>
      <c r="S201" s="220"/>
      <c r="T201" s="220"/>
      <c r="U201" s="220"/>
      <c r="V201" s="220"/>
      <c r="W201" s="220"/>
      <c r="X201" s="220"/>
      <c r="Y201" s="220"/>
      <c r="Z201" s="220"/>
      <c r="AA201" s="220"/>
      <c r="AB201" s="220"/>
      <c r="AC201" s="220"/>
      <c r="AD201" s="220"/>
      <c r="AE201" s="220"/>
      <c r="AF201" s="220"/>
      <c r="AG201" s="220"/>
      <c r="AH201" s="220"/>
      <c r="AI201" s="220"/>
      <c r="AJ201" s="220"/>
      <c r="AK201" s="220"/>
      <c r="AL201" s="384"/>
      <c r="AM201" s="220"/>
      <c r="AN201" s="220"/>
      <c r="AO201" s="384"/>
      <c r="AP201" s="220"/>
      <c r="AQ201" s="220"/>
      <c r="AR201" s="376"/>
      <c r="AS201" s="376"/>
      <c r="AT201" s="376"/>
      <c r="AU201" s="376"/>
      <c r="AV201" s="376"/>
    </row>
    <row r="202" spans="1:48" ht="18" customHeight="1">
      <c r="A202" s="220" t="s">
        <v>886</v>
      </c>
      <c r="B202" s="220"/>
      <c r="C202" s="385"/>
      <c r="D202" s="385"/>
      <c r="E202" s="385"/>
      <c r="F202" s="385"/>
      <c r="G202" s="385"/>
      <c r="H202" s="385"/>
      <c r="I202" s="385"/>
      <c r="J202" s="220"/>
      <c r="K202" s="220"/>
      <c r="L202" s="220"/>
      <c r="M202" s="220"/>
      <c r="N202" s="220"/>
      <c r="O202" s="220"/>
      <c r="P202" s="220"/>
      <c r="Q202" s="220"/>
      <c r="R202" s="220"/>
      <c r="S202" s="220"/>
      <c r="T202" s="220"/>
      <c r="U202" s="220"/>
      <c r="V202" s="220"/>
      <c r="W202" s="220"/>
      <c r="X202" s="220"/>
      <c r="Y202" s="220"/>
      <c r="Z202" s="220"/>
      <c r="AA202" s="220"/>
      <c r="AB202" s="220"/>
      <c r="AC202" s="220"/>
      <c r="AD202" s="220"/>
      <c r="AE202" s="220"/>
      <c r="AF202" s="220"/>
      <c r="AG202" s="220"/>
      <c r="AH202" s="220"/>
      <c r="AI202" s="220"/>
      <c r="AJ202" s="220"/>
      <c r="AK202" s="220"/>
      <c r="AL202" s="220"/>
      <c r="AM202" s="220"/>
      <c r="AN202" s="220"/>
      <c r="AO202" s="220"/>
      <c r="AP202" s="220"/>
      <c r="AQ202" s="220"/>
      <c r="AR202" s="376"/>
      <c r="AS202" s="376"/>
      <c r="AT202" s="376"/>
      <c r="AU202" s="376"/>
      <c r="AV202" s="376"/>
    </row>
    <row r="203" spans="1:48" ht="18" customHeight="1">
      <c r="A203" s="386"/>
      <c r="B203" s="386"/>
      <c r="C203" s="386"/>
      <c r="D203" s="386"/>
      <c r="E203" s="386"/>
      <c r="F203" s="386"/>
      <c r="G203" s="386"/>
      <c r="H203" s="386"/>
      <c r="I203" s="386"/>
      <c r="J203" s="376"/>
      <c r="K203" s="376"/>
      <c r="L203" s="376"/>
      <c r="M203" s="376"/>
      <c r="N203" s="376"/>
      <c r="O203" s="376"/>
      <c r="P203" s="376"/>
      <c r="Q203" s="376"/>
      <c r="R203" s="376"/>
      <c r="S203" s="386"/>
      <c r="T203" s="376"/>
      <c r="U203" s="376"/>
      <c r="V203" s="376"/>
      <c r="W203" s="376"/>
      <c r="X203" s="376"/>
      <c r="Y203" s="376"/>
      <c r="Z203" s="376"/>
      <c r="AA203" s="376"/>
      <c r="AB203" s="376"/>
      <c r="AC203" s="386"/>
      <c r="AD203" s="386"/>
      <c r="AE203" s="386"/>
      <c r="AF203" s="386"/>
      <c r="AG203" s="386"/>
      <c r="AH203" s="386"/>
      <c r="AI203" s="386"/>
      <c r="AJ203" s="386"/>
      <c r="AK203" s="386"/>
      <c r="AL203" s="386"/>
      <c r="AM203" s="386"/>
      <c r="AN203" s="386"/>
      <c r="AO203" s="386"/>
      <c r="AP203" s="386"/>
      <c r="AQ203" s="386"/>
      <c r="AR203" s="376"/>
      <c r="AS203" s="376"/>
      <c r="AT203" s="376"/>
      <c r="AU203" s="376"/>
      <c r="AV203" s="376"/>
    </row>
    <row r="204" spans="1:48" ht="36.5" customHeight="1">
      <c r="A204" s="754" t="s">
        <v>952</v>
      </c>
      <c r="B204" s="754"/>
      <c r="C204" s="754"/>
      <c r="D204" s="754"/>
      <c r="E204" s="754"/>
      <c r="F204" s="754"/>
      <c r="G204" s="754"/>
      <c r="H204" s="754"/>
      <c r="I204" s="754"/>
      <c r="J204" s="754"/>
      <c r="K204" s="754"/>
      <c r="L204" s="754"/>
      <c r="M204" s="754"/>
      <c r="N204" s="754"/>
      <c r="O204" s="754"/>
      <c r="P204" s="754"/>
      <c r="Q204" s="754"/>
      <c r="R204" s="754"/>
      <c r="S204" s="754"/>
      <c r="T204" s="754"/>
      <c r="U204" s="754"/>
      <c r="V204" s="754"/>
      <c r="W204" s="754"/>
      <c r="X204" s="754"/>
      <c r="Y204" s="754"/>
      <c r="Z204" s="754"/>
      <c r="AA204" s="754"/>
      <c r="AB204" s="754"/>
      <c r="AC204" s="754"/>
      <c r="AD204" s="754"/>
      <c r="AE204" s="754"/>
      <c r="AF204" s="754"/>
      <c r="AG204" s="754"/>
      <c r="AH204" s="754"/>
      <c r="AI204" s="754"/>
      <c r="AJ204" s="754"/>
      <c r="AK204" s="754"/>
      <c r="AL204" s="754"/>
      <c r="AM204" s="754"/>
      <c r="AN204" s="754"/>
      <c r="AO204" s="754"/>
      <c r="AP204" s="754"/>
      <c r="AQ204" s="754"/>
      <c r="AR204" s="376"/>
      <c r="AS204" s="376"/>
      <c r="AT204" s="376"/>
      <c r="AU204" s="376"/>
      <c r="AV204" s="376"/>
    </row>
    <row r="205" spans="1:48" ht="18" customHeight="1">
      <c r="A205" s="754"/>
      <c r="B205" s="754"/>
      <c r="C205" s="754"/>
      <c r="D205" s="754"/>
      <c r="E205" s="754"/>
      <c r="F205" s="754"/>
      <c r="G205" s="754"/>
      <c r="H205" s="754"/>
      <c r="I205" s="754"/>
      <c r="J205" s="754"/>
      <c r="K205" s="754"/>
      <c r="L205" s="754"/>
      <c r="M205" s="754"/>
      <c r="N205" s="754"/>
      <c r="O205" s="754"/>
      <c r="P205" s="754"/>
      <c r="Q205" s="754"/>
      <c r="R205" s="754"/>
      <c r="S205" s="754"/>
      <c r="T205" s="754"/>
      <c r="U205" s="754"/>
      <c r="V205" s="754"/>
      <c r="W205" s="754"/>
      <c r="X205" s="754"/>
      <c r="Y205" s="754"/>
      <c r="Z205" s="754"/>
      <c r="AA205" s="754"/>
      <c r="AB205" s="754"/>
      <c r="AC205" s="754"/>
      <c r="AD205" s="754"/>
      <c r="AE205" s="754"/>
      <c r="AF205" s="754"/>
      <c r="AG205" s="754"/>
      <c r="AH205" s="754"/>
      <c r="AI205" s="754"/>
      <c r="AJ205" s="754"/>
      <c r="AK205" s="754"/>
      <c r="AL205" s="754"/>
      <c r="AM205" s="754"/>
      <c r="AN205" s="754"/>
      <c r="AO205" s="754"/>
      <c r="AP205" s="754"/>
      <c r="AQ205" s="754"/>
      <c r="AR205" s="387"/>
      <c r="AS205" s="387"/>
      <c r="AT205" s="388"/>
      <c r="AU205" s="376"/>
      <c r="AV205" s="376"/>
    </row>
    <row r="206" spans="1:48" ht="18" customHeight="1">
      <c r="A206" s="754"/>
      <c r="B206" s="754"/>
      <c r="C206" s="754"/>
      <c r="D206" s="754"/>
      <c r="E206" s="754"/>
      <c r="F206" s="754"/>
      <c r="G206" s="754"/>
      <c r="H206" s="754"/>
      <c r="I206" s="754"/>
      <c r="J206" s="754"/>
      <c r="K206" s="754"/>
      <c r="L206" s="754"/>
      <c r="M206" s="754"/>
      <c r="N206" s="754"/>
      <c r="O206" s="754"/>
      <c r="P206" s="754"/>
      <c r="Q206" s="754"/>
      <c r="R206" s="754"/>
      <c r="S206" s="754"/>
      <c r="T206" s="754"/>
      <c r="U206" s="754"/>
      <c r="V206" s="754"/>
      <c r="W206" s="754"/>
      <c r="X206" s="754"/>
      <c r="Y206" s="754"/>
      <c r="Z206" s="754"/>
      <c r="AA206" s="754"/>
      <c r="AB206" s="754"/>
      <c r="AC206" s="754"/>
      <c r="AD206" s="754"/>
      <c r="AE206" s="754"/>
      <c r="AF206" s="754"/>
      <c r="AG206" s="754"/>
      <c r="AH206" s="754"/>
      <c r="AI206" s="754"/>
      <c r="AJ206" s="754"/>
      <c r="AK206" s="754"/>
      <c r="AL206" s="754"/>
      <c r="AM206" s="754"/>
      <c r="AN206" s="754"/>
      <c r="AO206" s="754"/>
      <c r="AP206" s="754"/>
      <c r="AQ206" s="754"/>
      <c r="AR206" s="376"/>
      <c r="AS206" s="376"/>
      <c r="AT206" s="376"/>
      <c r="AU206" s="376"/>
      <c r="AV206" s="376"/>
    </row>
    <row r="207" spans="1:48" ht="18" customHeight="1">
      <c r="A207" s="389"/>
      <c r="B207" s="389"/>
      <c r="C207" s="389"/>
      <c r="D207" s="389"/>
      <c r="E207" s="389"/>
      <c r="F207" s="389"/>
      <c r="G207" s="389"/>
      <c r="H207" s="389"/>
      <c r="I207" s="389"/>
      <c r="J207" s="389"/>
      <c r="K207" s="389"/>
      <c r="L207" s="389"/>
      <c r="M207" s="389"/>
      <c r="N207" s="389"/>
      <c r="O207" s="389"/>
      <c r="P207" s="389"/>
      <c r="Q207" s="389"/>
      <c r="R207" s="389"/>
      <c r="S207" s="389"/>
      <c r="T207" s="389"/>
      <c r="U207" s="389"/>
      <c r="V207" s="389"/>
      <c r="W207" s="389"/>
      <c r="X207" s="389"/>
      <c r="Y207" s="389"/>
      <c r="Z207" s="389"/>
      <c r="AA207" s="389"/>
      <c r="AB207" s="389"/>
      <c r="AC207" s="389"/>
      <c r="AD207" s="389"/>
      <c r="AE207" s="389"/>
      <c r="AF207" s="389"/>
      <c r="AG207" s="389"/>
      <c r="AH207" s="389"/>
      <c r="AI207" s="389"/>
      <c r="AJ207" s="389"/>
      <c r="AK207" s="389"/>
      <c r="AL207" s="389"/>
      <c r="AM207" s="389"/>
      <c r="AN207" s="389"/>
      <c r="AO207" s="389"/>
      <c r="AP207" s="389"/>
      <c r="AQ207" s="389"/>
      <c r="AR207" s="373"/>
      <c r="AS207" s="373"/>
      <c r="AT207" s="376"/>
      <c r="AU207" s="376"/>
      <c r="AV207" s="376"/>
    </row>
    <row r="208" spans="1:48" ht="61.5" customHeight="1">
      <c r="A208" s="390"/>
      <c r="B208" s="387"/>
      <c r="C208" s="746" t="s">
        <v>887</v>
      </c>
      <c r="D208" s="746"/>
      <c r="E208" s="746"/>
      <c r="F208" s="746"/>
      <c r="G208" s="746"/>
      <c r="H208" s="746"/>
      <c r="I208" s="746"/>
      <c r="J208" s="746"/>
      <c r="K208" s="746"/>
      <c r="L208" s="746"/>
      <c r="M208" s="746"/>
      <c r="N208" s="746"/>
      <c r="O208" s="746"/>
      <c r="P208" s="746"/>
      <c r="Q208" s="746"/>
      <c r="R208" s="746"/>
      <c r="S208" s="746"/>
      <c r="T208" s="746"/>
      <c r="U208" s="746"/>
      <c r="V208" s="746"/>
      <c r="W208" s="746"/>
      <c r="X208" s="746"/>
      <c r="Y208" s="746"/>
      <c r="Z208" s="746"/>
      <c r="AA208" s="746"/>
      <c r="AB208" s="746"/>
      <c r="AC208" s="746"/>
      <c r="AD208" s="746"/>
      <c r="AE208" s="746"/>
      <c r="AF208" s="746"/>
      <c r="AG208" s="746"/>
      <c r="AH208" s="746"/>
      <c r="AI208" s="746"/>
      <c r="AJ208" s="746"/>
      <c r="AK208" s="746"/>
      <c r="AL208" s="746"/>
      <c r="AM208" s="746"/>
      <c r="AN208" s="746"/>
      <c r="AO208" s="746"/>
      <c r="AP208" s="746"/>
      <c r="AQ208" s="746"/>
      <c r="AR208" s="746"/>
      <c r="AS208" s="391"/>
      <c r="AT208" s="390"/>
      <c r="AU208" s="390"/>
      <c r="AV208" s="390"/>
    </row>
    <row r="209" spans="1:48" ht="18" customHeight="1">
      <c r="A209" s="392"/>
      <c r="B209" s="392"/>
      <c r="C209" s="392"/>
      <c r="D209" s="392"/>
      <c r="E209" s="392"/>
      <c r="F209" s="392"/>
      <c r="G209" s="392"/>
      <c r="H209" s="392"/>
      <c r="I209" s="392"/>
      <c r="J209" s="392"/>
      <c r="K209" s="392"/>
      <c r="L209" s="392"/>
      <c r="M209" s="392"/>
      <c r="N209" s="392"/>
      <c r="O209" s="392"/>
      <c r="P209" s="392"/>
      <c r="Q209" s="392"/>
      <c r="R209" s="392"/>
      <c r="S209" s="392"/>
      <c r="T209" s="392"/>
      <c r="U209" s="392"/>
      <c r="V209" s="392"/>
      <c r="W209" s="392"/>
      <c r="X209" s="392"/>
      <c r="Y209" s="392"/>
      <c r="Z209" s="392"/>
      <c r="AA209" s="392"/>
      <c r="AB209" s="392"/>
      <c r="AC209" s="392"/>
      <c r="AD209" s="392"/>
      <c r="AE209" s="392"/>
      <c r="AF209" s="392"/>
      <c r="AG209" s="392"/>
      <c r="AH209" s="392"/>
      <c r="AI209" s="392"/>
      <c r="AJ209" s="392"/>
      <c r="AK209" s="392"/>
      <c r="AL209" s="392"/>
      <c r="AM209" s="392"/>
      <c r="AN209" s="392"/>
      <c r="AO209" s="392"/>
      <c r="AP209" s="392"/>
      <c r="AQ209" s="392"/>
      <c r="AR209" s="373"/>
      <c r="AS209" s="373"/>
      <c r="AT209" s="376"/>
      <c r="AU209" s="376"/>
      <c r="AV209" s="376"/>
    </row>
    <row r="210" spans="1:48" ht="18" customHeight="1">
      <c r="A210" s="370" t="s">
        <v>331</v>
      </c>
      <c r="B210" s="370"/>
      <c r="C210" s="370" t="s">
        <v>684</v>
      </c>
      <c r="D210" s="370"/>
      <c r="E210" s="372"/>
      <c r="F210" s="372"/>
      <c r="G210" s="372"/>
      <c r="H210" s="372"/>
      <c r="I210" s="372"/>
      <c r="J210" s="372"/>
      <c r="K210" s="372"/>
      <c r="L210" s="372"/>
      <c r="M210" s="372"/>
      <c r="N210" s="372"/>
      <c r="O210" s="372"/>
      <c r="P210" s="372"/>
      <c r="Q210" s="372"/>
      <c r="R210" s="372"/>
      <c r="S210" s="372"/>
      <c r="T210" s="372"/>
      <c r="U210" s="372"/>
      <c r="V210" s="372"/>
      <c r="W210" s="372"/>
      <c r="X210" s="372"/>
      <c r="Y210" s="372"/>
      <c r="Z210" s="372"/>
      <c r="AA210" s="372"/>
      <c r="AB210" s="372"/>
      <c r="AC210" s="372"/>
      <c r="AD210" s="372"/>
      <c r="AE210" s="372"/>
      <c r="AF210" s="372"/>
      <c r="AG210" s="372"/>
      <c r="AH210" s="372"/>
      <c r="AI210" s="372"/>
      <c r="AJ210" s="372"/>
      <c r="AK210" s="372"/>
      <c r="AL210" s="372"/>
      <c r="AM210" s="372"/>
      <c r="AN210" s="372"/>
      <c r="AO210" s="372"/>
      <c r="AP210" s="372"/>
      <c r="AQ210" s="372"/>
      <c r="AR210" s="373"/>
      <c r="AS210" s="373"/>
      <c r="AT210" s="376"/>
      <c r="AU210" s="376"/>
      <c r="AV210" s="376"/>
    </row>
    <row r="211" spans="1:48" s="324" customFormat="1" ht="18.5" customHeight="1">
      <c r="A211" s="374"/>
      <c r="B211" s="370"/>
      <c r="C211" s="370" t="s">
        <v>953</v>
      </c>
      <c r="D211" s="370"/>
      <c r="E211" s="372"/>
      <c r="F211" s="372"/>
      <c r="G211" s="372"/>
      <c r="H211" s="372"/>
      <c r="I211" s="372"/>
      <c r="J211" s="372"/>
      <c r="K211" s="372"/>
      <c r="L211" s="372"/>
      <c r="M211" s="372"/>
      <c r="N211" s="372"/>
      <c r="O211" s="372"/>
      <c r="P211" s="372"/>
      <c r="Q211" s="372"/>
      <c r="R211" s="372"/>
      <c r="S211" s="372"/>
      <c r="T211" s="372"/>
      <c r="U211" s="372"/>
      <c r="V211" s="372"/>
      <c r="W211" s="372"/>
      <c r="X211" s="372"/>
      <c r="Y211" s="372"/>
      <c r="Z211" s="372"/>
      <c r="AA211" s="372"/>
      <c r="AB211" s="372"/>
      <c r="AC211" s="372"/>
      <c r="AD211" s="372"/>
      <c r="AE211" s="372"/>
      <c r="AF211" s="372"/>
      <c r="AG211" s="372"/>
      <c r="AH211" s="372"/>
      <c r="AI211" s="372"/>
      <c r="AJ211" s="372"/>
      <c r="AK211" s="372"/>
      <c r="AL211" s="372"/>
      <c r="AM211" s="372"/>
      <c r="AN211" s="372"/>
      <c r="AO211" s="372"/>
      <c r="AP211" s="372"/>
      <c r="AQ211" s="372"/>
      <c r="AR211" s="373"/>
      <c r="AS211" s="373"/>
      <c r="AT211" s="376"/>
      <c r="AU211" s="376"/>
      <c r="AV211" s="376"/>
    </row>
    <row r="212" spans="1:48" ht="18.5" customHeight="1">
      <c r="A212" s="374"/>
      <c r="B212" s="370"/>
      <c r="C212" s="370" t="s">
        <v>857</v>
      </c>
      <c r="D212" s="370"/>
      <c r="E212" s="372"/>
      <c r="F212" s="372"/>
      <c r="G212" s="372"/>
      <c r="H212" s="372"/>
      <c r="I212" s="372"/>
      <c r="J212" s="372"/>
      <c r="K212" s="372"/>
      <c r="L212" s="372"/>
      <c r="M212" s="372"/>
      <c r="N212" s="372"/>
      <c r="O212" s="372"/>
      <c r="P212" s="372"/>
      <c r="Q212" s="372"/>
      <c r="R212" s="372"/>
      <c r="S212" s="372"/>
      <c r="T212" s="372"/>
      <c r="U212" s="372"/>
      <c r="V212" s="372"/>
      <c r="W212" s="372"/>
      <c r="X212" s="372"/>
      <c r="Y212" s="372"/>
      <c r="Z212" s="372"/>
      <c r="AA212" s="372"/>
      <c r="AB212" s="372"/>
      <c r="AC212" s="372"/>
      <c r="AD212" s="372"/>
      <c r="AE212" s="372"/>
      <c r="AF212" s="372"/>
      <c r="AG212" s="372"/>
      <c r="AH212" s="372"/>
      <c r="AI212" s="372"/>
      <c r="AJ212" s="372"/>
      <c r="AK212" s="372"/>
      <c r="AL212" s="372"/>
      <c r="AM212" s="372"/>
      <c r="AN212" s="372"/>
      <c r="AO212" s="372"/>
      <c r="AP212" s="372"/>
      <c r="AQ212" s="372"/>
      <c r="AR212" s="373"/>
      <c r="AS212" s="373"/>
      <c r="AT212" s="376"/>
      <c r="AU212" s="376"/>
      <c r="AV212" s="376"/>
    </row>
    <row r="213" spans="1:48" ht="18.5" customHeight="1">
      <c r="A213" s="374"/>
      <c r="B213" s="370"/>
      <c r="C213" s="370" t="s">
        <v>888</v>
      </c>
      <c r="D213" s="370"/>
      <c r="E213" s="372"/>
      <c r="F213" s="372"/>
      <c r="G213" s="372"/>
      <c r="H213" s="372"/>
      <c r="I213" s="372"/>
      <c r="J213" s="372"/>
      <c r="K213" s="372"/>
      <c r="L213" s="372"/>
      <c r="M213" s="372"/>
      <c r="N213" s="372"/>
      <c r="O213" s="372"/>
      <c r="P213" s="372"/>
      <c r="Q213" s="372"/>
      <c r="R213" s="372"/>
      <c r="S213" s="372"/>
      <c r="T213" s="372"/>
      <c r="U213" s="372"/>
      <c r="V213" s="372"/>
      <c r="W213" s="372"/>
      <c r="X213" s="372"/>
      <c r="Y213" s="372"/>
      <c r="Z213" s="372"/>
      <c r="AA213" s="372"/>
      <c r="AB213" s="372"/>
      <c r="AC213" s="372"/>
      <c r="AD213" s="372"/>
      <c r="AE213" s="372"/>
      <c r="AF213" s="372"/>
      <c r="AG213" s="372"/>
      <c r="AH213" s="372"/>
      <c r="AI213" s="372"/>
      <c r="AJ213" s="372"/>
      <c r="AK213" s="372"/>
      <c r="AL213" s="372"/>
      <c r="AM213" s="372"/>
      <c r="AN213" s="372"/>
      <c r="AO213" s="372"/>
      <c r="AP213" s="372"/>
      <c r="AQ213" s="372"/>
      <c r="AR213" s="373"/>
      <c r="AS213" s="373"/>
      <c r="AT213" s="376"/>
      <c r="AU213" s="376"/>
      <c r="AV213" s="376"/>
    </row>
    <row r="214" spans="1:48" ht="18" customHeight="1">
      <c r="A214" s="374"/>
      <c r="B214" s="370"/>
      <c r="C214" s="370" t="s">
        <v>858</v>
      </c>
      <c r="D214" s="370"/>
      <c r="E214" s="372"/>
      <c r="F214" s="372"/>
      <c r="G214" s="372"/>
      <c r="H214" s="372"/>
      <c r="I214" s="372"/>
      <c r="J214" s="372"/>
      <c r="K214" s="372"/>
      <c r="L214" s="372"/>
      <c r="M214" s="372"/>
      <c r="N214" s="372"/>
      <c r="O214" s="372"/>
      <c r="P214" s="372"/>
      <c r="Q214" s="372"/>
      <c r="R214" s="372"/>
      <c r="S214" s="393"/>
      <c r="T214" s="372"/>
      <c r="U214" s="372"/>
      <c r="V214" s="372"/>
      <c r="W214" s="372"/>
      <c r="X214" s="372"/>
      <c r="Y214" s="372"/>
      <c r="Z214" s="372"/>
      <c r="AA214" s="372"/>
      <c r="AB214" s="372"/>
      <c r="AC214" s="372"/>
      <c r="AD214" s="372"/>
      <c r="AE214" s="372"/>
      <c r="AF214" s="372"/>
      <c r="AG214" s="372"/>
      <c r="AH214" s="372"/>
      <c r="AI214" s="372"/>
      <c r="AJ214" s="372"/>
      <c r="AK214" s="372"/>
      <c r="AL214" s="372"/>
      <c r="AM214" s="372"/>
      <c r="AN214" s="372"/>
      <c r="AO214" s="372"/>
      <c r="AP214" s="372"/>
      <c r="AQ214" s="372"/>
      <c r="AR214" s="373"/>
      <c r="AS214" s="373"/>
      <c r="AT214" s="376"/>
      <c r="AU214" s="376"/>
      <c r="AV214" s="376"/>
    </row>
    <row r="215" spans="1:48" ht="18" customHeight="1">
      <c r="A215" s="374"/>
      <c r="B215" s="370"/>
      <c r="C215" s="370" t="s">
        <v>861</v>
      </c>
      <c r="D215" s="370"/>
      <c r="E215" s="372"/>
      <c r="F215" s="372"/>
      <c r="G215" s="372"/>
      <c r="H215" s="372"/>
      <c r="I215" s="372"/>
      <c r="J215" s="372"/>
      <c r="K215" s="372"/>
      <c r="L215" s="372"/>
      <c r="M215" s="372"/>
      <c r="N215" s="372"/>
      <c r="O215" s="372"/>
      <c r="P215" s="372"/>
      <c r="Q215" s="372"/>
      <c r="R215" s="372"/>
      <c r="S215" s="393"/>
      <c r="T215" s="372"/>
      <c r="U215" s="372"/>
      <c r="V215" s="372"/>
      <c r="W215" s="372"/>
      <c r="X215" s="372"/>
      <c r="Y215" s="372"/>
      <c r="Z215" s="372"/>
      <c r="AA215" s="372"/>
      <c r="AB215" s="372"/>
      <c r="AC215" s="372"/>
      <c r="AD215" s="372"/>
      <c r="AE215" s="372"/>
      <c r="AF215" s="372"/>
      <c r="AG215" s="372"/>
      <c r="AH215" s="372"/>
      <c r="AI215" s="372"/>
      <c r="AJ215" s="372"/>
      <c r="AK215" s="372"/>
      <c r="AL215" s="372"/>
      <c r="AM215" s="372"/>
      <c r="AN215" s="372"/>
      <c r="AO215" s="372"/>
      <c r="AP215" s="372"/>
      <c r="AQ215" s="372"/>
      <c r="AR215" s="373"/>
      <c r="AS215" s="373"/>
      <c r="AT215" s="376"/>
      <c r="AU215" s="376"/>
      <c r="AV215" s="376"/>
    </row>
    <row r="216" spans="1:48" ht="18" customHeight="1">
      <c r="A216" s="374"/>
      <c r="B216" s="370"/>
      <c r="C216" s="394" t="s">
        <v>859</v>
      </c>
      <c r="D216" s="370"/>
      <c r="E216" s="372"/>
      <c r="F216" s="376"/>
      <c r="G216" s="372"/>
      <c r="H216" s="376"/>
      <c r="I216" s="372"/>
      <c r="J216" s="372"/>
      <c r="K216" s="376"/>
      <c r="L216" s="376"/>
      <c r="M216" s="372"/>
      <c r="N216" s="372"/>
      <c r="O216" s="372"/>
      <c r="P216" s="372"/>
      <c r="Q216" s="372"/>
      <c r="R216" s="372"/>
      <c r="S216" s="372"/>
      <c r="T216" s="372"/>
      <c r="U216" s="372"/>
      <c r="V216" s="372"/>
      <c r="W216" s="372"/>
      <c r="X216" s="376"/>
      <c r="Y216" s="372"/>
      <c r="Z216" s="372"/>
      <c r="AA216" s="372"/>
      <c r="AB216" s="372"/>
      <c r="AC216" s="372"/>
      <c r="AD216" s="372"/>
      <c r="AE216" s="372"/>
      <c r="AF216" s="372"/>
      <c r="AG216" s="372"/>
      <c r="AH216" s="372"/>
      <c r="AI216" s="372"/>
      <c r="AJ216" s="372"/>
      <c r="AK216" s="372"/>
      <c r="AL216" s="372"/>
      <c r="AM216" s="372"/>
      <c r="AN216" s="372"/>
      <c r="AO216" s="372"/>
      <c r="AP216" s="372"/>
      <c r="AQ216" s="372"/>
      <c r="AR216" s="373"/>
      <c r="AS216" s="373"/>
      <c r="AT216" s="376"/>
      <c r="AU216" s="376"/>
      <c r="AV216" s="376"/>
    </row>
    <row r="217" spans="1:48" ht="18" customHeight="1">
      <c r="A217" s="370"/>
      <c r="B217" s="370"/>
      <c r="C217" s="371"/>
      <c r="D217" s="370"/>
      <c r="E217" s="372"/>
      <c r="F217" s="372"/>
      <c r="G217" s="372"/>
      <c r="H217" s="372"/>
      <c r="I217" s="372"/>
      <c r="J217" s="372"/>
      <c r="K217" s="372"/>
      <c r="L217" s="372"/>
      <c r="M217" s="372"/>
      <c r="N217" s="372"/>
      <c r="O217" s="372"/>
      <c r="P217" s="372"/>
      <c r="Q217" s="372"/>
      <c r="R217" s="372"/>
      <c r="S217" s="372"/>
      <c r="T217" s="372"/>
      <c r="U217" s="372"/>
      <c r="V217" s="372"/>
      <c r="W217" s="372"/>
      <c r="X217" s="372"/>
      <c r="Y217" s="372"/>
      <c r="Z217" s="372"/>
      <c r="AA217" s="372"/>
      <c r="AB217" s="372"/>
      <c r="AC217" s="372"/>
      <c r="AD217" s="372"/>
      <c r="AE217" s="372"/>
      <c r="AF217" s="372"/>
      <c r="AG217" s="372"/>
      <c r="AH217" s="372"/>
      <c r="AI217" s="372"/>
      <c r="AJ217" s="372"/>
      <c r="AK217" s="372"/>
      <c r="AL217" s="372"/>
      <c r="AM217" s="372"/>
      <c r="AN217" s="372"/>
      <c r="AO217" s="372"/>
      <c r="AP217" s="372"/>
      <c r="AQ217" s="372"/>
      <c r="AR217" s="373"/>
      <c r="AS217" s="373"/>
      <c r="AT217" s="376"/>
      <c r="AU217" s="376"/>
      <c r="AV217" s="376"/>
    </row>
    <row r="218" spans="1:48" ht="18" customHeight="1">
      <c r="A218" s="370" t="s">
        <v>14</v>
      </c>
      <c r="B218" s="370"/>
      <c r="C218" s="370" t="s">
        <v>673</v>
      </c>
      <c r="D218" s="370"/>
      <c r="E218" s="372"/>
      <c r="F218" s="372"/>
      <c r="G218" s="372"/>
      <c r="H218" s="372"/>
      <c r="I218" s="372"/>
      <c r="J218" s="372"/>
      <c r="K218" s="372"/>
      <c r="L218" s="372"/>
      <c r="M218" s="372"/>
      <c r="N218" s="372"/>
      <c r="O218" s="372"/>
      <c r="P218" s="372"/>
      <c r="Q218" s="372"/>
      <c r="R218" s="372"/>
      <c r="S218" s="372"/>
      <c r="T218" s="372"/>
      <c r="U218" s="372"/>
      <c r="V218" s="372"/>
      <c r="W218" s="372"/>
      <c r="X218" s="372"/>
      <c r="Y218" s="372"/>
      <c r="Z218" s="372"/>
      <c r="AA218" s="372"/>
      <c r="AB218" s="372"/>
      <c r="AC218" s="372"/>
      <c r="AD218" s="372"/>
      <c r="AE218" s="372"/>
      <c r="AF218" s="372"/>
      <c r="AG218" s="372"/>
      <c r="AH218" s="372"/>
      <c r="AI218" s="372"/>
      <c r="AJ218" s="372"/>
      <c r="AK218" s="372"/>
      <c r="AL218" s="372"/>
      <c r="AM218" s="372"/>
      <c r="AN218" s="372"/>
      <c r="AO218" s="372"/>
      <c r="AP218" s="372"/>
      <c r="AQ218" s="372"/>
      <c r="AR218" s="373"/>
      <c r="AS218" s="373"/>
      <c r="AT218" s="376"/>
      <c r="AU218" s="376"/>
      <c r="AV218" s="376"/>
    </row>
    <row r="219" spans="1:48" ht="18" customHeight="1">
      <c r="A219" s="374"/>
      <c r="B219" s="370"/>
      <c r="C219" s="370" t="s">
        <v>747</v>
      </c>
      <c r="D219" s="370"/>
      <c r="E219" s="372"/>
      <c r="F219" s="372"/>
      <c r="G219" s="372"/>
      <c r="H219" s="372"/>
      <c r="I219" s="372"/>
      <c r="J219" s="372"/>
      <c r="K219" s="372"/>
      <c r="L219" s="372"/>
      <c r="M219" s="372"/>
      <c r="N219" s="372"/>
      <c r="O219" s="372"/>
      <c r="P219" s="372"/>
      <c r="Q219" s="372"/>
      <c r="R219" s="372"/>
      <c r="S219" s="372"/>
      <c r="T219" s="372"/>
      <c r="U219" s="372"/>
      <c r="V219" s="372"/>
      <c r="W219" s="372"/>
      <c r="X219" s="372"/>
      <c r="Y219" s="372"/>
      <c r="Z219" s="372"/>
      <c r="AA219" s="372"/>
      <c r="AB219" s="372"/>
      <c r="AC219" s="372"/>
      <c r="AD219" s="372"/>
      <c r="AE219" s="372"/>
      <c r="AF219" s="372"/>
      <c r="AG219" s="372"/>
      <c r="AH219" s="372"/>
      <c r="AI219" s="372"/>
      <c r="AJ219" s="372"/>
      <c r="AK219" s="372"/>
      <c r="AL219" s="372"/>
      <c r="AM219" s="372"/>
      <c r="AN219" s="372"/>
      <c r="AO219" s="372"/>
      <c r="AP219" s="372"/>
      <c r="AQ219" s="372"/>
      <c r="AR219" s="373"/>
      <c r="AS219" s="376"/>
      <c r="AT219" s="376"/>
      <c r="AU219" s="376"/>
      <c r="AV219" s="376"/>
    </row>
    <row r="220" spans="1:48" ht="18" customHeight="1">
      <c r="A220" s="374"/>
      <c r="B220" s="370"/>
      <c r="C220" s="370" t="s">
        <v>848</v>
      </c>
      <c r="D220" s="370"/>
      <c r="E220" s="372"/>
      <c r="F220" s="372"/>
      <c r="G220" s="372"/>
      <c r="H220" s="372"/>
      <c r="I220" s="372"/>
      <c r="J220" s="372"/>
      <c r="K220" s="372"/>
      <c r="L220" s="372"/>
      <c r="M220" s="372"/>
      <c r="N220" s="372"/>
      <c r="O220" s="372"/>
      <c r="P220" s="372"/>
      <c r="Q220" s="372"/>
      <c r="R220" s="372"/>
      <c r="S220" s="372"/>
      <c r="T220" s="372"/>
      <c r="U220" s="372"/>
      <c r="V220" s="372"/>
      <c r="W220" s="372"/>
      <c r="X220" s="372"/>
      <c r="Y220" s="372"/>
      <c r="Z220" s="372"/>
      <c r="AA220" s="372"/>
      <c r="AB220" s="372"/>
      <c r="AC220" s="372"/>
      <c r="AD220" s="372"/>
      <c r="AE220" s="372"/>
      <c r="AF220" s="372"/>
      <c r="AG220" s="372"/>
      <c r="AH220" s="372"/>
      <c r="AI220" s="372"/>
      <c r="AJ220" s="372"/>
      <c r="AK220" s="372"/>
      <c r="AL220" s="372"/>
      <c r="AM220" s="372"/>
      <c r="AN220" s="372"/>
      <c r="AO220" s="372"/>
      <c r="AP220" s="372"/>
      <c r="AQ220" s="372"/>
      <c r="AR220" s="373"/>
      <c r="AS220" s="376"/>
      <c r="AT220" s="376"/>
      <c r="AU220" s="376"/>
      <c r="AV220" s="376"/>
    </row>
    <row r="221" spans="1:48" ht="18" customHeight="1">
      <c r="A221" s="374"/>
      <c r="B221" s="370"/>
      <c r="C221" s="370" t="s">
        <v>849</v>
      </c>
      <c r="D221" s="370"/>
      <c r="E221" s="372"/>
      <c r="F221" s="372"/>
      <c r="G221" s="372"/>
      <c r="H221" s="372"/>
      <c r="I221" s="372"/>
      <c r="J221" s="372"/>
      <c r="K221" s="372"/>
      <c r="L221" s="372"/>
      <c r="M221" s="372"/>
      <c r="N221" s="372"/>
      <c r="O221" s="372"/>
      <c r="P221" s="372"/>
      <c r="Q221" s="372"/>
      <c r="R221" s="372"/>
      <c r="S221" s="372"/>
      <c r="T221" s="372"/>
      <c r="U221" s="372"/>
      <c r="V221" s="372"/>
      <c r="W221" s="372"/>
      <c r="X221" s="372"/>
      <c r="Y221" s="372"/>
      <c r="Z221" s="372"/>
      <c r="AA221" s="372"/>
      <c r="AB221" s="372"/>
      <c r="AC221" s="372"/>
      <c r="AD221" s="372"/>
      <c r="AE221" s="372"/>
      <c r="AF221" s="372"/>
      <c r="AG221" s="372"/>
      <c r="AH221" s="372"/>
      <c r="AI221" s="372"/>
      <c r="AJ221" s="372"/>
      <c r="AK221" s="372"/>
      <c r="AL221" s="372"/>
      <c r="AM221" s="372"/>
      <c r="AN221" s="372"/>
      <c r="AO221" s="372"/>
      <c r="AP221" s="372"/>
      <c r="AQ221" s="372"/>
      <c r="AR221" s="373"/>
      <c r="AS221" s="376"/>
      <c r="AT221" s="376"/>
      <c r="AU221" s="376"/>
      <c r="AV221" s="376"/>
    </row>
    <row r="222" spans="1:48" ht="18" customHeight="1">
      <c r="A222" s="370"/>
      <c r="B222" s="370"/>
      <c r="C222" s="370" t="s">
        <v>850</v>
      </c>
      <c r="D222" s="372"/>
      <c r="E222" s="372"/>
      <c r="F222" s="372"/>
      <c r="G222" s="372"/>
      <c r="H222" s="372"/>
      <c r="I222" s="372"/>
      <c r="J222" s="372"/>
      <c r="K222" s="372"/>
      <c r="L222" s="372"/>
      <c r="M222" s="372"/>
      <c r="N222" s="372"/>
      <c r="O222" s="372"/>
      <c r="P222" s="372"/>
      <c r="Q222" s="372"/>
      <c r="R222" s="372"/>
      <c r="S222" s="372"/>
      <c r="T222" s="372"/>
      <c r="U222" s="372"/>
      <c r="V222" s="372"/>
      <c r="W222" s="372"/>
      <c r="X222" s="372"/>
      <c r="Y222" s="372"/>
      <c r="Z222" s="372"/>
      <c r="AA222" s="372"/>
      <c r="AB222" s="372"/>
      <c r="AC222" s="372"/>
      <c r="AD222" s="372"/>
      <c r="AE222" s="372"/>
      <c r="AF222" s="372"/>
      <c r="AG222" s="372"/>
      <c r="AH222" s="372"/>
      <c r="AI222" s="372"/>
      <c r="AJ222" s="372"/>
      <c r="AK222" s="372"/>
      <c r="AL222" s="372"/>
      <c r="AM222" s="372"/>
      <c r="AN222" s="372"/>
      <c r="AO222" s="372"/>
      <c r="AP222" s="372"/>
      <c r="AQ222" s="373"/>
      <c r="AR222" s="373"/>
      <c r="AS222" s="376"/>
      <c r="AT222" s="376"/>
      <c r="AU222" s="376"/>
      <c r="AV222" s="376"/>
    </row>
    <row r="223" spans="1:48" ht="18" customHeight="1">
      <c r="A223" s="374"/>
      <c r="B223" s="370"/>
      <c r="C223" s="370" t="s">
        <v>748</v>
      </c>
      <c r="D223" s="372"/>
      <c r="E223" s="372"/>
      <c r="F223" s="372"/>
      <c r="G223" s="372"/>
      <c r="H223" s="372"/>
      <c r="I223" s="372"/>
      <c r="J223" s="372"/>
      <c r="K223" s="372"/>
      <c r="L223" s="372"/>
      <c r="M223" s="372"/>
      <c r="N223" s="372"/>
      <c r="O223" s="372"/>
      <c r="P223" s="372"/>
      <c r="Q223" s="372"/>
      <c r="R223" s="372"/>
      <c r="S223" s="372"/>
      <c r="T223" s="372"/>
      <c r="U223" s="372"/>
      <c r="V223" s="372"/>
      <c r="W223" s="372"/>
      <c r="X223" s="372"/>
      <c r="Y223" s="372"/>
      <c r="Z223" s="372"/>
      <c r="AA223" s="372"/>
      <c r="AB223" s="372"/>
      <c r="AC223" s="372"/>
      <c r="AD223" s="372"/>
      <c r="AE223" s="372"/>
      <c r="AF223" s="372"/>
      <c r="AG223" s="372"/>
      <c r="AH223" s="372"/>
      <c r="AI223" s="372"/>
      <c r="AJ223" s="372"/>
      <c r="AK223" s="372"/>
      <c r="AL223" s="372"/>
      <c r="AM223" s="372"/>
      <c r="AN223" s="372"/>
      <c r="AO223" s="372"/>
      <c r="AP223" s="372"/>
      <c r="AQ223" s="373"/>
      <c r="AR223" s="373"/>
      <c r="AS223" s="376"/>
      <c r="AT223" s="376"/>
      <c r="AU223" s="376"/>
      <c r="AV223" s="376"/>
    </row>
    <row r="224" spans="1:48" ht="18" customHeight="1">
      <c r="A224" s="374"/>
      <c r="B224" s="370"/>
      <c r="C224" s="370" t="s">
        <v>749</v>
      </c>
      <c r="D224" s="372"/>
      <c r="E224" s="372"/>
      <c r="F224" s="372"/>
      <c r="G224" s="372"/>
      <c r="H224" s="372"/>
      <c r="I224" s="372"/>
      <c r="J224" s="372"/>
      <c r="K224" s="372"/>
      <c r="L224" s="372"/>
      <c r="M224" s="372"/>
      <c r="N224" s="372"/>
      <c r="O224" s="372"/>
      <c r="P224" s="372"/>
      <c r="Q224" s="372"/>
      <c r="R224" s="372"/>
      <c r="S224" s="372"/>
      <c r="T224" s="372"/>
      <c r="U224" s="372"/>
      <c r="V224" s="372"/>
      <c r="W224" s="372"/>
      <c r="X224" s="372"/>
      <c r="Y224" s="372"/>
      <c r="Z224" s="372"/>
      <c r="AA224" s="372"/>
      <c r="AB224" s="372"/>
      <c r="AC224" s="372"/>
      <c r="AD224" s="372"/>
      <c r="AE224" s="372"/>
      <c r="AF224" s="372"/>
      <c r="AG224" s="372"/>
      <c r="AH224" s="372"/>
      <c r="AI224" s="372"/>
      <c r="AJ224" s="372"/>
      <c r="AK224" s="372"/>
      <c r="AL224" s="372"/>
      <c r="AM224" s="372"/>
      <c r="AN224" s="372"/>
      <c r="AO224" s="372"/>
      <c r="AP224" s="372"/>
      <c r="AQ224" s="373"/>
      <c r="AR224" s="373"/>
      <c r="AS224" s="376"/>
      <c r="AT224" s="376"/>
      <c r="AU224" s="376"/>
      <c r="AV224" s="376"/>
    </row>
    <row r="225" spans="1:48" ht="18" customHeight="1">
      <c r="A225" s="374"/>
      <c r="B225" s="370"/>
      <c r="C225" s="373"/>
      <c r="D225" s="372"/>
      <c r="E225" s="372"/>
      <c r="F225" s="372"/>
      <c r="G225" s="372"/>
      <c r="H225" s="372"/>
      <c r="I225" s="372"/>
      <c r="J225" s="372"/>
      <c r="K225" s="372"/>
      <c r="L225" s="372"/>
      <c r="M225" s="372"/>
      <c r="N225" s="372"/>
      <c r="O225" s="372"/>
      <c r="P225" s="372"/>
      <c r="Q225" s="372"/>
      <c r="R225" s="372"/>
      <c r="S225" s="372"/>
      <c r="T225" s="372"/>
      <c r="U225" s="372"/>
      <c r="V225" s="372"/>
      <c r="W225" s="372"/>
      <c r="X225" s="372"/>
      <c r="Y225" s="372"/>
      <c r="Z225" s="372"/>
      <c r="AA225" s="372"/>
      <c r="AB225" s="372"/>
      <c r="AC225" s="372"/>
      <c r="AD225" s="372"/>
      <c r="AE225" s="372"/>
      <c r="AF225" s="372"/>
      <c r="AG225" s="372"/>
      <c r="AH225" s="372"/>
      <c r="AI225" s="372"/>
      <c r="AJ225" s="372"/>
      <c r="AK225" s="372"/>
      <c r="AL225" s="372"/>
      <c r="AM225" s="372"/>
      <c r="AN225" s="372"/>
      <c r="AO225" s="372"/>
      <c r="AP225" s="372"/>
      <c r="AQ225" s="373"/>
      <c r="AR225" s="373"/>
      <c r="AS225" s="376"/>
      <c r="AT225" s="376"/>
      <c r="AU225" s="376"/>
      <c r="AV225" s="376"/>
    </row>
    <row r="226" spans="1:48" ht="18" customHeight="1">
      <c r="A226" s="370" t="s">
        <v>889</v>
      </c>
      <c r="B226" s="370" t="s">
        <v>674</v>
      </c>
      <c r="C226" s="370" t="s">
        <v>750</v>
      </c>
      <c r="D226" s="372"/>
      <c r="E226" s="372"/>
      <c r="F226" s="372"/>
      <c r="G226" s="372"/>
      <c r="H226" s="372"/>
      <c r="I226" s="372"/>
      <c r="J226" s="372"/>
      <c r="K226" s="372"/>
      <c r="L226" s="372"/>
      <c r="M226" s="372"/>
      <c r="N226" s="372"/>
      <c r="O226" s="372"/>
      <c r="P226" s="372"/>
      <c r="Q226" s="372"/>
      <c r="R226" s="372"/>
      <c r="S226" s="372"/>
      <c r="T226" s="372"/>
      <c r="U226" s="372"/>
      <c r="V226" s="372"/>
      <c r="W226" s="372"/>
      <c r="X226" s="372"/>
      <c r="Y226" s="372"/>
      <c r="Z226" s="372"/>
      <c r="AA226" s="372"/>
      <c r="AB226" s="372"/>
      <c r="AC226" s="372"/>
      <c r="AD226" s="372"/>
      <c r="AE226" s="372"/>
      <c r="AF226" s="372"/>
      <c r="AG226" s="372"/>
      <c r="AH226" s="372"/>
      <c r="AI226" s="372"/>
      <c r="AJ226" s="372"/>
      <c r="AK226" s="372"/>
      <c r="AL226" s="372"/>
      <c r="AM226" s="372"/>
      <c r="AN226" s="372"/>
      <c r="AO226" s="372"/>
      <c r="AP226" s="372"/>
      <c r="AQ226" s="373"/>
      <c r="AR226" s="373"/>
      <c r="AS226" s="376"/>
      <c r="AT226" s="376"/>
      <c r="AU226" s="376"/>
      <c r="AV226" s="376"/>
    </row>
    <row r="227" spans="1:48" ht="18" customHeight="1">
      <c r="A227" s="374"/>
      <c r="B227" s="370"/>
      <c r="C227" s="370" t="s">
        <v>691</v>
      </c>
      <c r="D227" s="372"/>
      <c r="E227" s="372"/>
      <c r="F227" s="372"/>
      <c r="G227" s="372"/>
      <c r="H227" s="372"/>
      <c r="I227" s="372"/>
      <c r="J227" s="372"/>
      <c r="K227" s="372"/>
      <c r="L227" s="372"/>
      <c r="M227" s="372"/>
      <c r="N227" s="372"/>
      <c r="O227" s="372"/>
      <c r="P227" s="372"/>
      <c r="Q227" s="372"/>
      <c r="R227" s="372"/>
      <c r="S227" s="372"/>
      <c r="T227" s="372"/>
      <c r="U227" s="372"/>
      <c r="V227" s="372"/>
      <c r="W227" s="372"/>
      <c r="X227" s="372"/>
      <c r="Y227" s="372"/>
      <c r="Z227" s="372"/>
      <c r="AA227" s="372"/>
      <c r="AB227" s="372"/>
      <c r="AC227" s="372"/>
      <c r="AD227" s="372"/>
      <c r="AE227" s="372"/>
      <c r="AF227" s="372"/>
      <c r="AG227" s="372"/>
      <c r="AH227" s="372"/>
      <c r="AI227" s="372"/>
      <c r="AJ227" s="372"/>
      <c r="AK227" s="372"/>
      <c r="AL227" s="372"/>
      <c r="AM227" s="372"/>
      <c r="AN227" s="372"/>
      <c r="AO227" s="372"/>
      <c r="AP227" s="372"/>
      <c r="AQ227" s="373"/>
      <c r="AR227" s="373"/>
      <c r="AS227" s="376"/>
      <c r="AT227" s="376"/>
      <c r="AU227" s="376"/>
      <c r="AV227" s="376"/>
    </row>
    <row r="228" spans="1:48" ht="18" customHeight="1">
      <c r="A228" s="374"/>
      <c r="B228" s="370"/>
      <c r="C228" s="370" t="s">
        <v>954</v>
      </c>
      <c r="D228" s="372"/>
      <c r="E228" s="372"/>
      <c r="F228" s="372"/>
      <c r="G228" s="372"/>
      <c r="H228" s="372"/>
      <c r="I228" s="372"/>
      <c r="J228" s="372"/>
      <c r="K228" s="372"/>
      <c r="L228" s="372"/>
      <c r="M228" s="372"/>
      <c r="N228" s="372"/>
      <c r="O228" s="372"/>
      <c r="P228" s="372"/>
      <c r="Q228" s="372"/>
      <c r="R228" s="372"/>
      <c r="S228" s="372"/>
      <c r="T228" s="372"/>
      <c r="U228" s="372"/>
      <c r="V228" s="372"/>
      <c r="W228" s="372"/>
      <c r="X228" s="372"/>
      <c r="Y228" s="372"/>
      <c r="Z228" s="372"/>
      <c r="AA228" s="372"/>
      <c r="AB228" s="372"/>
      <c r="AC228" s="372"/>
      <c r="AD228" s="372"/>
      <c r="AE228" s="372"/>
      <c r="AF228" s="372"/>
      <c r="AG228" s="372"/>
      <c r="AH228" s="372"/>
      <c r="AI228" s="372"/>
      <c r="AJ228" s="372"/>
      <c r="AK228" s="372"/>
      <c r="AL228" s="372"/>
      <c r="AM228" s="372"/>
      <c r="AN228" s="372"/>
      <c r="AO228" s="372"/>
      <c r="AP228" s="372"/>
      <c r="AQ228" s="373"/>
      <c r="AR228" s="373"/>
      <c r="AS228" s="376"/>
      <c r="AT228" s="376"/>
      <c r="AU228" s="376"/>
      <c r="AV228" s="376"/>
    </row>
    <row r="229" spans="1:48" ht="18" customHeight="1">
      <c r="A229" s="374"/>
      <c r="B229" s="370"/>
      <c r="C229" s="370" t="s">
        <v>955</v>
      </c>
      <c r="D229" s="372"/>
      <c r="E229" s="372"/>
      <c r="F229" s="372"/>
      <c r="G229" s="372"/>
      <c r="H229" s="372"/>
      <c r="I229" s="372"/>
      <c r="J229" s="372"/>
      <c r="K229" s="372"/>
      <c r="L229" s="372"/>
      <c r="M229" s="372"/>
      <c r="N229" s="372"/>
      <c r="O229" s="372"/>
      <c r="P229" s="372"/>
      <c r="Q229" s="372"/>
      <c r="R229" s="372"/>
      <c r="S229" s="372"/>
      <c r="T229" s="372"/>
      <c r="U229" s="372"/>
      <c r="V229" s="372"/>
      <c r="W229" s="372"/>
      <c r="X229" s="372"/>
      <c r="Y229" s="372"/>
      <c r="Z229" s="372"/>
      <c r="AA229" s="372"/>
      <c r="AB229" s="372"/>
      <c r="AC229" s="372"/>
      <c r="AD229" s="372"/>
      <c r="AE229" s="372"/>
      <c r="AF229" s="372"/>
      <c r="AG229" s="372"/>
      <c r="AH229" s="372"/>
      <c r="AI229" s="372"/>
      <c r="AJ229" s="372"/>
      <c r="AK229" s="372"/>
      <c r="AL229" s="372"/>
      <c r="AM229" s="372"/>
      <c r="AN229" s="372"/>
      <c r="AO229" s="372"/>
      <c r="AP229" s="372"/>
      <c r="AQ229" s="373"/>
      <c r="AR229" s="373"/>
      <c r="AS229" s="376"/>
      <c r="AT229" s="376"/>
      <c r="AU229" s="376"/>
      <c r="AV229" s="376"/>
    </row>
    <row r="230" spans="1:48" ht="18" customHeight="1">
      <c r="A230" s="374"/>
      <c r="B230" s="370"/>
      <c r="C230" s="370" t="s">
        <v>851</v>
      </c>
      <c r="D230" s="372"/>
      <c r="E230" s="372"/>
      <c r="F230" s="372"/>
      <c r="G230" s="372"/>
      <c r="H230" s="372"/>
      <c r="I230" s="372"/>
      <c r="J230" s="372"/>
      <c r="K230" s="372"/>
      <c r="L230" s="372"/>
      <c r="M230" s="372"/>
      <c r="N230" s="372"/>
      <c r="O230" s="372"/>
      <c r="P230" s="372"/>
      <c r="Q230" s="372"/>
      <c r="R230" s="372"/>
      <c r="S230" s="372"/>
      <c r="T230" s="372"/>
      <c r="U230" s="372"/>
      <c r="V230" s="372"/>
      <c r="W230" s="372"/>
      <c r="X230" s="372"/>
      <c r="Y230" s="372"/>
      <c r="Z230" s="372"/>
      <c r="AA230" s="372"/>
      <c r="AB230" s="372"/>
      <c r="AC230" s="372"/>
      <c r="AD230" s="372"/>
      <c r="AE230" s="372"/>
      <c r="AF230" s="372"/>
      <c r="AG230" s="372"/>
      <c r="AH230" s="372"/>
      <c r="AI230" s="372"/>
      <c r="AJ230" s="372"/>
      <c r="AK230" s="372"/>
      <c r="AL230" s="372"/>
      <c r="AM230" s="372"/>
      <c r="AN230" s="372"/>
      <c r="AO230" s="372"/>
      <c r="AP230" s="372"/>
      <c r="AQ230" s="373"/>
      <c r="AR230" s="373"/>
      <c r="AS230" s="376"/>
      <c r="AT230" s="376"/>
      <c r="AU230" s="376"/>
      <c r="AV230" s="376"/>
    </row>
    <row r="231" spans="1:48" ht="18" customHeight="1">
      <c r="A231" s="374"/>
      <c r="B231" s="370"/>
      <c r="C231" s="370" t="s">
        <v>956</v>
      </c>
      <c r="D231" s="372"/>
      <c r="E231" s="372"/>
      <c r="F231" s="372"/>
      <c r="G231" s="372"/>
      <c r="H231" s="372"/>
      <c r="I231" s="372"/>
      <c r="J231" s="372"/>
      <c r="K231" s="372"/>
      <c r="L231" s="372"/>
      <c r="M231" s="372"/>
      <c r="N231" s="372"/>
      <c r="O231" s="372"/>
      <c r="P231" s="372"/>
      <c r="Q231" s="372"/>
      <c r="R231" s="372"/>
      <c r="S231" s="372"/>
      <c r="T231" s="372"/>
      <c r="U231" s="372"/>
      <c r="V231" s="372"/>
      <c r="W231" s="372"/>
      <c r="X231" s="372"/>
      <c r="Y231" s="372"/>
      <c r="Z231" s="372"/>
      <c r="AA231" s="372"/>
      <c r="AB231" s="372"/>
      <c r="AC231" s="372"/>
      <c r="AD231" s="372"/>
      <c r="AE231" s="372"/>
      <c r="AF231" s="372"/>
      <c r="AG231" s="372"/>
      <c r="AH231" s="372"/>
      <c r="AI231" s="372"/>
      <c r="AJ231" s="372"/>
      <c r="AK231" s="372"/>
      <c r="AL231" s="372"/>
      <c r="AM231" s="372"/>
      <c r="AN231" s="372"/>
      <c r="AO231" s="372"/>
      <c r="AP231" s="372"/>
      <c r="AQ231" s="373"/>
      <c r="AR231" s="373"/>
      <c r="AS231" s="376"/>
      <c r="AT231" s="376"/>
      <c r="AU231" s="376"/>
      <c r="AV231" s="376"/>
    </row>
    <row r="232" spans="1:48" ht="18" customHeight="1">
      <c r="A232" s="374"/>
      <c r="B232" s="370"/>
      <c r="C232" s="370" t="s">
        <v>852</v>
      </c>
      <c r="D232" s="372"/>
      <c r="E232" s="372"/>
      <c r="F232" s="372"/>
      <c r="G232" s="372"/>
      <c r="H232" s="372"/>
      <c r="I232" s="372"/>
      <c r="J232" s="372"/>
      <c r="K232" s="372"/>
      <c r="L232" s="372"/>
      <c r="M232" s="372"/>
      <c r="N232" s="372"/>
      <c r="O232" s="372"/>
      <c r="P232" s="372"/>
      <c r="Q232" s="372"/>
      <c r="R232" s="372"/>
      <c r="S232" s="372"/>
      <c r="T232" s="372"/>
      <c r="U232" s="372"/>
      <c r="V232" s="372"/>
      <c r="W232" s="372"/>
      <c r="X232" s="372"/>
      <c r="Y232" s="372"/>
      <c r="Z232" s="372"/>
      <c r="AA232" s="372"/>
      <c r="AB232" s="372"/>
      <c r="AC232" s="372"/>
      <c r="AD232" s="372"/>
      <c r="AE232" s="372"/>
      <c r="AF232" s="372"/>
      <c r="AG232" s="372"/>
      <c r="AH232" s="372"/>
      <c r="AI232" s="372"/>
      <c r="AJ232" s="372"/>
      <c r="AK232" s="372"/>
      <c r="AL232" s="372"/>
      <c r="AM232" s="372"/>
      <c r="AN232" s="372"/>
      <c r="AO232" s="372"/>
      <c r="AP232" s="372"/>
      <c r="AQ232" s="373"/>
      <c r="AR232" s="373"/>
      <c r="AS232" s="376"/>
      <c r="AT232" s="376"/>
      <c r="AU232" s="376"/>
      <c r="AV232" s="376"/>
    </row>
    <row r="233" spans="1:48" ht="18" customHeight="1">
      <c r="A233" s="374"/>
      <c r="B233" s="370"/>
      <c r="C233" s="370"/>
      <c r="D233" s="372"/>
      <c r="E233" s="372"/>
      <c r="F233" s="372"/>
      <c r="G233" s="372"/>
      <c r="H233" s="372"/>
      <c r="I233" s="372"/>
      <c r="J233" s="372"/>
      <c r="K233" s="372"/>
      <c r="L233" s="372"/>
      <c r="M233" s="372"/>
      <c r="N233" s="372"/>
      <c r="O233" s="372"/>
      <c r="P233" s="372"/>
      <c r="Q233" s="372"/>
      <c r="R233" s="372"/>
      <c r="S233" s="372"/>
      <c r="T233" s="372"/>
      <c r="U233" s="372"/>
      <c r="V233" s="372"/>
      <c r="W233" s="372"/>
      <c r="X233" s="372"/>
      <c r="Y233" s="372"/>
      <c r="Z233" s="372"/>
      <c r="AA233" s="372"/>
      <c r="AB233" s="372"/>
      <c r="AC233" s="372"/>
      <c r="AD233" s="372"/>
      <c r="AE233" s="372"/>
      <c r="AF233" s="372"/>
      <c r="AG233" s="372"/>
      <c r="AH233" s="372"/>
      <c r="AI233" s="372"/>
      <c r="AJ233" s="372"/>
      <c r="AK233" s="372"/>
      <c r="AL233" s="372"/>
      <c r="AM233" s="372"/>
      <c r="AN233" s="372"/>
      <c r="AO233" s="372"/>
      <c r="AP233" s="372"/>
      <c r="AQ233" s="373"/>
      <c r="AR233" s="373"/>
      <c r="AS233" s="376"/>
      <c r="AT233" s="376"/>
      <c r="AU233" s="376"/>
      <c r="AV233" s="376"/>
    </row>
    <row r="234" spans="1:48" ht="18" customHeight="1">
      <c r="A234" s="370" t="s">
        <v>675</v>
      </c>
      <c r="B234" s="370"/>
      <c r="C234" s="370" t="s">
        <v>751</v>
      </c>
      <c r="D234" s="372"/>
      <c r="E234" s="372"/>
      <c r="F234" s="372"/>
      <c r="G234" s="372"/>
      <c r="H234" s="372"/>
      <c r="I234" s="372"/>
      <c r="J234" s="372"/>
      <c r="K234" s="372"/>
      <c r="L234" s="372"/>
      <c r="M234" s="372"/>
      <c r="N234" s="372"/>
      <c r="O234" s="372"/>
      <c r="P234" s="372"/>
      <c r="Q234" s="372"/>
      <c r="R234" s="372"/>
      <c r="S234" s="372"/>
      <c r="T234" s="372"/>
      <c r="U234" s="372"/>
      <c r="V234" s="372"/>
      <c r="W234" s="372"/>
      <c r="X234" s="372"/>
      <c r="Y234" s="372"/>
      <c r="Z234" s="372"/>
      <c r="AA234" s="372"/>
      <c r="AB234" s="372"/>
      <c r="AC234" s="372"/>
      <c r="AD234" s="372"/>
      <c r="AE234" s="372"/>
      <c r="AF234" s="372"/>
      <c r="AG234" s="372"/>
      <c r="AH234" s="372"/>
      <c r="AI234" s="372"/>
      <c r="AJ234" s="372"/>
      <c r="AK234" s="372"/>
      <c r="AL234" s="372"/>
      <c r="AM234" s="372"/>
      <c r="AN234" s="372"/>
      <c r="AO234" s="372"/>
      <c r="AP234" s="372"/>
      <c r="AQ234" s="373"/>
      <c r="AR234" s="373"/>
      <c r="AS234" s="376"/>
      <c r="AT234" s="376"/>
      <c r="AU234" s="376"/>
      <c r="AV234" s="376"/>
    </row>
    <row r="235" spans="1:48" ht="18" customHeight="1">
      <c r="A235" s="374"/>
      <c r="B235" s="370"/>
      <c r="C235" s="370" t="s">
        <v>752</v>
      </c>
      <c r="D235" s="372"/>
      <c r="E235" s="372"/>
      <c r="F235" s="372"/>
      <c r="G235" s="372"/>
      <c r="H235" s="372"/>
      <c r="I235" s="372"/>
      <c r="J235" s="372"/>
      <c r="K235" s="372"/>
      <c r="L235" s="372"/>
      <c r="M235" s="372"/>
      <c r="N235" s="372"/>
      <c r="O235" s="372"/>
      <c r="P235" s="372"/>
      <c r="Q235" s="372"/>
      <c r="R235" s="372"/>
      <c r="S235" s="372"/>
      <c r="T235" s="372"/>
      <c r="U235" s="372"/>
      <c r="V235" s="372"/>
      <c r="W235" s="372"/>
      <c r="X235" s="372"/>
      <c r="Y235" s="372"/>
      <c r="Z235" s="372"/>
      <c r="AA235" s="372"/>
      <c r="AB235" s="372"/>
      <c r="AC235" s="372"/>
      <c r="AD235" s="372"/>
      <c r="AE235" s="372"/>
      <c r="AF235" s="372"/>
      <c r="AG235" s="372"/>
      <c r="AH235" s="372"/>
      <c r="AI235" s="372"/>
      <c r="AJ235" s="372"/>
      <c r="AK235" s="372"/>
      <c r="AL235" s="372"/>
      <c r="AM235" s="372"/>
      <c r="AN235" s="372"/>
      <c r="AO235" s="372"/>
      <c r="AP235" s="372"/>
      <c r="AQ235" s="373"/>
      <c r="AR235" s="373"/>
      <c r="AS235" s="376"/>
      <c r="AT235" s="376"/>
      <c r="AU235" s="376"/>
      <c r="AV235" s="376"/>
    </row>
    <row r="236" spans="1:48" ht="18" customHeight="1">
      <c r="A236" s="374"/>
      <c r="B236" s="370"/>
      <c r="C236" s="370" t="s">
        <v>890</v>
      </c>
      <c r="D236" s="372"/>
      <c r="E236" s="372"/>
      <c r="F236" s="372"/>
      <c r="G236" s="372"/>
      <c r="H236" s="372"/>
      <c r="I236" s="372"/>
      <c r="J236" s="372"/>
      <c r="K236" s="372"/>
      <c r="L236" s="372"/>
      <c r="M236" s="372"/>
      <c r="N236" s="372"/>
      <c r="O236" s="372"/>
      <c r="P236" s="372"/>
      <c r="Q236" s="372"/>
      <c r="R236" s="372"/>
      <c r="S236" s="372"/>
      <c r="T236" s="372"/>
      <c r="U236" s="372"/>
      <c r="V236" s="372"/>
      <c r="W236" s="372"/>
      <c r="X236" s="372"/>
      <c r="Y236" s="372"/>
      <c r="Z236" s="372"/>
      <c r="AA236" s="372"/>
      <c r="AB236" s="372"/>
      <c r="AC236" s="372"/>
      <c r="AD236" s="372"/>
      <c r="AE236" s="372"/>
      <c r="AF236" s="372"/>
      <c r="AG236" s="372"/>
      <c r="AH236" s="372"/>
      <c r="AI236" s="372"/>
      <c r="AJ236" s="372"/>
      <c r="AK236" s="372"/>
      <c r="AL236" s="372"/>
      <c r="AM236" s="372"/>
      <c r="AN236" s="372"/>
      <c r="AO236" s="372"/>
      <c r="AP236" s="372"/>
      <c r="AQ236" s="373"/>
      <c r="AR236" s="373"/>
      <c r="AS236" s="376"/>
      <c r="AT236" s="376"/>
      <c r="AU236" s="376"/>
      <c r="AV236" s="376"/>
    </row>
    <row r="237" spans="1:48" ht="18" customHeight="1">
      <c r="A237" s="374"/>
      <c r="B237" s="370" t="s">
        <v>676</v>
      </c>
      <c r="C237" s="370" t="s">
        <v>853</v>
      </c>
      <c r="D237" s="372"/>
      <c r="E237" s="372"/>
      <c r="F237" s="372"/>
      <c r="G237" s="372"/>
      <c r="H237" s="372"/>
      <c r="I237" s="372"/>
      <c r="J237" s="372"/>
      <c r="K237" s="372"/>
      <c r="L237" s="372"/>
      <c r="M237" s="372"/>
      <c r="N237" s="372"/>
      <c r="O237" s="372"/>
      <c r="P237" s="372"/>
      <c r="Q237" s="372"/>
      <c r="R237" s="372"/>
      <c r="S237" s="372"/>
      <c r="T237" s="372"/>
      <c r="U237" s="372"/>
      <c r="V237" s="372"/>
      <c r="W237" s="372"/>
      <c r="X237" s="372"/>
      <c r="Y237" s="372"/>
      <c r="Z237" s="372"/>
      <c r="AA237" s="372"/>
      <c r="AB237" s="372"/>
      <c r="AC237" s="372"/>
      <c r="AD237" s="372"/>
      <c r="AE237" s="372"/>
      <c r="AF237" s="372"/>
      <c r="AG237" s="372"/>
      <c r="AH237" s="372"/>
      <c r="AI237" s="372"/>
      <c r="AJ237" s="372"/>
      <c r="AK237" s="372"/>
      <c r="AL237" s="372"/>
      <c r="AM237" s="372"/>
      <c r="AN237" s="372"/>
      <c r="AO237" s="372"/>
      <c r="AP237" s="372"/>
      <c r="AQ237" s="373"/>
      <c r="AR237" s="373"/>
      <c r="AS237" s="376"/>
      <c r="AT237" s="376"/>
      <c r="AU237" s="376"/>
      <c r="AV237" s="376"/>
    </row>
    <row r="238" spans="1:48" ht="18" customHeight="1">
      <c r="A238" s="374"/>
      <c r="B238" s="370" t="s">
        <v>677</v>
      </c>
      <c r="C238" s="370" t="s">
        <v>854</v>
      </c>
      <c r="D238" s="372"/>
      <c r="E238" s="372"/>
      <c r="F238" s="372"/>
      <c r="G238" s="372"/>
      <c r="H238" s="372"/>
      <c r="I238" s="372"/>
      <c r="J238" s="372"/>
      <c r="K238" s="372"/>
      <c r="L238" s="372"/>
      <c r="M238" s="372"/>
      <c r="N238" s="372"/>
      <c r="O238" s="372"/>
      <c r="P238" s="372"/>
      <c r="Q238" s="372"/>
      <c r="R238" s="372"/>
      <c r="S238" s="372"/>
      <c r="T238" s="372"/>
      <c r="U238" s="372"/>
      <c r="V238" s="372"/>
      <c r="W238" s="372"/>
      <c r="X238" s="372"/>
      <c r="Y238" s="372"/>
      <c r="Z238" s="372"/>
      <c r="AA238" s="372"/>
      <c r="AB238" s="372"/>
      <c r="AC238" s="372"/>
      <c r="AD238" s="372"/>
      <c r="AE238" s="372"/>
      <c r="AF238" s="372"/>
      <c r="AG238" s="372"/>
      <c r="AH238" s="372"/>
      <c r="AI238" s="372"/>
      <c r="AJ238" s="372"/>
      <c r="AK238" s="372"/>
      <c r="AL238" s="372"/>
      <c r="AM238" s="372"/>
      <c r="AN238" s="372"/>
      <c r="AO238" s="372"/>
      <c r="AP238" s="372"/>
      <c r="AQ238" s="373"/>
      <c r="AR238" s="373"/>
      <c r="AS238" s="376"/>
      <c r="AT238" s="376"/>
      <c r="AU238" s="376"/>
      <c r="AV238" s="376"/>
    </row>
    <row r="239" spans="1:48" ht="18" customHeight="1">
      <c r="A239" s="374"/>
      <c r="B239" s="373" t="s">
        <v>678</v>
      </c>
      <c r="C239" s="370" t="s">
        <v>855</v>
      </c>
      <c r="D239" s="372"/>
      <c r="E239" s="372"/>
      <c r="F239" s="372"/>
      <c r="G239" s="372"/>
      <c r="H239" s="372"/>
      <c r="I239" s="372"/>
      <c r="J239" s="372"/>
      <c r="K239" s="372"/>
      <c r="L239" s="372"/>
      <c r="M239" s="372"/>
      <c r="N239" s="372"/>
      <c r="O239" s="372"/>
      <c r="P239" s="372"/>
      <c r="Q239" s="372"/>
      <c r="R239" s="372"/>
      <c r="S239" s="372"/>
      <c r="T239" s="372"/>
      <c r="U239" s="372"/>
      <c r="V239" s="372"/>
      <c r="W239" s="372"/>
      <c r="X239" s="372"/>
      <c r="Y239" s="372"/>
      <c r="Z239" s="372"/>
      <c r="AA239" s="372"/>
      <c r="AB239" s="372"/>
      <c r="AC239" s="372"/>
      <c r="AD239" s="372"/>
      <c r="AE239" s="372"/>
      <c r="AF239" s="372"/>
      <c r="AG239" s="372"/>
      <c r="AH239" s="372"/>
      <c r="AI239" s="372"/>
      <c r="AJ239" s="372"/>
      <c r="AK239" s="372"/>
      <c r="AL239" s="372"/>
      <c r="AM239" s="372"/>
      <c r="AN239" s="372"/>
      <c r="AO239" s="372"/>
      <c r="AP239" s="372"/>
      <c r="AQ239" s="373"/>
      <c r="AR239" s="373"/>
      <c r="AS239" s="376"/>
      <c r="AT239" s="376"/>
      <c r="AU239" s="376"/>
      <c r="AV239" s="376"/>
    </row>
    <row r="240" spans="1:48" ht="18" customHeight="1">
      <c r="A240" s="374"/>
      <c r="B240" s="370"/>
      <c r="C240" s="370"/>
      <c r="D240" s="372"/>
      <c r="E240" s="372"/>
      <c r="F240" s="372"/>
      <c r="G240" s="372"/>
      <c r="H240" s="372"/>
      <c r="I240" s="372"/>
      <c r="J240" s="372"/>
      <c r="K240" s="372"/>
      <c r="L240" s="372"/>
      <c r="M240" s="372"/>
      <c r="N240" s="372"/>
      <c r="O240" s="372"/>
      <c r="P240" s="372"/>
      <c r="Q240" s="372"/>
      <c r="R240" s="372"/>
      <c r="S240" s="372"/>
      <c r="T240" s="372"/>
      <c r="U240" s="372"/>
      <c r="V240" s="372"/>
      <c r="W240" s="372"/>
      <c r="X240" s="372"/>
      <c r="Y240" s="372"/>
      <c r="Z240" s="372"/>
      <c r="AA240" s="372"/>
      <c r="AB240" s="372"/>
      <c r="AC240" s="372"/>
      <c r="AD240" s="372"/>
      <c r="AE240" s="372"/>
      <c r="AF240" s="372"/>
      <c r="AG240" s="372"/>
      <c r="AH240" s="372"/>
      <c r="AI240" s="372"/>
      <c r="AJ240" s="372"/>
      <c r="AK240" s="372"/>
      <c r="AL240" s="372"/>
      <c r="AM240" s="372"/>
      <c r="AN240" s="372"/>
      <c r="AO240" s="372"/>
      <c r="AP240" s="372"/>
      <c r="AQ240" s="373"/>
      <c r="AR240" s="373"/>
      <c r="AS240" s="376"/>
      <c r="AT240" s="376"/>
      <c r="AU240" s="376"/>
      <c r="AV240" s="376"/>
    </row>
    <row r="241" spans="1:48" ht="18" customHeight="1">
      <c r="A241" s="370" t="s">
        <v>679</v>
      </c>
      <c r="B241" s="370"/>
      <c r="C241" s="370" t="s">
        <v>957</v>
      </c>
      <c r="D241" s="372"/>
      <c r="E241" s="372"/>
      <c r="F241" s="372"/>
      <c r="G241" s="372"/>
      <c r="H241" s="372"/>
      <c r="I241" s="372"/>
      <c r="J241" s="372"/>
      <c r="K241" s="372"/>
      <c r="L241" s="372"/>
      <c r="M241" s="372"/>
      <c r="N241" s="372"/>
      <c r="O241" s="372"/>
      <c r="P241" s="372"/>
      <c r="Q241" s="372"/>
      <c r="R241" s="372"/>
      <c r="S241" s="372"/>
      <c r="T241" s="372"/>
      <c r="U241" s="372"/>
      <c r="V241" s="372"/>
      <c r="W241" s="372"/>
      <c r="X241" s="372"/>
      <c r="Y241" s="372"/>
      <c r="Z241" s="372"/>
      <c r="AA241" s="372"/>
      <c r="AB241" s="372"/>
      <c r="AC241" s="372"/>
      <c r="AD241" s="372"/>
      <c r="AE241" s="372"/>
      <c r="AF241" s="372"/>
      <c r="AG241" s="372"/>
      <c r="AH241" s="372"/>
      <c r="AI241" s="372"/>
      <c r="AJ241" s="372"/>
      <c r="AK241" s="372"/>
      <c r="AL241" s="372"/>
      <c r="AM241" s="372"/>
      <c r="AN241" s="372"/>
      <c r="AO241" s="372"/>
      <c r="AP241" s="372"/>
      <c r="AQ241" s="373"/>
      <c r="AR241" s="373"/>
      <c r="AS241" s="376"/>
      <c r="AT241" s="376"/>
      <c r="AU241" s="376"/>
      <c r="AV241" s="376"/>
    </row>
    <row r="242" spans="1:48" ht="18" customHeight="1">
      <c r="A242" s="374"/>
      <c r="B242" s="370" t="s">
        <v>676</v>
      </c>
      <c r="C242" s="370" t="s">
        <v>958</v>
      </c>
      <c r="D242" s="372"/>
      <c r="E242" s="372"/>
      <c r="F242" s="372"/>
      <c r="G242" s="372"/>
      <c r="H242" s="372"/>
      <c r="I242" s="372"/>
      <c r="J242" s="372"/>
      <c r="K242" s="372"/>
      <c r="L242" s="372"/>
      <c r="M242" s="372"/>
      <c r="N242" s="372"/>
      <c r="O242" s="372"/>
      <c r="P242" s="372"/>
      <c r="Q242" s="372"/>
      <c r="R242" s="372"/>
      <c r="S242" s="372"/>
      <c r="T242" s="372"/>
      <c r="U242" s="372"/>
      <c r="V242" s="372"/>
      <c r="W242" s="372"/>
      <c r="X242" s="372"/>
      <c r="Y242" s="372"/>
      <c r="Z242" s="372"/>
      <c r="AA242" s="372"/>
      <c r="AB242" s="372"/>
      <c r="AC242" s="372"/>
      <c r="AD242" s="372"/>
      <c r="AE242" s="372"/>
      <c r="AF242" s="372"/>
      <c r="AG242" s="372"/>
      <c r="AH242" s="372"/>
      <c r="AI242" s="372"/>
      <c r="AJ242" s="372"/>
      <c r="AK242" s="372"/>
      <c r="AL242" s="372"/>
      <c r="AM242" s="372"/>
      <c r="AN242" s="372"/>
      <c r="AO242" s="372"/>
      <c r="AP242" s="372"/>
      <c r="AQ242" s="373"/>
      <c r="AR242" s="373"/>
      <c r="AS242" s="376"/>
      <c r="AT242" s="376"/>
      <c r="AU242" s="376"/>
      <c r="AV242" s="376"/>
    </row>
    <row r="243" spans="1:48" ht="18" customHeight="1">
      <c r="A243" s="13"/>
      <c r="B243" s="154"/>
      <c r="C243" s="154" t="s">
        <v>898</v>
      </c>
      <c r="D243" s="155"/>
      <c r="E243" s="155"/>
      <c r="F243" s="155"/>
      <c r="G243" s="155"/>
      <c r="H243" s="155"/>
      <c r="I243" s="155"/>
      <c r="J243" s="155"/>
      <c r="K243" s="155"/>
      <c r="L243" s="155"/>
      <c r="M243" s="155"/>
      <c r="N243" s="155"/>
      <c r="O243" s="155"/>
      <c r="P243" s="155"/>
      <c r="Q243" s="155"/>
      <c r="R243" s="155"/>
      <c r="S243" s="155"/>
      <c r="T243" s="155"/>
      <c r="U243" s="155"/>
      <c r="V243" s="155"/>
      <c r="W243" s="155"/>
      <c r="X243" s="155"/>
      <c r="Y243" s="155"/>
      <c r="Z243" s="155"/>
      <c r="AA243" s="155"/>
      <c r="AB243" s="155"/>
      <c r="AC243" s="155"/>
      <c r="AD243" s="155"/>
      <c r="AE243" s="155"/>
      <c r="AF243" s="155"/>
      <c r="AG243" s="155"/>
      <c r="AH243" s="155"/>
      <c r="AI243" s="155"/>
      <c r="AJ243" s="155"/>
      <c r="AK243" s="155"/>
      <c r="AL243" s="155"/>
      <c r="AM243" s="155"/>
      <c r="AN243" s="155"/>
      <c r="AO243" s="155"/>
      <c r="AP243" s="155"/>
      <c r="AQ243" s="156"/>
      <c r="AR243" s="156"/>
    </row>
    <row r="244" spans="1:48" ht="18" customHeight="1">
      <c r="A244" s="13"/>
      <c r="B244" s="154"/>
      <c r="C244" s="154" t="s">
        <v>899</v>
      </c>
      <c r="D244" s="155"/>
      <c r="E244" s="155"/>
      <c r="F244" s="155"/>
      <c r="G244" s="155"/>
      <c r="H244" s="155"/>
      <c r="I244" s="155"/>
      <c r="J244" s="155"/>
      <c r="K244" s="155"/>
      <c r="L244" s="155"/>
      <c r="M244" s="155"/>
      <c r="N244" s="155"/>
      <c r="O244" s="155"/>
      <c r="P244" s="155"/>
      <c r="Q244" s="155"/>
      <c r="R244" s="155"/>
      <c r="S244" s="155"/>
      <c r="T244" s="155"/>
      <c r="U244" s="155"/>
      <c r="V244" s="155"/>
      <c r="W244" s="155"/>
      <c r="X244" s="155"/>
      <c r="Y244" s="155"/>
      <c r="Z244" s="155"/>
      <c r="AA244" s="155"/>
      <c r="AB244" s="155"/>
      <c r="AC244" s="155"/>
      <c r="AD244" s="155"/>
      <c r="AE244" s="155"/>
      <c r="AF244" s="155"/>
      <c r="AG244" s="155"/>
      <c r="AH244" s="155"/>
      <c r="AI244" s="155"/>
      <c r="AJ244" s="155"/>
      <c r="AK244" s="155"/>
      <c r="AL244" s="155"/>
      <c r="AM244" s="155"/>
      <c r="AN244" s="155"/>
      <c r="AO244" s="155"/>
      <c r="AP244" s="155"/>
      <c r="AQ244" s="156"/>
      <c r="AR244" s="156"/>
    </row>
    <row r="245" spans="1:48" ht="18" customHeight="1">
      <c r="A245" s="13"/>
      <c r="B245" s="154"/>
      <c r="C245" s="154"/>
      <c r="D245" s="155"/>
      <c r="E245" s="155"/>
      <c r="F245" s="155"/>
      <c r="G245" s="155"/>
      <c r="H245" s="155"/>
      <c r="I245" s="155"/>
      <c r="J245" s="155"/>
      <c r="K245" s="155"/>
      <c r="L245" s="155"/>
      <c r="M245" s="155"/>
      <c r="N245" s="155"/>
      <c r="O245" s="155"/>
      <c r="P245" s="155"/>
      <c r="Q245" s="155"/>
      <c r="R245" s="155"/>
      <c r="S245" s="155"/>
      <c r="T245" s="155"/>
      <c r="U245" s="155"/>
      <c r="V245" s="155"/>
      <c r="W245" s="155"/>
      <c r="X245" s="155"/>
      <c r="Y245" s="155"/>
      <c r="Z245" s="155"/>
      <c r="AA245" s="155"/>
      <c r="AB245" s="155"/>
      <c r="AC245" s="155"/>
      <c r="AD245" s="155"/>
      <c r="AE245" s="155"/>
      <c r="AF245" s="155"/>
      <c r="AG245" s="155"/>
      <c r="AH245" s="155"/>
      <c r="AI245" s="155"/>
      <c r="AJ245" s="155"/>
      <c r="AK245" s="155"/>
      <c r="AL245" s="155"/>
      <c r="AM245" s="155"/>
      <c r="AN245" s="155"/>
      <c r="AO245" s="155"/>
      <c r="AP245" s="155"/>
      <c r="AQ245" s="156"/>
      <c r="AR245" s="156"/>
    </row>
    <row r="246" spans="1:48" ht="18" customHeight="1">
      <c r="A246" s="13"/>
      <c r="B246" s="154"/>
      <c r="C246" s="154"/>
      <c r="D246" s="155"/>
      <c r="E246" s="155"/>
      <c r="F246" s="155"/>
      <c r="G246" s="155"/>
      <c r="H246" s="155"/>
      <c r="I246" s="155"/>
      <c r="J246" s="155"/>
      <c r="K246" s="155"/>
      <c r="L246" s="155"/>
      <c r="M246" s="155"/>
      <c r="N246" s="155"/>
      <c r="O246" s="155"/>
      <c r="P246" s="155"/>
      <c r="Q246" s="155"/>
      <c r="R246" s="155"/>
      <c r="S246" s="155"/>
      <c r="T246" s="155"/>
      <c r="U246" s="155"/>
      <c r="V246" s="155"/>
      <c r="W246" s="155"/>
      <c r="X246" s="155"/>
      <c r="Y246" s="155"/>
      <c r="Z246" s="155"/>
      <c r="AA246" s="155"/>
      <c r="AB246" s="155"/>
      <c r="AC246" s="155"/>
      <c r="AD246" s="155"/>
      <c r="AE246" s="155"/>
      <c r="AF246" s="155"/>
      <c r="AG246" s="155"/>
      <c r="AH246" s="155"/>
      <c r="AI246" s="155"/>
      <c r="AJ246" s="155"/>
      <c r="AK246" s="155"/>
      <c r="AL246" s="155"/>
      <c r="AM246" s="155"/>
      <c r="AN246" s="155"/>
      <c r="AO246" s="155"/>
      <c r="AP246" s="155"/>
      <c r="AQ246" s="156"/>
      <c r="AR246" s="156"/>
    </row>
    <row r="247" spans="1:48" ht="18" customHeight="1">
      <c r="A247" s="13"/>
      <c r="B247" s="154"/>
      <c r="C247" s="154"/>
      <c r="D247" s="155"/>
      <c r="E247" s="155"/>
      <c r="F247" s="155"/>
      <c r="G247" s="155"/>
      <c r="H247" s="155"/>
      <c r="I247" s="155"/>
      <c r="J247" s="155"/>
      <c r="K247" s="155"/>
      <c r="L247" s="155"/>
      <c r="M247" s="155"/>
      <c r="N247" s="155"/>
      <c r="O247" s="155"/>
      <c r="P247" s="155"/>
      <c r="Q247" s="155"/>
      <c r="R247" s="155"/>
      <c r="S247" s="155"/>
      <c r="T247" s="155"/>
      <c r="U247" s="155"/>
      <c r="V247" s="155"/>
      <c r="W247" s="155"/>
      <c r="X247" s="155"/>
      <c r="Y247" s="155"/>
      <c r="Z247" s="155"/>
      <c r="AA247" s="155"/>
      <c r="AB247" s="155"/>
      <c r="AC247" s="155"/>
      <c r="AD247" s="155"/>
      <c r="AE247" s="155"/>
      <c r="AF247" s="155"/>
      <c r="AG247" s="155"/>
      <c r="AH247" s="155"/>
      <c r="AI247" s="155"/>
      <c r="AJ247" s="155"/>
      <c r="AK247" s="155"/>
      <c r="AL247" s="155"/>
      <c r="AM247" s="155"/>
      <c r="AN247" s="155"/>
      <c r="AO247" s="155"/>
      <c r="AP247" s="155"/>
      <c r="AQ247" s="156"/>
      <c r="AR247" s="156"/>
    </row>
    <row r="248" spans="1:48" ht="18" customHeight="1">
      <c r="A248" s="13"/>
      <c r="B248" s="154"/>
      <c r="C248" s="154"/>
      <c r="D248" s="155"/>
      <c r="E248" s="155"/>
      <c r="F248" s="155"/>
      <c r="G248" s="155"/>
      <c r="H248" s="155"/>
      <c r="I248" s="155"/>
      <c r="J248" s="155"/>
      <c r="K248" s="155"/>
      <c r="L248" s="155"/>
      <c r="M248" s="155"/>
      <c r="N248" s="155"/>
      <c r="O248" s="155"/>
      <c r="P248" s="155"/>
      <c r="Q248" s="155"/>
      <c r="R248" s="155"/>
      <c r="S248" s="155"/>
      <c r="T248" s="155"/>
      <c r="U248" s="155"/>
      <c r="V248" s="155"/>
      <c r="W248" s="155"/>
      <c r="X248" s="155"/>
      <c r="Y248" s="155"/>
      <c r="Z248" s="155"/>
      <c r="AA248" s="155"/>
      <c r="AB248" s="155"/>
      <c r="AC248" s="155"/>
      <c r="AD248" s="155"/>
      <c r="AE248" s="155"/>
      <c r="AF248" s="155"/>
      <c r="AG248" s="155"/>
      <c r="AH248" s="155"/>
      <c r="AI248" s="155"/>
      <c r="AJ248" s="155"/>
      <c r="AK248" s="155"/>
      <c r="AL248" s="155"/>
      <c r="AM248" s="155"/>
      <c r="AN248" s="155"/>
      <c r="AO248" s="155"/>
      <c r="AP248" s="155"/>
      <c r="AQ248" s="156"/>
      <c r="AR248" s="156"/>
    </row>
    <row r="249" spans="1:48" ht="18" customHeight="1">
      <c r="A249" s="13"/>
      <c r="B249" s="154"/>
      <c r="C249" s="10"/>
      <c r="D249" s="155"/>
      <c r="E249" s="155"/>
      <c r="F249" s="155"/>
      <c r="G249" s="155"/>
      <c r="H249" s="155"/>
      <c r="I249" s="155"/>
      <c r="J249" s="155"/>
      <c r="K249" s="155"/>
      <c r="L249" s="155"/>
      <c r="M249" s="155"/>
      <c r="N249" s="155"/>
      <c r="O249" s="155"/>
      <c r="P249" s="155"/>
      <c r="Q249" s="155"/>
      <c r="R249" s="155"/>
      <c r="S249" s="155"/>
      <c r="T249" s="155"/>
      <c r="U249" s="155"/>
      <c r="V249" s="155"/>
      <c r="W249" s="155"/>
      <c r="X249" s="155"/>
      <c r="Y249" s="155"/>
      <c r="Z249" s="155"/>
      <c r="AA249" s="155"/>
      <c r="AB249" s="155"/>
      <c r="AC249" s="155"/>
      <c r="AD249" s="155"/>
      <c r="AE249" s="155"/>
      <c r="AF249" s="155"/>
      <c r="AG249" s="155"/>
      <c r="AH249" s="155"/>
      <c r="AI249" s="155"/>
      <c r="AJ249" s="155"/>
      <c r="AK249" s="155"/>
      <c r="AL249" s="155"/>
      <c r="AM249" s="155"/>
      <c r="AN249" s="155"/>
      <c r="AO249" s="155"/>
      <c r="AP249" s="155"/>
      <c r="AQ249" s="156"/>
      <c r="AR249" s="156"/>
    </row>
    <row r="250" spans="1:48" ht="18" customHeight="1">
      <c r="A250" s="13"/>
      <c r="B250" s="154"/>
      <c r="C250" s="10"/>
      <c r="D250" s="155"/>
      <c r="E250" s="155"/>
      <c r="F250" s="155"/>
      <c r="G250" s="155"/>
      <c r="H250" s="155"/>
      <c r="I250" s="155"/>
      <c r="J250" s="155"/>
      <c r="K250" s="155"/>
      <c r="L250" s="155"/>
      <c r="M250" s="155"/>
      <c r="N250" s="155"/>
      <c r="O250" s="155"/>
      <c r="P250" s="155"/>
      <c r="Q250" s="155"/>
      <c r="R250" s="155"/>
      <c r="S250" s="155"/>
      <c r="T250" s="155"/>
      <c r="U250" s="155"/>
      <c r="V250" s="155"/>
      <c r="W250" s="155"/>
      <c r="X250" s="155"/>
      <c r="Y250" s="155"/>
      <c r="Z250" s="155"/>
      <c r="AA250" s="155"/>
      <c r="AB250" s="155"/>
      <c r="AC250" s="155"/>
      <c r="AD250" s="155"/>
      <c r="AE250" s="155"/>
      <c r="AF250" s="155"/>
      <c r="AG250" s="155"/>
      <c r="AH250" s="155"/>
      <c r="AI250" s="155"/>
      <c r="AJ250" s="155"/>
      <c r="AK250" s="155"/>
      <c r="AL250" s="155"/>
      <c r="AM250" s="155"/>
      <c r="AN250" s="155"/>
      <c r="AO250" s="155"/>
      <c r="AP250" s="155"/>
      <c r="AQ250" s="156"/>
      <c r="AR250" s="156"/>
    </row>
    <row r="251" spans="1:48" ht="18" customHeight="1">
      <c r="A251" s="13"/>
      <c r="B251" s="154"/>
      <c r="C251" s="154"/>
      <c r="D251" s="155"/>
      <c r="E251" s="155"/>
      <c r="F251" s="155"/>
      <c r="G251" s="155"/>
      <c r="H251" s="155"/>
      <c r="I251" s="155"/>
      <c r="J251" s="155"/>
      <c r="K251" s="155"/>
      <c r="L251" s="155"/>
      <c r="M251" s="155"/>
      <c r="N251" s="155"/>
      <c r="O251" s="155"/>
      <c r="P251" s="155"/>
      <c r="Q251" s="155"/>
      <c r="R251" s="155"/>
      <c r="S251" s="155"/>
      <c r="T251" s="155"/>
      <c r="U251" s="155"/>
      <c r="V251" s="155"/>
      <c r="W251" s="155"/>
      <c r="X251" s="155"/>
      <c r="Y251" s="155"/>
      <c r="Z251" s="155"/>
      <c r="AA251" s="155"/>
      <c r="AB251" s="155"/>
      <c r="AC251" s="155"/>
      <c r="AD251" s="155"/>
      <c r="AE251" s="155"/>
      <c r="AF251" s="155"/>
      <c r="AG251" s="155"/>
      <c r="AH251" s="155"/>
      <c r="AI251" s="155"/>
      <c r="AJ251" s="155"/>
      <c r="AK251" s="155"/>
      <c r="AL251" s="155"/>
      <c r="AM251" s="155"/>
      <c r="AN251" s="155"/>
      <c r="AO251" s="155"/>
      <c r="AP251" s="155"/>
      <c r="AQ251" s="156"/>
      <c r="AR251" s="156"/>
    </row>
    <row r="252" spans="1:48" ht="18" customHeight="1">
      <c r="A252" s="13"/>
      <c r="B252" s="154"/>
      <c r="C252" s="154"/>
      <c r="D252" s="155"/>
      <c r="E252" s="155"/>
      <c r="F252" s="155"/>
      <c r="G252" s="155"/>
      <c r="H252" s="155"/>
      <c r="I252" s="155"/>
      <c r="J252" s="155"/>
      <c r="K252" s="155"/>
      <c r="L252" s="155"/>
      <c r="M252" s="155"/>
      <c r="N252" s="155"/>
      <c r="O252" s="155"/>
      <c r="P252" s="155"/>
      <c r="Q252" s="155"/>
      <c r="R252" s="155"/>
      <c r="S252" s="155"/>
      <c r="T252" s="155"/>
      <c r="U252" s="155"/>
      <c r="V252" s="155"/>
      <c r="W252" s="155"/>
      <c r="X252" s="155"/>
      <c r="Y252" s="155"/>
      <c r="Z252" s="155"/>
      <c r="AA252" s="155"/>
      <c r="AB252" s="155"/>
      <c r="AC252" s="155"/>
      <c r="AD252" s="155"/>
      <c r="AE252" s="155"/>
      <c r="AF252" s="155"/>
      <c r="AG252" s="155"/>
      <c r="AH252" s="155"/>
      <c r="AI252" s="155"/>
      <c r="AJ252" s="155"/>
      <c r="AK252" s="155"/>
      <c r="AL252" s="155"/>
      <c r="AM252" s="155"/>
      <c r="AN252" s="155"/>
      <c r="AO252" s="155"/>
      <c r="AP252" s="155"/>
      <c r="AQ252" s="156"/>
      <c r="AR252" s="156"/>
    </row>
    <row r="253" spans="1:48" ht="18" customHeight="1">
      <c r="A253" s="13"/>
      <c r="B253" s="154"/>
      <c r="C253" s="154"/>
      <c r="D253" s="155"/>
      <c r="E253" s="155"/>
      <c r="F253" s="155"/>
      <c r="G253" s="155"/>
      <c r="H253" s="155"/>
      <c r="I253" s="155"/>
      <c r="J253" s="155"/>
      <c r="K253" s="155"/>
      <c r="L253" s="155"/>
      <c r="M253" s="155"/>
      <c r="N253" s="155"/>
      <c r="O253" s="155"/>
      <c r="P253" s="155"/>
      <c r="Q253" s="155"/>
      <c r="R253" s="155"/>
      <c r="S253" s="155"/>
      <c r="T253" s="155"/>
      <c r="U253" s="155"/>
      <c r="V253" s="155"/>
      <c r="W253" s="155"/>
      <c r="X253" s="155"/>
      <c r="Y253" s="155"/>
      <c r="Z253" s="155"/>
      <c r="AA253" s="155"/>
      <c r="AB253" s="155"/>
      <c r="AC253" s="155"/>
      <c r="AD253" s="155"/>
      <c r="AE253" s="155"/>
      <c r="AF253" s="155"/>
      <c r="AG253" s="155"/>
      <c r="AH253" s="155"/>
      <c r="AI253" s="155"/>
      <c r="AJ253" s="155"/>
      <c r="AK253" s="155"/>
      <c r="AL253" s="155"/>
      <c r="AM253" s="155"/>
      <c r="AN253" s="155"/>
      <c r="AO253" s="155"/>
      <c r="AP253" s="155"/>
      <c r="AQ253" s="156"/>
      <c r="AR253" s="156"/>
    </row>
    <row r="254" spans="1:48" ht="18" customHeight="1">
      <c r="A254" s="13"/>
      <c r="B254" s="154"/>
      <c r="C254" s="154" t="s">
        <v>860</v>
      </c>
      <c r="D254" s="372"/>
      <c r="E254" s="372"/>
      <c r="F254" s="372"/>
      <c r="G254" s="372"/>
      <c r="H254" s="372"/>
      <c r="I254" s="372"/>
      <c r="J254" s="372"/>
      <c r="K254" s="372"/>
      <c r="L254" s="372"/>
      <c r="M254" s="372"/>
      <c r="N254" s="372"/>
      <c r="O254" s="372"/>
      <c r="P254" s="372"/>
      <c r="Q254" s="372"/>
      <c r="R254" s="372"/>
      <c r="S254" s="372"/>
      <c r="T254" s="372"/>
      <c r="U254" s="372"/>
      <c r="V254" s="372"/>
      <c r="W254" s="372"/>
      <c r="X254" s="372"/>
      <c r="Y254" s="372"/>
      <c r="Z254" s="372"/>
      <c r="AA254" s="372"/>
      <c r="AB254" s="372"/>
      <c r="AC254" s="372"/>
      <c r="AD254" s="372"/>
      <c r="AE254" s="372"/>
      <c r="AF254" s="372"/>
      <c r="AG254" s="372"/>
      <c r="AH254" s="372"/>
      <c r="AI254" s="372"/>
      <c r="AJ254" s="372"/>
      <c r="AK254" s="372"/>
      <c r="AL254" s="372"/>
      <c r="AM254" s="372"/>
      <c r="AN254" s="372"/>
      <c r="AO254" s="372"/>
      <c r="AP254" s="372"/>
      <c r="AQ254" s="373"/>
      <c r="AR254" s="373"/>
      <c r="AS254" s="376"/>
      <c r="AT254" s="376"/>
      <c r="AU254" s="376"/>
      <c r="AV254" s="376"/>
    </row>
    <row r="255" spans="1:48" ht="18.649999999999999" customHeight="1">
      <c r="A255" s="13"/>
      <c r="B255" s="154"/>
      <c r="C255" s="370" t="s">
        <v>959</v>
      </c>
      <c r="D255" s="372"/>
      <c r="E255" s="372"/>
      <c r="F255" s="372"/>
      <c r="G255" s="372"/>
      <c r="H255" s="372"/>
      <c r="I255" s="372"/>
      <c r="J255" s="372"/>
      <c r="K255" s="372"/>
      <c r="L255" s="372"/>
      <c r="M255" s="372"/>
      <c r="N255" s="372"/>
      <c r="O255" s="372"/>
      <c r="P255" s="372"/>
      <c r="Q255" s="372"/>
      <c r="R255" s="372"/>
      <c r="S255" s="372"/>
      <c r="T255" s="372"/>
      <c r="U255" s="372"/>
      <c r="V255" s="372"/>
      <c r="W255" s="372"/>
      <c r="X255" s="372"/>
      <c r="Y255" s="372"/>
      <c r="Z255" s="372"/>
      <c r="AA255" s="372"/>
      <c r="AB255" s="372"/>
      <c r="AC255" s="372"/>
      <c r="AD255" s="372"/>
      <c r="AE255" s="372"/>
      <c r="AF255" s="372"/>
      <c r="AG255" s="372"/>
      <c r="AH255" s="372"/>
      <c r="AI255" s="372"/>
      <c r="AJ255" s="372"/>
      <c r="AK255" s="372"/>
      <c r="AL255" s="372"/>
      <c r="AM255" s="372"/>
      <c r="AN255" s="372"/>
      <c r="AO255" s="372"/>
      <c r="AP255" s="372"/>
      <c r="AQ255" s="373"/>
      <c r="AR255" s="373"/>
      <c r="AS255" s="376"/>
      <c r="AT255" s="376"/>
      <c r="AU255" s="376"/>
      <c r="AV255" s="376"/>
    </row>
    <row r="256" spans="1:48" ht="18.649999999999999" customHeight="1">
      <c r="A256" s="13"/>
      <c r="B256" s="154"/>
      <c r="C256" s="154" t="s">
        <v>911</v>
      </c>
      <c r="D256" s="372"/>
      <c r="E256" s="372"/>
      <c r="F256" s="372"/>
      <c r="G256" s="372"/>
      <c r="H256" s="372"/>
      <c r="I256" s="372"/>
      <c r="J256" s="372"/>
      <c r="K256" s="372"/>
      <c r="L256" s="372"/>
      <c r="M256" s="372"/>
      <c r="N256" s="372"/>
      <c r="O256" s="372"/>
      <c r="P256" s="372"/>
      <c r="Q256" s="372"/>
      <c r="R256" s="372"/>
      <c r="S256" s="372"/>
      <c r="T256" s="372"/>
      <c r="U256" s="372"/>
      <c r="V256" s="372"/>
      <c r="W256" s="372"/>
      <c r="X256" s="372"/>
      <c r="Y256" s="372"/>
      <c r="Z256" s="372"/>
      <c r="AA256" s="372"/>
      <c r="AB256" s="372"/>
      <c r="AC256" s="372"/>
      <c r="AD256" s="372"/>
      <c r="AE256" s="372"/>
      <c r="AF256" s="372"/>
      <c r="AG256" s="372"/>
      <c r="AH256" s="372"/>
      <c r="AI256" s="372"/>
      <c r="AJ256" s="372"/>
      <c r="AK256" s="372"/>
      <c r="AL256" s="372"/>
      <c r="AM256" s="372"/>
      <c r="AN256" s="372"/>
      <c r="AO256" s="372"/>
      <c r="AP256" s="372"/>
      <c r="AQ256" s="373"/>
      <c r="AR256" s="373"/>
      <c r="AS256" s="376"/>
      <c r="AT256" s="376"/>
      <c r="AU256" s="376"/>
      <c r="AV256" s="376"/>
    </row>
    <row r="257" spans="1:48" ht="18.649999999999999" customHeight="1">
      <c r="A257" s="13"/>
      <c r="B257" s="154"/>
      <c r="C257" s="154" t="s">
        <v>910</v>
      </c>
      <c r="D257" s="372"/>
      <c r="E257" s="372"/>
      <c r="F257" s="372"/>
      <c r="G257" s="372"/>
      <c r="H257" s="372"/>
      <c r="I257" s="372"/>
      <c r="J257" s="372"/>
      <c r="K257" s="372"/>
      <c r="L257" s="372"/>
      <c r="M257" s="372"/>
      <c r="N257" s="372"/>
      <c r="O257" s="372"/>
      <c r="P257" s="372"/>
      <c r="Q257" s="372"/>
      <c r="R257" s="372"/>
      <c r="S257" s="372"/>
      <c r="T257" s="372"/>
      <c r="U257" s="372"/>
      <c r="V257" s="372"/>
      <c r="W257" s="372"/>
      <c r="X257" s="372"/>
      <c r="Y257" s="372"/>
      <c r="Z257" s="372"/>
      <c r="AA257" s="372"/>
      <c r="AB257" s="372"/>
      <c r="AC257" s="372"/>
      <c r="AD257" s="372"/>
      <c r="AE257" s="372"/>
      <c r="AF257" s="372"/>
      <c r="AG257" s="372"/>
      <c r="AH257" s="372"/>
      <c r="AI257" s="372"/>
      <c r="AJ257" s="372"/>
      <c r="AK257" s="372"/>
      <c r="AL257" s="372"/>
      <c r="AM257" s="372"/>
      <c r="AN257" s="372"/>
      <c r="AO257" s="372"/>
      <c r="AP257" s="372"/>
      <c r="AQ257" s="373"/>
      <c r="AR257" s="373"/>
      <c r="AS257" s="376"/>
      <c r="AT257" s="376"/>
      <c r="AU257" s="376"/>
      <c r="AV257" s="376"/>
    </row>
    <row r="258" spans="1:48" ht="18.649999999999999" customHeight="1">
      <c r="A258" s="13"/>
      <c r="B258" s="154"/>
      <c r="C258" s="325" t="s">
        <v>896</v>
      </c>
      <c r="D258" s="372"/>
      <c r="E258" s="372"/>
      <c r="F258" s="372"/>
      <c r="G258" s="372"/>
      <c r="H258" s="372"/>
      <c r="I258" s="372"/>
      <c r="J258" s="372"/>
      <c r="K258" s="372"/>
      <c r="L258" s="372"/>
      <c r="M258" s="372"/>
      <c r="N258" s="372"/>
      <c r="O258" s="372"/>
      <c r="P258" s="372"/>
      <c r="Q258" s="372"/>
      <c r="R258" s="372"/>
      <c r="S258" s="372"/>
      <c r="T258" s="372"/>
      <c r="U258" s="372"/>
      <c r="V258" s="372"/>
      <c r="W258" s="372"/>
      <c r="X258" s="372"/>
      <c r="Y258" s="372"/>
      <c r="Z258" s="372"/>
      <c r="AA258" s="372"/>
      <c r="AB258" s="372"/>
      <c r="AC258" s="372"/>
      <c r="AD258" s="372"/>
      <c r="AE258" s="372"/>
      <c r="AF258" s="372"/>
      <c r="AG258" s="372"/>
      <c r="AH258" s="372"/>
      <c r="AI258" s="372"/>
      <c r="AJ258" s="372"/>
      <c r="AK258" s="372"/>
      <c r="AL258" s="372"/>
      <c r="AM258" s="372"/>
      <c r="AN258" s="372"/>
      <c r="AO258" s="372"/>
      <c r="AP258" s="372"/>
      <c r="AQ258" s="373"/>
      <c r="AR258" s="373"/>
      <c r="AS258" s="376"/>
      <c r="AT258" s="376"/>
      <c r="AU258" s="376"/>
      <c r="AV258" s="376"/>
    </row>
    <row r="259" spans="1:48" ht="18.649999999999999" customHeight="1">
      <c r="A259" s="13"/>
      <c r="B259" s="154"/>
      <c r="C259" s="325" t="s">
        <v>897</v>
      </c>
      <c r="D259" s="372"/>
      <c r="E259" s="372"/>
      <c r="F259" s="372"/>
      <c r="G259" s="372"/>
      <c r="H259" s="372"/>
      <c r="I259" s="372"/>
      <c r="J259" s="372"/>
      <c r="K259" s="372"/>
      <c r="L259" s="372"/>
      <c r="M259" s="372"/>
      <c r="N259" s="372"/>
      <c r="O259" s="372"/>
      <c r="P259" s="372"/>
      <c r="Q259" s="372"/>
      <c r="R259" s="372"/>
      <c r="S259" s="372"/>
      <c r="T259" s="372"/>
      <c r="U259" s="372"/>
      <c r="V259" s="372"/>
      <c r="W259" s="372"/>
      <c r="X259" s="372"/>
      <c r="Y259" s="372"/>
      <c r="Z259" s="372"/>
      <c r="AA259" s="372"/>
      <c r="AB259" s="372"/>
      <c r="AC259" s="372"/>
      <c r="AD259" s="372"/>
      <c r="AE259" s="372"/>
      <c r="AF259" s="372"/>
      <c r="AG259" s="372"/>
      <c r="AH259" s="372"/>
      <c r="AI259" s="372"/>
      <c r="AJ259" s="372"/>
      <c r="AK259" s="372"/>
      <c r="AL259" s="372"/>
      <c r="AM259" s="372"/>
      <c r="AN259" s="372"/>
      <c r="AO259" s="372"/>
      <c r="AP259" s="372"/>
      <c r="AQ259" s="373"/>
      <c r="AR259" s="373"/>
      <c r="AS259" s="376"/>
      <c r="AT259" s="376"/>
      <c r="AU259" s="376"/>
      <c r="AV259" s="376"/>
    </row>
    <row r="260" spans="1:48" ht="18.649999999999999" customHeight="1">
      <c r="A260" s="13"/>
      <c r="B260" s="154"/>
      <c r="C260" s="325" t="s">
        <v>891</v>
      </c>
      <c r="D260" s="372"/>
      <c r="E260" s="372"/>
      <c r="F260" s="372"/>
      <c r="G260" s="372"/>
      <c r="H260" s="372"/>
      <c r="I260" s="372"/>
      <c r="J260" s="372"/>
      <c r="K260" s="372"/>
      <c r="L260" s="372"/>
      <c r="M260" s="372"/>
      <c r="N260" s="372"/>
      <c r="O260" s="372"/>
      <c r="P260" s="372"/>
      <c r="Q260" s="372"/>
      <c r="R260" s="372"/>
      <c r="S260" s="372"/>
      <c r="T260" s="372"/>
      <c r="U260" s="372"/>
      <c r="V260" s="372"/>
      <c r="W260" s="372"/>
      <c r="X260" s="372"/>
      <c r="Y260" s="372"/>
      <c r="Z260" s="372"/>
      <c r="AA260" s="372"/>
      <c r="AB260" s="372"/>
      <c r="AC260" s="372"/>
      <c r="AD260" s="372"/>
      <c r="AE260" s="372"/>
      <c r="AF260" s="372"/>
      <c r="AG260" s="372"/>
      <c r="AH260" s="372"/>
      <c r="AI260" s="372"/>
      <c r="AJ260" s="372"/>
      <c r="AK260" s="372"/>
      <c r="AL260" s="372"/>
      <c r="AM260" s="372"/>
      <c r="AN260" s="372"/>
      <c r="AO260" s="372"/>
      <c r="AP260" s="372"/>
      <c r="AQ260" s="373"/>
      <c r="AR260" s="373"/>
      <c r="AS260" s="376"/>
      <c r="AT260" s="376"/>
      <c r="AU260" s="376"/>
      <c r="AV260" s="376"/>
    </row>
    <row r="261" spans="1:48" ht="18.649999999999999" customHeight="1">
      <c r="A261" s="13"/>
      <c r="B261" s="154"/>
      <c r="C261" s="326" t="s">
        <v>892</v>
      </c>
      <c r="D261" s="372"/>
      <c r="E261" s="372"/>
      <c r="F261" s="372"/>
      <c r="G261" s="372"/>
      <c r="H261" s="372"/>
      <c r="I261" s="372"/>
      <c r="J261" s="372"/>
      <c r="K261" s="372"/>
      <c r="L261" s="372"/>
      <c r="M261" s="372"/>
      <c r="N261" s="372"/>
      <c r="O261" s="372"/>
      <c r="P261" s="372"/>
      <c r="Q261" s="372"/>
      <c r="R261" s="372"/>
      <c r="S261" s="372"/>
      <c r="T261" s="372"/>
      <c r="U261" s="372"/>
      <c r="V261" s="372"/>
      <c r="W261" s="372"/>
      <c r="X261" s="372"/>
      <c r="Y261" s="372"/>
      <c r="Z261" s="372"/>
      <c r="AA261" s="372"/>
      <c r="AB261" s="372"/>
      <c r="AC261" s="372"/>
      <c r="AD261" s="372"/>
      <c r="AE261" s="372"/>
      <c r="AF261" s="372"/>
      <c r="AG261" s="372"/>
      <c r="AH261" s="372"/>
      <c r="AI261" s="372"/>
      <c r="AJ261" s="372"/>
      <c r="AK261" s="372"/>
      <c r="AL261" s="372"/>
      <c r="AM261" s="372"/>
      <c r="AN261" s="372"/>
      <c r="AO261" s="372"/>
      <c r="AP261" s="372"/>
      <c r="AQ261" s="373"/>
      <c r="AR261" s="373"/>
      <c r="AS261" s="376"/>
      <c r="AT261" s="376"/>
      <c r="AU261" s="376"/>
      <c r="AV261" s="376"/>
    </row>
    <row r="262" spans="1:48" ht="18.649999999999999" customHeight="1">
      <c r="A262" s="13"/>
      <c r="B262" s="154"/>
      <c r="C262" s="326" t="s">
        <v>904</v>
      </c>
      <c r="D262" s="372"/>
      <c r="E262" s="372"/>
      <c r="F262" s="372"/>
      <c r="G262" s="372"/>
      <c r="H262" s="372"/>
      <c r="I262" s="372"/>
      <c r="J262" s="372"/>
      <c r="K262" s="372"/>
      <c r="L262" s="372"/>
      <c r="M262" s="372"/>
      <c r="N262" s="372"/>
      <c r="O262" s="372"/>
      <c r="P262" s="372"/>
      <c r="Q262" s="372"/>
      <c r="R262" s="372"/>
      <c r="S262" s="372"/>
      <c r="T262" s="372"/>
      <c r="U262" s="372"/>
      <c r="V262" s="372"/>
      <c r="W262" s="372"/>
      <c r="X262" s="372"/>
      <c r="Y262" s="372"/>
      <c r="Z262" s="372"/>
      <c r="AA262" s="372"/>
      <c r="AB262" s="372"/>
      <c r="AC262" s="372"/>
      <c r="AD262" s="372"/>
      <c r="AE262" s="372"/>
      <c r="AF262" s="372"/>
      <c r="AG262" s="372"/>
      <c r="AH262" s="372"/>
      <c r="AI262" s="372"/>
      <c r="AJ262" s="372"/>
      <c r="AK262" s="372"/>
      <c r="AL262" s="372"/>
      <c r="AM262" s="372"/>
      <c r="AN262" s="372"/>
      <c r="AO262" s="372"/>
      <c r="AP262" s="372"/>
      <c r="AQ262" s="373"/>
      <c r="AR262" s="373"/>
      <c r="AS262" s="376"/>
      <c r="AT262" s="376"/>
      <c r="AU262" s="376"/>
      <c r="AV262" s="376"/>
    </row>
    <row r="263" spans="1:48" ht="18.649999999999999" customHeight="1">
      <c r="A263" s="13"/>
      <c r="B263" s="154"/>
      <c r="C263" s="326" t="s">
        <v>893</v>
      </c>
      <c r="D263" s="372"/>
      <c r="E263" s="372"/>
      <c r="F263" s="372"/>
      <c r="G263" s="372"/>
      <c r="H263" s="372"/>
      <c r="I263" s="372"/>
      <c r="J263" s="372"/>
      <c r="K263" s="372"/>
      <c r="L263" s="372"/>
      <c r="M263" s="372"/>
      <c r="N263" s="372"/>
      <c r="O263" s="372"/>
      <c r="P263" s="372"/>
      <c r="Q263" s="372"/>
      <c r="R263" s="372"/>
      <c r="S263" s="372"/>
      <c r="T263" s="372"/>
      <c r="U263" s="372"/>
      <c r="V263" s="372"/>
      <c r="W263" s="372"/>
      <c r="X263" s="372"/>
      <c r="Y263" s="372"/>
      <c r="Z263" s="372"/>
      <c r="AA263" s="372"/>
      <c r="AB263" s="372"/>
      <c r="AC263" s="372"/>
      <c r="AD263" s="372"/>
      <c r="AE263" s="372"/>
      <c r="AF263" s="372"/>
      <c r="AG263" s="372"/>
      <c r="AH263" s="372"/>
      <c r="AI263" s="372"/>
      <c r="AJ263" s="372"/>
      <c r="AK263" s="372"/>
      <c r="AL263" s="372"/>
      <c r="AM263" s="372"/>
      <c r="AN263" s="372"/>
      <c r="AO263" s="372"/>
      <c r="AP263" s="372"/>
      <c r="AQ263" s="373"/>
      <c r="AR263" s="373"/>
      <c r="AS263" s="376"/>
      <c r="AT263" s="376"/>
      <c r="AU263" s="376"/>
      <c r="AV263" s="376"/>
    </row>
    <row r="264" spans="1:48" ht="18.649999999999999" customHeight="1">
      <c r="A264" s="13"/>
      <c r="B264" s="154"/>
      <c r="C264" s="325" t="s">
        <v>894</v>
      </c>
      <c r="D264" s="372"/>
      <c r="E264" s="372"/>
      <c r="F264" s="372"/>
      <c r="G264" s="372"/>
      <c r="H264" s="372"/>
      <c r="I264" s="372"/>
      <c r="J264" s="372"/>
      <c r="K264" s="372"/>
      <c r="L264" s="372"/>
      <c r="M264" s="372"/>
      <c r="N264" s="372"/>
      <c r="O264" s="372"/>
      <c r="P264" s="372"/>
      <c r="Q264" s="372"/>
      <c r="R264" s="372"/>
      <c r="S264" s="372"/>
      <c r="T264" s="372"/>
      <c r="U264" s="372"/>
      <c r="V264" s="372"/>
      <c r="W264" s="372"/>
      <c r="X264" s="372"/>
      <c r="Y264" s="372"/>
      <c r="Z264" s="372"/>
      <c r="AA264" s="372"/>
      <c r="AB264" s="372"/>
      <c r="AC264" s="372"/>
      <c r="AD264" s="372"/>
      <c r="AE264" s="372"/>
      <c r="AF264" s="372"/>
      <c r="AG264" s="372"/>
      <c r="AH264" s="372"/>
      <c r="AI264" s="372"/>
      <c r="AJ264" s="372"/>
      <c r="AK264" s="372"/>
      <c r="AL264" s="372"/>
      <c r="AM264" s="372"/>
      <c r="AN264" s="372"/>
      <c r="AO264" s="372"/>
      <c r="AP264" s="372"/>
      <c r="AQ264" s="373"/>
      <c r="AR264" s="373"/>
      <c r="AS264" s="376"/>
      <c r="AT264" s="376"/>
      <c r="AU264" s="376"/>
      <c r="AV264" s="376"/>
    </row>
    <row r="265" spans="1:48" ht="18" customHeight="1">
      <c r="A265" s="13"/>
      <c r="B265" s="154" t="s">
        <v>676</v>
      </c>
      <c r="C265" s="154"/>
      <c r="D265" s="372"/>
      <c r="E265" s="372"/>
      <c r="F265" s="372"/>
      <c r="G265" s="372"/>
      <c r="H265" s="372"/>
      <c r="I265" s="372"/>
      <c r="J265" s="372"/>
      <c r="K265" s="372"/>
      <c r="L265" s="372"/>
      <c r="M265" s="372"/>
      <c r="N265" s="372"/>
      <c r="O265" s="372"/>
      <c r="P265" s="372"/>
      <c r="Q265" s="372"/>
      <c r="R265" s="372"/>
      <c r="S265" s="372"/>
      <c r="T265" s="372"/>
      <c r="U265" s="372"/>
      <c r="V265" s="372"/>
      <c r="W265" s="372"/>
      <c r="X265" s="372"/>
      <c r="Y265" s="372"/>
      <c r="Z265" s="372"/>
      <c r="AA265" s="372"/>
      <c r="AB265" s="372"/>
      <c r="AC265" s="372"/>
      <c r="AD265" s="372"/>
      <c r="AE265" s="372"/>
      <c r="AF265" s="372"/>
      <c r="AG265" s="372"/>
      <c r="AH265" s="372"/>
      <c r="AI265" s="372"/>
      <c r="AJ265" s="372"/>
      <c r="AK265" s="372"/>
      <c r="AL265" s="372"/>
      <c r="AM265" s="372"/>
      <c r="AN265" s="372"/>
      <c r="AO265" s="372"/>
      <c r="AP265" s="372"/>
      <c r="AQ265" s="373"/>
      <c r="AR265" s="373"/>
      <c r="AS265" s="376"/>
      <c r="AT265" s="376"/>
      <c r="AU265" s="376"/>
      <c r="AV265" s="376"/>
    </row>
    <row r="266" spans="1:48" ht="18" customHeight="1">
      <c r="A266" s="154" t="s">
        <v>680</v>
      </c>
      <c r="B266" s="154"/>
      <c r="C266" s="154" t="s">
        <v>753</v>
      </c>
      <c r="D266" s="372"/>
      <c r="E266" s="372"/>
      <c r="F266" s="372"/>
      <c r="G266" s="372"/>
      <c r="H266" s="372"/>
      <c r="I266" s="372"/>
      <c r="J266" s="372"/>
      <c r="K266" s="372"/>
      <c r="L266" s="372"/>
      <c r="M266" s="372"/>
      <c r="N266" s="372"/>
      <c r="O266" s="372"/>
      <c r="P266" s="372"/>
      <c r="Q266" s="372"/>
      <c r="R266" s="372"/>
      <c r="S266" s="372"/>
      <c r="T266" s="372"/>
      <c r="U266" s="372"/>
      <c r="V266" s="372"/>
      <c r="W266" s="372"/>
      <c r="X266" s="372"/>
      <c r="Y266" s="372"/>
      <c r="Z266" s="372"/>
      <c r="AA266" s="372"/>
      <c r="AB266" s="372"/>
      <c r="AC266" s="372"/>
      <c r="AD266" s="372"/>
      <c r="AE266" s="372"/>
      <c r="AF266" s="372"/>
      <c r="AG266" s="372"/>
      <c r="AH266" s="372"/>
      <c r="AI266" s="372"/>
      <c r="AJ266" s="372"/>
      <c r="AK266" s="372"/>
      <c r="AL266" s="372"/>
      <c r="AM266" s="372"/>
      <c r="AN266" s="372"/>
      <c r="AO266" s="372"/>
      <c r="AP266" s="372"/>
      <c r="AQ266" s="373"/>
      <c r="AR266" s="373"/>
      <c r="AS266" s="376"/>
      <c r="AT266" s="376"/>
      <c r="AU266" s="376"/>
      <c r="AV266" s="376"/>
    </row>
    <row r="267" spans="1:48" ht="18" customHeight="1">
      <c r="A267" s="13"/>
      <c r="B267" s="154"/>
      <c r="C267" s="154" t="s">
        <v>900</v>
      </c>
      <c r="D267" s="372"/>
      <c r="E267" s="372"/>
      <c r="F267" s="372"/>
      <c r="G267" s="372"/>
      <c r="H267" s="372"/>
      <c r="I267" s="372"/>
      <c r="J267" s="372"/>
      <c r="K267" s="372"/>
      <c r="L267" s="372"/>
      <c r="M267" s="372"/>
      <c r="N267" s="372"/>
      <c r="O267" s="372"/>
      <c r="P267" s="372"/>
      <c r="Q267" s="372"/>
      <c r="R267" s="372"/>
      <c r="S267" s="372"/>
      <c r="T267" s="372"/>
      <c r="U267" s="372"/>
      <c r="V267" s="372"/>
      <c r="W267" s="372"/>
      <c r="X267" s="372"/>
      <c r="Y267" s="372"/>
      <c r="Z267" s="372"/>
      <c r="AA267" s="372"/>
      <c r="AB267" s="372"/>
      <c r="AC267" s="372"/>
      <c r="AD267" s="372"/>
      <c r="AE267" s="372"/>
      <c r="AF267" s="372"/>
      <c r="AG267" s="372"/>
      <c r="AH267" s="372"/>
      <c r="AI267" s="372"/>
      <c r="AJ267" s="372"/>
      <c r="AK267" s="372"/>
      <c r="AL267" s="372"/>
      <c r="AM267" s="372"/>
      <c r="AN267" s="372"/>
      <c r="AO267" s="372"/>
      <c r="AP267" s="372"/>
      <c r="AQ267" s="373"/>
      <c r="AR267" s="373"/>
      <c r="AS267" s="376"/>
      <c r="AT267" s="376"/>
      <c r="AU267" s="376"/>
      <c r="AV267" s="376"/>
    </row>
    <row r="268" spans="1:48" ht="18" customHeight="1">
      <c r="A268" s="13"/>
      <c r="B268" s="154"/>
      <c r="C268" s="154" t="s">
        <v>901</v>
      </c>
      <c r="D268" s="372"/>
      <c r="E268" s="372"/>
      <c r="F268" s="372"/>
      <c r="G268" s="372"/>
      <c r="H268" s="372"/>
      <c r="I268" s="372"/>
      <c r="J268" s="372"/>
      <c r="K268" s="372"/>
      <c r="L268" s="372"/>
      <c r="M268" s="372"/>
      <c r="N268" s="372"/>
      <c r="O268" s="372"/>
      <c r="P268" s="372"/>
      <c r="Q268" s="372"/>
      <c r="R268" s="372"/>
      <c r="S268" s="372"/>
      <c r="T268" s="372"/>
      <c r="U268" s="372"/>
      <c r="V268" s="372"/>
      <c r="W268" s="372"/>
      <c r="X268" s="372"/>
      <c r="Y268" s="372"/>
      <c r="Z268" s="372"/>
      <c r="AA268" s="372"/>
      <c r="AB268" s="372"/>
      <c r="AC268" s="372"/>
      <c r="AD268" s="372"/>
      <c r="AE268" s="372"/>
      <c r="AF268" s="372"/>
      <c r="AG268" s="372"/>
      <c r="AH268" s="372"/>
      <c r="AI268" s="372"/>
      <c r="AJ268" s="372"/>
      <c r="AK268" s="372"/>
      <c r="AL268" s="372"/>
      <c r="AM268" s="372"/>
      <c r="AN268" s="372"/>
      <c r="AO268" s="372"/>
      <c r="AP268" s="372"/>
      <c r="AQ268" s="373"/>
      <c r="AR268" s="373"/>
      <c r="AS268" s="376"/>
      <c r="AT268" s="376"/>
      <c r="AU268" s="376"/>
      <c r="AV268" s="376"/>
    </row>
    <row r="269" spans="1:48" ht="18" customHeight="1">
      <c r="A269" s="13"/>
      <c r="B269" s="154"/>
      <c r="C269" s="154" t="s">
        <v>902</v>
      </c>
      <c r="D269" s="372"/>
      <c r="E269" s="372"/>
      <c r="F269" s="372"/>
      <c r="G269" s="372"/>
      <c r="H269" s="372"/>
      <c r="I269" s="372"/>
      <c r="J269" s="372"/>
      <c r="K269" s="372"/>
      <c r="L269" s="372"/>
      <c r="M269" s="372"/>
      <c r="N269" s="372"/>
      <c r="O269" s="372"/>
      <c r="P269" s="372"/>
      <c r="Q269" s="372"/>
      <c r="R269" s="372"/>
      <c r="S269" s="372"/>
      <c r="T269" s="372"/>
      <c r="U269" s="372"/>
      <c r="V269" s="372"/>
      <c r="W269" s="372"/>
      <c r="X269" s="372"/>
      <c r="Y269" s="372"/>
      <c r="Z269" s="372"/>
      <c r="AA269" s="372"/>
      <c r="AB269" s="372"/>
      <c r="AC269" s="372"/>
      <c r="AD269" s="372"/>
      <c r="AE269" s="372"/>
      <c r="AF269" s="372"/>
      <c r="AG269" s="372"/>
      <c r="AH269" s="372"/>
      <c r="AI269" s="372"/>
      <c r="AJ269" s="372"/>
      <c r="AK269" s="372"/>
      <c r="AL269" s="372"/>
      <c r="AM269" s="372"/>
      <c r="AN269" s="372"/>
      <c r="AO269" s="372"/>
      <c r="AP269" s="372"/>
      <c r="AQ269" s="373"/>
      <c r="AR269" s="373"/>
      <c r="AS269" s="376"/>
      <c r="AT269" s="376"/>
      <c r="AU269" s="376"/>
      <c r="AV269" s="376"/>
    </row>
    <row r="270" spans="1:48" ht="18" customHeight="1">
      <c r="A270" s="13"/>
      <c r="B270" s="154"/>
      <c r="C270" s="154" t="s">
        <v>903</v>
      </c>
      <c r="D270" s="372"/>
      <c r="E270" s="372"/>
      <c r="F270" s="372"/>
      <c r="G270" s="372"/>
      <c r="H270" s="372"/>
      <c r="I270" s="372"/>
      <c r="J270" s="372"/>
      <c r="K270" s="372"/>
      <c r="L270" s="372"/>
      <c r="M270" s="372"/>
      <c r="N270" s="372"/>
      <c r="O270" s="372"/>
      <c r="P270" s="372"/>
      <c r="Q270" s="372"/>
      <c r="R270" s="372"/>
      <c r="S270" s="372"/>
      <c r="T270" s="372"/>
      <c r="U270" s="372"/>
      <c r="V270" s="372"/>
      <c r="W270" s="372"/>
      <c r="X270" s="372"/>
      <c r="Y270" s="372"/>
      <c r="Z270" s="372"/>
      <c r="AA270" s="372"/>
      <c r="AB270" s="372"/>
      <c r="AC270" s="372"/>
      <c r="AD270" s="372"/>
      <c r="AE270" s="372"/>
      <c r="AF270" s="372"/>
      <c r="AG270" s="372"/>
      <c r="AH270" s="372"/>
      <c r="AI270" s="372"/>
      <c r="AJ270" s="372"/>
      <c r="AK270" s="372"/>
      <c r="AL270" s="372"/>
      <c r="AM270" s="372"/>
      <c r="AN270" s="372"/>
      <c r="AO270" s="372"/>
      <c r="AP270" s="372"/>
      <c r="AQ270" s="373"/>
      <c r="AR270" s="376"/>
      <c r="AS270" s="376"/>
      <c r="AT270" s="376"/>
      <c r="AU270" s="376"/>
      <c r="AV270" s="376"/>
    </row>
    <row r="271" spans="1:48" ht="18" customHeight="1">
      <c r="A271" s="13"/>
      <c r="B271" s="154"/>
      <c r="C271" s="297" t="s">
        <v>754</v>
      </c>
      <c r="D271" s="372"/>
      <c r="E271" s="372"/>
      <c r="F271" s="376"/>
      <c r="G271" s="372"/>
      <c r="H271" s="372"/>
      <c r="I271" s="372"/>
      <c r="J271" s="372"/>
      <c r="K271" s="376"/>
      <c r="L271" s="372"/>
      <c r="M271" s="372"/>
      <c r="N271" s="372"/>
      <c r="O271" s="372"/>
      <c r="P271" s="372"/>
      <c r="Q271" s="372"/>
      <c r="R271" s="372"/>
      <c r="S271" s="372"/>
      <c r="T271" s="372"/>
      <c r="U271" s="372"/>
      <c r="V271" s="372"/>
      <c r="W271" s="372"/>
      <c r="X271" s="372"/>
      <c r="Y271" s="372"/>
      <c r="Z271" s="372"/>
      <c r="AA271" s="372"/>
      <c r="AB271" s="372"/>
      <c r="AC271" s="372"/>
      <c r="AD271" s="372"/>
      <c r="AE271" s="372"/>
      <c r="AF271" s="372"/>
      <c r="AG271" s="372"/>
      <c r="AH271" s="372"/>
      <c r="AI271" s="372"/>
      <c r="AJ271" s="372"/>
      <c r="AK271" s="372"/>
      <c r="AL271" s="372"/>
      <c r="AM271" s="372"/>
      <c r="AN271" s="372"/>
      <c r="AO271" s="372"/>
      <c r="AP271" s="372"/>
      <c r="AQ271" s="373"/>
      <c r="AR271" s="376"/>
      <c r="AS271" s="376"/>
      <c r="AT271" s="376"/>
      <c r="AU271" s="376"/>
      <c r="AV271" s="376"/>
    </row>
    <row r="272" spans="1:48" ht="18" customHeight="1">
      <c r="A272" s="13"/>
      <c r="B272" s="154"/>
      <c r="C272" s="223"/>
      <c r="D272" s="372"/>
      <c r="E272" s="372"/>
      <c r="F272" s="395"/>
      <c r="G272" s="372"/>
      <c r="H272" s="372"/>
      <c r="I272" s="372"/>
      <c r="J272" s="372"/>
      <c r="K272" s="372"/>
      <c r="L272" s="372"/>
      <c r="M272" s="372"/>
      <c r="N272" s="372"/>
      <c r="O272" s="372"/>
      <c r="P272" s="372"/>
      <c r="Q272" s="372"/>
      <c r="R272" s="372"/>
      <c r="S272" s="372"/>
      <c r="T272" s="372"/>
      <c r="U272" s="372"/>
      <c r="V272" s="372"/>
      <c r="W272" s="372"/>
      <c r="X272" s="372"/>
      <c r="Y272" s="372"/>
      <c r="Z272" s="372"/>
      <c r="AA272" s="372"/>
      <c r="AB272" s="372"/>
      <c r="AC272" s="372"/>
      <c r="AD272" s="372"/>
      <c r="AE272" s="372"/>
      <c r="AF272" s="372"/>
      <c r="AG272" s="372"/>
      <c r="AH272" s="372"/>
      <c r="AI272" s="372"/>
      <c r="AJ272" s="372"/>
      <c r="AK272" s="372"/>
      <c r="AL272" s="372"/>
      <c r="AM272" s="372"/>
      <c r="AN272" s="372"/>
      <c r="AO272" s="372"/>
      <c r="AP272" s="372"/>
      <c r="AQ272" s="373"/>
      <c r="AR272" s="376"/>
      <c r="AS272" s="376"/>
      <c r="AT272" s="376"/>
      <c r="AU272" s="376"/>
      <c r="AV272" s="376"/>
    </row>
    <row r="273" spans="1:48" ht="18" customHeight="1">
      <c r="A273" s="154" t="s">
        <v>681</v>
      </c>
      <c r="C273" s="223" t="s">
        <v>755</v>
      </c>
      <c r="D273" s="396"/>
      <c r="E273" s="396"/>
      <c r="F273" s="397"/>
      <c r="G273" s="397"/>
      <c r="H273" s="376"/>
      <c r="I273" s="376"/>
      <c r="J273" s="376"/>
      <c r="K273" s="376"/>
      <c r="L273" s="376"/>
      <c r="M273" s="376"/>
      <c r="N273" s="376"/>
      <c r="O273" s="376"/>
      <c r="P273" s="376"/>
      <c r="Q273" s="376"/>
      <c r="R273" s="376"/>
      <c r="S273" s="376"/>
      <c r="T273" s="376"/>
      <c r="U273" s="376"/>
      <c r="V273" s="376"/>
      <c r="W273" s="376"/>
      <c r="X273" s="376"/>
      <c r="Y273" s="376"/>
      <c r="Z273" s="376"/>
      <c r="AA273" s="376"/>
      <c r="AB273" s="376"/>
      <c r="AC273" s="376"/>
      <c r="AD273" s="376"/>
      <c r="AE273" s="376"/>
      <c r="AF273" s="376"/>
      <c r="AG273" s="376"/>
      <c r="AH273" s="376"/>
      <c r="AI273" s="376"/>
      <c r="AJ273" s="376"/>
      <c r="AK273" s="376"/>
      <c r="AL273" s="376"/>
      <c r="AM273" s="376"/>
      <c r="AN273" s="376"/>
      <c r="AO273" s="376"/>
      <c r="AP273" s="376"/>
      <c r="AQ273" s="376"/>
      <c r="AR273" s="376"/>
      <c r="AS273" s="376"/>
      <c r="AT273" s="376"/>
      <c r="AU273" s="376"/>
      <c r="AV273" s="376"/>
    </row>
    <row r="274" spans="1:48" ht="18" customHeight="1">
      <c r="C274" s="13" t="s">
        <v>756</v>
      </c>
      <c r="D274" s="396"/>
      <c r="E274" s="396"/>
      <c r="F274" s="397"/>
      <c r="G274" s="397"/>
      <c r="H274" s="376"/>
      <c r="I274" s="376"/>
      <c r="J274" s="376"/>
      <c r="K274" s="376"/>
      <c r="L274" s="376"/>
      <c r="M274" s="376"/>
      <c r="N274" s="376"/>
      <c r="O274" s="376"/>
      <c r="P274" s="376"/>
      <c r="Q274" s="376"/>
      <c r="R274" s="376"/>
      <c r="S274" s="376"/>
      <c r="T274" s="376"/>
      <c r="U274" s="376"/>
      <c r="V274" s="376"/>
      <c r="W274" s="376"/>
      <c r="X274" s="376"/>
      <c r="Y274" s="376"/>
      <c r="Z274" s="376"/>
      <c r="AA274" s="376"/>
      <c r="AB274" s="376"/>
      <c r="AC274" s="376"/>
      <c r="AD274" s="376"/>
      <c r="AE274" s="376"/>
      <c r="AF274" s="376"/>
      <c r="AG274" s="376"/>
      <c r="AH274" s="376"/>
      <c r="AI274" s="376"/>
      <c r="AJ274" s="376"/>
      <c r="AK274" s="376"/>
      <c r="AL274" s="376"/>
      <c r="AM274" s="376"/>
      <c r="AN274" s="376"/>
      <c r="AO274" s="376"/>
      <c r="AP274" s="376"/>
      <c r="AQ274" s="376"/>
      <c r="AR274" s="376"/>
      <c r="AS274" s="376"/>
      <c r="AT274" s="376"/>
      <c r="AU274" s="376"/>
      <c r="AV274" s="376"/>
    </row>
    <row r="275" spans="1:48" ht="18" customHeight="1">
      <c r="C275" s="298"/>
      <c r="D275" s="396"/>
      <c r="E275" s="396"/>
      <c r="F275" s="397"/>
      <c r="G275" s="397"/>
      <c r="H275" s="376"/>
      <c r="I275" s="376"/>
      <c r="J275" s="376"/>
      <c r="K275" s="376"/>
      <c r="L275" s="376"/>
      <c r="M275" s="376"/>
      <c r="N275" s="376"/>
      <c r="O275" s="376"/>
      <c r="P275" s="376"/>
      <c r="Q275" s="376"/>
      <c r="R275" s="376"/>
      <c r="S275" s="376"/>
      <c r="T275" s="376"/>
      <c r="U275" s="376"/>
      <c r="V275" s="376"/>
      <c r="W275" s="376"/>
      <c r="X275" s="376"/>
      <c r="Y275" s="376"/>
      <c r="Z275" s="376"/>
      <c r="AA275" s="376"/>
      <c r="AB275" s="376"/>
      <c r="AC275" s="376"/>
      <c r="AD275" s="376"/>
      <c r="AE275" s="376"/>
      <c r="AF275" s="376"/>
      <c r="AG275" s="376"/>
      <c r="AH275" s="376"/>
      <c r="AI275" s="376"/>
      <c r="AJ275" s="376"/>
      <c r="AK275" s="376"/>
      <c r="AL275" s="376"/>
      <c r="AM275" s="376"/>
      <c r="AN275" s="376"/>
      <c r="AO275" s="376"/>
      <c r="AP275" s="376"/>
      <c r="AQ275" s="376"/>
      <c r="AR275" s="376"/>
      <c r="AS275" s="376"/>
      <c r="AT275" s="376"/>
      <c r="AU275" s="376"/>
      <c r="AV275" s="376"/>
    </row>
    <row r="276" spans="1:48" ht="18" customHeight="1">
      <c r="A276" s="154" t="s">
        <v>682</v>
      </c>
      <c r="C276" s="13" t="s">
        <v>757</v>
      </c>
      <c r="D276" s="396"/>
      <c r="E276" s="396"/>
      <c r="F276" s="397"/>
      <c r="G276" s="397"/>
      <c r="H276" s="376"/>
      <c r="I276" s="376"/>
      <c r="J276" s="376"/>
      <c r="K276" s="376"/>
      <c r="L276" s="376"/>
      <c r="M276" s="376"/>
      <c r="N276" s="376"/>
      <c r="O276" s="376"/>
      <c r="P276" s="376"/>
      <c r="Q276" s="376"/>
      <c r="R276" s="376"/>
      <c r="S276" s="376"/>
      <c r="T276" s="376"/>
      <c r="U276" s="376"/>
      <c r="V276" s="376"/>
      <c r="W276" s="376"/>
      <c r="X276" s="376"/>
      <c r="Y276" s="376"/>
      <c r="Z276" s="376"/>
      <c r="AA276" s="376"/>
      <c r="AB276" s="376"/>
      <c r="AC276" s="376"/>
      <c r="AD276" s="376"/>
      <c r="AE276" s="376"/>
      <c r="AF276" s="376"/>
      <c r="AG276" s="376"/>
      <c r="AH276" s="376"/>
      <c r="AI276" s="376"/>
      <c r="AJ276" s="376"/>
      <c r="AK276" s="376"/>
      <c r="AL276" s="376"/>
      <c r="AM276" s="376"/>
      <c r="AN276" s="376"/>
      <c r="AO276" s="376"/>
      <c r="AP276" s="376"/>
      <c r="AQ276" s="376"/>
      <c r="AR276" s="376"/>
      <c r="AS276" s="376"/>
      <c r="AT276" s="376"/>
      <c r="AU276" s="376"/>
      <c r="AV276" s="376"/>
    </row>
    <row r="277" spans="1:48" ht="18" customHeight="1">
      <c r="C277" s="13" t="s">
        <v>856</v>
      </c>
      <c r="D277" s="396"/>
      <c r="E277" s="396"/>
      <c r="F277" s="397"/>
      <c r="G277" s="397"/>
      <c r="H277" s="376"/>
      <c r="I277" s="376"/>
      <c r="J277" s="376"/>
      <c r="K277" s="376"/>
      <c r="L277" s="376"/>
      <c r="M277" s="376"/>
      <c r="N277" s="376"/>
      <c r="O277" s="376"/>
      <c r="P277" s="376"/>
      <c r="Q277" s="376"/>
      <c r="R277" s="376"/>
      <c r="S277" s="376"/>
      <c r="T277" s="376"/>
      <c r="U277" s="376"/>
      <c r="V277" s="376"/>
      <c r="W277" s="376"/>
      <c r="X277" s="376"/>
      <c r="Y277" s="376"/>
      <c r="Z277" s="376"/>
      <c r="AA277" s="376"/>
      <c r="AB277" s="376"/>
      <c r="AC277" s="376"/>
      <c r="AD277" s="376"/>
      <c r="AE277" s="376"/>
      <c r="AF277" s="376"/>
      <c r="AG277" s="376"/>
      <c r="AH277" s="376"/>
      <c r="AI277" s="376"/>
      <c r="AJ277" s="376"/>
      <c r="AK277" s="376"/>
      <c r="AL277" s="376"/>
      <c r="AM277" s="376"/>
      <c r="AN277" s="376"/>
      <c r="AO277" s="376"/>
      <c r="AP277" s="376"/>
      <c r="AQ277" s="376"/>
      <c r="AR277" s="376"/>
      <c r="AS277" s="376"/>
      <c r="AT277" s="376"/>
      <c r="AU277" s="376"/>
      <c r="AV277" s="376"/>
    </row>
    <row r="278" spans="1:48" ht="18" customHeight="1">
      <c r="C278" s="13" t="s">
        <v>758</v>
      </c>
      <c r="D278" s="396"/>
      <c r="E278" s="396"/>
      <c r="F278" s="397"/>
      <c r="G278" s="397"/>
      <c r="H278" s="376"/>
      <c r="I278" s="376"/>
      <c r="J278" s="376"/>
      <c r="K278" s="376"/>
      <c r="L278" s="376"/>
      <c r="M278" s="376"/>
      <c r="N278" s="376"/>
      <c r="O278" s="376"/>
      <c r="P278" s="376"/>
      <c r="Q278" s="376"/>
      <c r="R278" s="376"/>
      <c r="S278" s="376"/>
      <c r="T278" s="376"/>
      <c r="U278" s="376"/>
      <c r="V278" s="376"/>
      <c r="W278" s="376"/>
      <c r="X278" s="376"/>
      <c r="Y278" s="376"/>
      <c r="Z278" s="376"/>
      <c r="AA278" s="376"/>
      <c r="AB278" s="376"/>
      <c r="AC278" s="376"/>
      <c r="AD278" s="376"/>
      <c r="AE278" s="376"/>
      <c r="AF278" s="376"/>
      <c r="AG278" s="376"/>
      <c r="AH278" s="376"/>
      <c r="AI278" s="376"/>
      <c r="AJ278" s="376"/>
      <c r="AK278" s="376"/>
      <c r="AL278" s="376"/>
      <c r="AM278" s="376"/>
      <c r="AN278" s="376"/>
      <c r="AO278" s="376"/>
      <c r="AP278" s="376"/>
      <c r="AQ278" s="376"/>
      <c r="AR278" s="376"/>
      <c r="AS278" s="376"/>
      <c r="AT278" s="376"/>
      <c r="AU278" s="376"/>
      <c r="AV278" s="376"/>
    </row>
    <row r="279" spans="1:48" ht="18" customHeight="1">
      <c r="C279" s="10"/>
      <c r="D279" s="396"/>
      <c r="E279" s="396"/>
      <c r="F279" s="397"/>
      <c r="G279" s="397"/>
      <c r="H279" s="376"/>
      <c r="I279" s="376"/>
      <c r="J279" s="376"/>
      <c r="K279" s="376"/>
      <c r="L279" s="376"/>
      <c r="M279" s="376"/>
      <c r="N279" s="376"/>
      <c r="O279" s="376"/>
      <c r="P279" s="376"/>
      <c r="Q279" s="376"/>
      <c r="R279" s="376"/>
      <c r="S279" s="376"/>
      <c r="T279" s="376"/>
      <c r="U279" s="376"/>
      <c r="V279" s="376"/>
      <c r="W279" s="376"/>
      <c r="X279" s="376"/>
      <c r="Y279" s="376"/>
      <c r="Z279" s="376"/>
      <c r="AA279" s="376"/>
      <c r="AB279" s="376"/>
      <c r="AC279" s="376"/>
      <c r="AD279" s="376"/>
      <c r="AE279" s="376"/>
      <c r="AF279" s="376"/>
      <c r="AG279" s="376"/>
      <c r="AH279" s="376"/>
      <c r="AI279" s="376"/>
      <c r="AJ279" s="376"/>
      <c r="AK279" s="376"/>
      <c r="AL279" s="376"/>
      <c r="AM279" s="376"/>
      <c r="AN279" s="376"/>
      <c r="AO279" s="376"/>
      <c r="AP279" s="376"/>
      <c r="AQ279" s="376"/>
      <c r="AR279" s="376"/>
      <c r="AS279" s="376"/>
      <c r="AT279" s="376"/>
      <c r="AU279" s="376"/>
      <c r="AV279" s="376"/>
    </row>
    <row r="280" spans="1:48" ht="18" customHeight="1">
      <c r="A280" s="154" t="s">
        <v>683</v>
      </c>
      <c r="C280" s="13" t="s">
        <v>759</v>
      </c>
      <c r="D280" s="396"/>
      <c r="E280" s="396"/>
      <c r="F280" s="397"/>
      <c r="G280" s="397"/>
      <c r="H280" s="376"/>
      <c r="I280" s="376"/>
      <c r="J280" s="376"/>
      <c r="K280" s="376"/>
      <c r="L280" s="376"/>
      <c r="M280" s="376"/>
      <c r="N280" s="376"/>
      <c r="O280" s="376"/>
      <c r="P280" s="376"/>
      <c r="Q280" s="376"/>
      <c r="R280" s="376"/>
      <c r="S280" s="376"/>
      <c r="T280" s="376"/>
      <c r="U280" s="376"/>
      <c r="V280" s="376"/>
      <c r="W280" s="376"/>
      <c r="X280" s="376"/>
      <c r="Y280" s="376"/>
      <c r="Z280" s="376"/>
      <c r="AA280" s="376"/>
      <c r="AB280" s="376"/>
      <c r="AC280" s="376"/>
      <c r="AD280" s="376"/>
      <c r="AE280" s="376"/>
      <c r="AF280" s="376"/>
      <c r="AG280" s="376"/>
      <c r="AH280" s="376"/>
      <c r="AI280" s="376"/>
      <c r="AJ280" s="376"/>
      <c r="AK280" s="376"/>
      <c r="AL280" s="376"/>
      <c r="AM280" s="376"/>
      <c r="AN280" s="376"/>
      <c r="AO280" s="376"/>
      <c r="AP280" s="376"/>
      <c r="AQ280" s="376"/>
      <c r="AR280" s="376"/>
      <c r="AS280" s="376"/>
      <c r="AT280" s="376"/>
      <c r="AU280" s="376"/>
      <c r="AV280" s="376"/>
    </row>
    <row r="281" spans="1:48" ht="18" customHeight="1">
      <c r="C281" s="13" t="s">
        <v>760</v>
      </c>
      <c r="D281" s="396"/>
      <c r="E281" s="396"/>
      <c r="F281" s="397"/>
      <c r="G281" s="397"/>
      <c r="H281" s="376"/>
      <c r="I281" s="376"/>
      <c r="J281" s="376"/>
      <c r="K281" s="376"/>
      <c r="L281" s="376"/>
      <c r="M281" s="376"/>
      <c r="N281" s="376"/>
      <c r="O281" s="376"/>
      <c r="P281" s="376"/>
      <c r="Q281" s="376"/>
      <c r="R281" s="376"/>
      <c r="S281" s="376"/>
      <c r="T281" s="376"/>
      <c r="U281" s="376"/>
      <c r="V281" s="376"/>
      <c r="W281" s="376"/>
      <c r="X281" s="376"/>
      <c r="Y281" s="376"/>
      <c r="Z281" s="376"/>
      <c r="AA281" s="376"/>
      <c r="AB281" s="376"/>
      <c r="AC281" s="376"/>
      <c r="AD281" s="376"/>
      <c r="AE281" s="376"/>
      <c r="AF281" s="376"/>
      <c r="AG281" s="376"/>
      <c r="AH281" s="376"/>
      <c r="AI281" s="376"/>
      <c r="AJ281" s="376"/>
      <c r="AK281" s="376"/>
      <c r="AL281" s="376"/>
      <c r="AM281" s="376"/>
      <c r="AN281" s="376"/>
      <c r="AO281" s="376"/>
      <c r="AP281" s="376"/>
      <c r="AQ281" s="376"/>
      <c r="AR281" s="376"/>
      <c r="AS281" s="376"/>
      <c r="AT281" s="376"/>
      <c r="AU281" s="376"/>
      <c r="AV281" s="376"/>
    </row>
    <row r="282" spans="1:48" ht="18" customHeight="1">
      <c r="C282" s="13" t="s">
        <v>895</v>
      </c>
      <c r="D282" s="396"/>
      <c r="E282" s="396"/>
      <c r="F282" s="397"/>
      <c r="G282" s="397"/>
      <c r="H282" s="376"/>
      <c r="I282" s="376"/>
      <c r="J282" s="376"/>
      <c r="K282" s="376"/>
      <c r="L282" s="376"/>
      <c r="M282" s="376"/>
      <c r="N282" s="376"/>
      <c r="O282" s="376"/>
      <c r="P282" s="376"/>
      <c r="Q282" s="376"/>
      <c r="R282" s="376"/>
      <c r="S282" s="376"/>
      <c r="T282" s="376"/>
      <c r="U282" s="376"/>
      <c r="V282" s="376"/>
      <c r="W282" s="376"/>
      <c r="X282" s="376"/>
      <c r="Y282" s="376"/>
      <c r="Z282" s="376"/>
      <c r="AA282" s="376"/>
      <c r="AB282" s="376"/>
      <c r="AC282" s="376"/>
      <c r="AD282" s="376"/>
      <c r="AE282" s="376"/>
      <c r="AF282" s="376"/>
      <c r="AG282" s="376"/>
      <c r="AH282" s="376"/>
      <c r="AI282" s="376"/>
      <c r="AJ282" s="376"/>
      <c r="AK282" s="376"/>
      <c r="AL282" s="376"/>
      <c r="AM282" s="376"/>
      <c r="AN282" s="376"/>
      <c r="AO282" s="376"/>
      <c r="AP282" s="376"/>
      <c r="AQ282" s="376"/>
      <c r="AR282" s="376"/>
      <c r="AS282" s="376"/>
      <c r="AT282" s="376"/>
      <c r="AU282" s="376"/>
      <c r="AV282" s="376"/>
    </row>
    <row r="283" spans="1:48" ht="18" customHeight="1">
      <c r="C283" s="13" t="s">
        <v>761</v>
      </c>
      <c r="D283" s="396"/>
      <c r="E283" s="396"/>
      <c r="F283" s="397"/>
      <c r="G283" s="397"/>
      <c r="H283" s="376"/>
      <c r="I283" s="376"/>
      <c r="J283" s="376"/>
      <c r="K283" s="376"/>
      <c r="L283" s="376"/>
      <c r="M283" s="376"/>
      <c r="N283" s="376"/>
      <c r="O283" s="376"/>
      <c r="P283" s="376"/>
      <c r="Q283" s="376"/>
      <c r="R283" s="376"/>
      <c r="S283" s="376"/>
      <c r="T283" s="376"/>
      <c r="U283" s="376"/>
      <c r="V283" s="376"/>
      <c r="W283" s="376"/>
      <c r="X283" s="376"/>
      <c r="Y283" s="376"/>
      <c r="Z283" s="376"/>
      <c r="AA283" s="376"/>
      <c r="AB283" s="376"/>
      <c r="AC283" s="376"/>
      <c r="AD283" s="376"/>
      <c r="AE283" s="376"/>
      <c r="AF283" s="376"/>
      <c r="AG283" s="376"/>
      <c r="AH283" s="376"/>
      <c r="AI283" s="376"/>
      <c r="AJ283" s="376"/>
      <c r="AK283" s="376"/>
      <c r="AL283" s="376"/>
      <c r="AM283" s="376"/>
      <c r="AN283" s="376"/>
      <c r="AO283" s="376"/>
      <c r="AP283" s="376"/>
      <c r="AQ283" s="376"/>
      <c r="AR283" s="376"/>
      <c r="AS283" s="376"/>
      <c r="AT283" s="376"/>
      <c r="AU283" s="376"/>
      <c r="AV283" s="376"/>
    </row>
    <row r="284" spans="1:48" ht="18" customHeight="1">
      <c r="C284" s="223" t="s">
        <v>762</v>
      </c>
      <c r="D284" s="396"/>
      <c r="E284" s="396"/>
      <c r="F284" s="397"/>
      <c r="G284" s="397"/>
      <c r="H284" s="376"/>
      <c r="I284" s="376"/>
      <c r="J284" s="376"/>
      <c r="K284" s="376"/>
      <c r="L284" s="376"/>
      <c r="M284" s="376"/>
      <c r="N284" s="376"/>
      <c r="O284" s="376"/>
      <c r="P284" s="376"/>
      <c r="Q284" s="376"/>
      <c r="R284" s="376"/>
      <c r="S284" s="376"/>
      <c r="T284" s="376"/>
      <c r="U284" s="376"/>
      <c r="V284" s="376"/>
      <c r="W284" s="376"/>
      <c r="X284" s="376"/>
      <c r="Y284" s="376"/>
      <c r="Z284" s="376"/>
      <c r="AA284" s="376"/>
      <c r="AB284" s="376"/>
      <c r="AD284" s="403" t="s">
        <v>686</v>
      </c>
      <c r="AE284" s="376"/>
      <c r="AF284" s="376"/>
      <c r="AG284" s="376"/>
      <c r="AH284" s="376"/>
      <c r="AI284" s="376"/>
      <c r="AJ284" s="376"/>
      <c r="AK284" s="376"/>
      <c r="AL284" s="376"/>
      <c r="AM284" s="376"/>
      <c r="AN284" s="376"/>
      <c r="AO284" s="376"/>
      <c r="AP284" s="376"/>
      <c r="AQ284" s="376"/>
      <c r="AR284" s="376"/>
      <c r="AS284" s="376"/>
      <c r="AT284" s="376"/>
      <c r="AU284" s="376"/>
      <c r="AV284" s="376"/>
    </row>
    <row r="285" spans="1:48" ht="18" customHeight="1">
      <c r="C285" s="223"/>
      <c r="D285" s="396"/>
      <c r="E285" s="396"/>
      <c r="F285" s="397"/>
      <c r="G285" s="397"/>
      <c r="H285" s="376"/>
      <c r="I285" s="376"/>
      <c r="J285" s="376"/>
      <c r="K285" s="376"/>
      <c r="L285" s="376"/>
      <c r="M285" s="376"/>
      <c r="N285" s="376"/>
      <c r="O285" s="376"/>
      <c r="P285" s="376"/>
      <c r="Q285" s="376"/>
      <c r="R285" s="376"/>
      <c r="S285" s="376"/>
      <c r="T285" s="376"/>
      <c r="U285" s="376"/>
      <c r="V285" s="376"/>
      <c r="W285" s="376"/>
      <c r="X285" s="376"/>
      <c r="Y285" s="376"/>
      <c r="Z285" s="376"/>
      <c r="AA285" s="376"/>
      <c r="AB285" s="376"/>
      <c r="AC285" s="376"/>
      <c r="AD285" s="376"/>
      <c r="AE285" s="376"/>
      <c r="AF285" s="376"/>
      <c r="AG285" s="376"/>
      <c r="AH285" s="376"/>
      <c r="AI285" s="376"/>
      <c r="AJ285" s="376"/>
      <c r="AK285" s="376"/>
      <c r="AL285" s="376"/>
      <c r="AM285" s="376"/>
      <c r="AN285" s="376"/>
      <c r="AO285" s="376"/>
      <c r="AP285" s="376"/>
      <c r="AQ285" s="376"/>
      <c r="AR285" s="376"/>
      <c r="AS285" s="376"/>
      <c r="AT285" s="376"/>
      <c r="AU285" s="376"/>
      <c r="AV285" s="376"/>
    </row>
    <row r="286" spans="1:48" ht="18" customHeight="1">
      <c r="D286" s="396"/>
      <c r="E286" s="396"/>
      <c r="F286" s="397"/>
      <c r="G286" s="397"/>
      <c r="H286" s="376"/>
      <c r="I286" s="376"/>
      <c r="J286" s="376"/>
      <c r="K286" s="376"/>
      <c r="L286" s="376"/>
      <c r="M286" s="376"/>
      <c r="N286" s="376"/>
      <c r="O286" s="376"/>
      <c r="P286" s="376"/>
      <c r="Q286" s="376"/>
      <c r="R286" s="376"/>
      <c r="S286" s="376"/>
      <c r="T286" s="376"/>
      <c r="U286" s="376"/>
      <c r="V286" s="376"/>
      <c r="W286" s="376"/>
      <c r="X286" s="376"/>
      <c r="Y286" s="376"/>
      <c r="Z286" s="376"/>
      <c r="AA286" s="376"/>
      <c r="AB286" s="376"/>
      <c r="AC286" s="376"/>
      <c r="AD286" s="376"/>
      <c r="AE286" s="376"/>
      <c r="AF286" s="376"/>
      <c r="AG286" s="376"/>
      <c r="AH286" s="376"/>
      <c r="AI286" s="376"/>
      <c r="AJ286" s="376"/>
      <c r="AK286" s="376"/>
      <c r="AL286" s="376"/>
      <c r="AM286" s="376"/>
      <c r="AN286" s="376"/>
      <c r="AO286" s="376"/>
      <c r="AP286" s="376"/>
      <c r="AQ286" s="376"/>
      <c r="AR286" s="376"/>
      <c r="AS286" s="376"/>
      <c r="AT286" s="376"/>
      <c r="AU286" s="376"/>
      <c r="AV286" s="376"/>
    </row>
    <row r="287" spans="1:48" ht="18" customHeight="1">
      <c r="A287" s="157"/>
      <c r="B287" s="157"/>
      <c r="C287" s="157"/>
      <c r="D287" s="4"/>
      <c r="AQ287" s="157"/>
    </row>
    <row r="288" spans="1:48" ht="18" customHeight="1">
      <c r="A288" s="158"/>
      <c r="B288" s="159"/>
      <c r="C288" s="159"/>
      <c r="D288" s="4"/>
    </row>
    <row r="289" spans="1:35" ht="18" customHeight="1">
      <c r="A289" s="158"/>
      <c r="B289" s="159"/>
      <c r="C289" s="159"/>
    </row>
    <row r="297" spans="1:35" ht="18" customHeight="1">
      <c r="AI297" s="5"/>
    </row>
  </sheetData>
  <sheetProtection algorithmName="SHA-512" hashValue="nFbscRtFeZc7kMiUwQK6Ey7qMzpSOsFFDErS781uEmSRpUAuX2pwNxNFtCIr7YXmHvl3hjBs9WXIHOvbUrfbww==" saltValue="Blua2uFwhgUCyGONh+2jGg==" spinCount="100000" sheet="1" formatCells="0" formatColumns="0" formatRows="0" insertColumns="0" insertRows="0" insertHyperlinks="0" deleteColumns="0" deleteRows="0" selectLockedCells="1" sort="0" autoFilter="0" pivotTables="0"/>
  <dataConsolidate/>
  <mergeCells count="337">
    <mergeCell ref="AG64:AP64"/>
    <mergeCell ref="AG92:AP92"/>
    <mergeCell ref="B91:M91"/>
    <mergeCell ref="AE86:AF86"/>
    <mergeCell ref="AL200:AM200"/>
    <mergeCell ref="AO200:AP200"/>
    <mergeCell ref="A204:AQ206"/>
    <mergeCell ref="C208:AR208"/>
    <mergeCell ref="B92:M92"/>
    <mergeCell ref="N92:X92"/>
    <mergeCell ref="Y92:Z92"/>
    <mergeCell ref="AA92:AB92"/>
    <mergeCell ref="AC92:AD92"/>
    <mergeCell ref="AE92:AF92"/>
    <mergeCell ref="A133:AQ135"/>
    <mergeCell ref="AL129:AM129"/>
    <mergeCell ref="AO129:AP129"/>
    <mergeCell ref="AG87:AP87"/>
    <mergeCell ref="B86:M86"/>
    <mergeCell ref="N86:X86"/>
    <mergeCell ref="Y86:Z86"/>
    <mergeCell ref="AA86:AB86"/>
    <mergeCell ref="AC86:AD86"/>
    <mergeCell ref="B87:M87"/>
    <mergeCell ref="N91:X91"/>
    <mergeCell ref="Y91:Z91"/>
    <mergeCell ref="AA91:AB91"/>
    <mergeCell ref="AC91:AD91"/>
    <mergeCell ref="AE91:AF91"/>
    <mergeCell ref="AG91:AP91"/>
    <mergeCell ref="Y89:Z89"/>
    <mergeCell ref="AA89:AB89"/>
    <mergeCell ref="AG89:AP89"/>
    <mergeCell ref="AG90:AP90"/>
    <mergeCell ref="AE90:AF90"/>
    <mergeCell ref="N89:X89"/>
    <mergeCell ref="AC89:AD89"/>
    <mergeCell ref="AE89:AF89"/>
    <mergeCell ref="AC75:AD75"/>
    <mergeCell ref="AE75:AF75"/>
    <mergeCell ref="AE87:AF87"/>
    <mergeCell ref="N82:X82"/>
    <mergeCell ref="Y82:Z82"/>
    <mergeCell ref="AA82:AB82"/>
    <mergeCell ref="AC82:AD82"/>
    <mergeCell ref="AE82:AF82"/>
    <mergeCell ref="Y80:Z80"/>
    <mergeCell ref="AA80:AB80"/>
    <mergeCell ref="AC80:AD80"/>
    <mergeCell ref="AE80:AF80"/>
    <mergeCell ref="N85:X85"/>
    <mergeCell ref="Y85:Z85"/>
    <mergeCell ref="AA85:AB85"/>
    <mergeCell ref="AC85:AD85"/>
    <mergeCell ref="AE85:AF85"/>
    <mergeCell ref="N81:X81"/>
    <mergeCell ref="Y81:Z81"/>
    <mergeCell ref="AA81:AB81"/>
    <mergeCell ref="AC81:AD81"/>
    <mergeCell ref="AE81:AF81"/>
    <mergeCell ref="Y76:Z76"/>
    <mergeCell ref="AA76:AB76"/>
    <mergeCell ref="Y65:Z65"/>
    <mergeCell ref="B65:M65"/>
    <mergeCell ref="N65:X65"/>
    <mergeCell ref="AA65:AB65"/>
    <mergeCell ref="AC65:AD65"/>
    <mergeCell ref="B90:M90"/>
    <mergeCell ref="N90:X90"/>
    <mergeCell ref="Y90:Z90"/>
    <mergeCell ref="AA90:AB90"/>
    <mergeCell ref="AC90:AD90"/>
    <mergeCell ref="B73:M73"/>
    <mergeCell ref="B89:M89"/>
    <mergeCell ref="B68:M68"/>
    <mergeCell ref="N68:X68"/>
    <mergeCell ref="Y68:Z68"/>
    <mergeCell ref="AA69:AB69"/>
    <mergeCell ref="AC69:AD69"/>
    <mergeCell ref="B82:M82"/>
    <mergeCell ref="B81:M81"/>
    <mergeCell ref="B77:M77"/>
    <mergeCell ref="Y71:Z71"/>
    <mergeCell ref="AA71:AB71"/>
    <mergeCell ref="AC71:AD71"/>
    <mergeCell ref="B85:M85"/>
    <mergeCell ref="AE71:AF71"/>
    <mergeCell ref="AG71:AP71"/>
    <mergeCell ref="B69:M69"/>
    <mergeCell ref="N69:X69"/>
    <mergeCell ref="Y69:Z69"/>
    <mergeCell ref="AC66:AD66"/>
    <mergeCell ref="AE66:AF66"/>
    <mergeCell ref="AE69:AF69"/>
    <mergeCell ref="AG84:AP84"/>
    <mergeCell ref="AG82:AP82"/>
    <mergeCell ref="B83:M83"/>
    <mergeCell ref="N83:X83"/>
    <mergeCell ref="Y83:Z83"/>
    <mergeCell ref="AA83:AB83"/>
    <mergeCell ref="AC83:AD83"/>
    <mergeCell ref="AE83:AF83"/>
    <mergeCell ref="AG83:AP83"/>
    <mergeCell ref="B79:M79"/>
    <mergeCell ref="N79:X79"/>
    <mergeCell ref="Y79:Z79"/>
    <mergeCell ref="AA79:AB79"/>
    <mergeCell ref="AC79:AD79"/>
    <mergeCell ref="AE79:AF79"/>
    <mergeCell ref="AG79:AP79"/>
    <mergeCell ref="AG85:AP85"/>
    <mergeCell ref="B88:M88"/>
    <mergeCell ref="N88:X88"/>
    <mergeCell ref="Y88:Z88"/>
    <mergeCell ref="AA88:AB88"/>
    <mergeCell ref="AC88:AD88"/>
    <mergeCell ref="AE88:AF88"/>
    <mergeCell ref="B84:M84"/>
    <mergeCell ref="N84:X84"/>
    <mergeCell ref="Y84:Z84"/>
    <mergeCell ref="AA84:AB84"/>
    <mergeCell ref="AC84:AD84"/>
    <mergeCell ref="AG88:AP88"/>
    <mergeCell ref="AG86:AP86"/>
    <mergeCell ref="Y87:Z87"/>
    <mergeCell ref="AA87:AB87"/>
    <mergeCell ref="AC87:AD87"/>
    <mergeCell ref="N87:X87"/>
    <mergeCell ref="AE84:AF84"/>
    <mergeCell ref="A110:AQ113"/>
    <mergeCell ref="C137:AP137"/>
    <mergeCell ref="A103:AQ107"/>
    <mergeCell ref="A108:AQ109"/>
    <mergeCell ref="B93:M93"/>
    <mergeCell ref="N93:X93"/>
    <mergeCell ref="Y93:Z93"/>
    <mergeCell ref="AA93:AB93"/>
    <mergeCell ref="AC93:AD93"/>
    <mergeCell ref="AE93:AF93"/>
    <mergeCell ref="AG93:AP93"/>
    <mergeCell ref="A127:AS127"/>
    <mergeCell ref="A120:AQ121"/>
    <mergeCell ref="A123:AQ124"/>
    <mergeCell ref="A117:AQ118"/>
    <mergeCell ref="A114:AQ115"/>
    <mergeCell ref="A100:AQ101"/>
    <mergeCell ref="AL98:AM98"/>
    <mergeCell ref="AO98:AP98"/>
    <mergeCell ref="B94:AP96"/>
    <mergeCell ref="AG81:AP81"/>
    <mergeCell ref="AG80:AP80"/>
    <mergeCell ref="B80:M80"/>
    <mergeCell ref="N80:X80"/>
    <mergeCell ref="AG77:AP77"/>
    <mergeCell ref="B78:M78"/>
    <mergeCell ref="N78:X78"/>
    <mergeCell ref="Y78:Z78"/>
    <mergeCell ref="AA78:AB78"/>
    <mergeCell ref="AC78:AD78"/>
    <mergeCell ref="AE78:AF78"/>
    <mergeCell ref="AG78:AP78"/>
    <mergeCell ref="AC76:AD76"/>
    <mergeCell ref="AE76:AF76"/>
    <mergeCell ref="B76:M76"/>
    <mergeCell ref="N76:X76"/>
    <mergeCell ref="N77:X77"/>
    <mergeCell ref="Y77:Z77"/>
    <mergeCell ref="AA77:AB77"/>
    <mergeCell ref="AC77:AD77"/>
    <mergeCell ref="AE77:AF77"/>
    <mergeCell ref="AG75:AP75"/>
    <mergeCell ref="B75:M75"/>
    <mergeCell ref="N75:X75"/>
    <mergeCell ref="Y75:Z75"/>
    <mergeCell ref="AA75:AB75"/>
    <mergeCell ref="AG76:AP76"/>
    <mergeCell ref="W7:Z7"/>
    <mergeCell ref="A12:AQ12"/>
    <mergeCell ref="A13:AQ13"/>
    <mergeCell ref="A29:E29"/>
    <mergeCell ref="Y30:Z30"/>
    <mergeCell ref="AA30:AQ30"/>
    <mergeCell ref="AA29:AQ29"/>
    <mergeCell ref="H30:X30"/>
    <mergeCell ref="A14:AQ18"/>
    <mergeCell ref="A30:E30"/>
    <mergeCell ref="A25:E25"/>
    <mergeCell ref="A26:E26"/>
    <mergeCell ref="A28:E28"/>
    <mergeCell ref="A27:E27"/>
    <mergeCell ref="F27:AQ27"/>
    <mergeCell ref="H29:X29"/>
    <mergeCell ref="F30:G30"/>
    <mergeCell ref="F28:AQ28"/>
    <mergeCell ref="A34:E35"/>
    <mergeCell ref="A37:V37"/>
    <mergeCell ref="W42:AQ42"/>
    <mergeCell ref="A40:V40"/>
    <mergeCell ref="AB2:AC2"/>
    <mergeCell ref="AD2:AF2"/>
    <mergeCell ref="AH2:AJ2"/>
    <mergeCell ref="AL2:AN2"/>
    <mergeCell ref="J7:M7"/>
    <mergeCell ref="N7:R7"/>
    <mergeCell ref="F25:AQ25"/>
    <mergeCell ref="F26:AQ26"/>
    <mergeCell ref="N8:R8"/>
    <mergeCell ref="S8:AQ8"/>
    <mergeCell ref="N9:R9"/>
    <mergeCell ref="S9:AQ9"/>
    <mergeCell ref="N10:R10"/>
    <mergeCell ref="S10:AJ10"/>
    <mergeCell ref="AM10:AP10"/>
    <mergeCell ref="T7:U7"/>
    <mergeCell ref="AL3:AM3"/>
    <mergeCell ref="AO3:AP3"/>
    <mergeCell ref="AL21:AM21"/>
    <mergeCell ref="AO21:AP21"/>
    <mergeCell ref="W41:AQ41"/>
    <mergeCell ref="W38:AQ38"/>
    <mergeCell ref="H46:AQ46"/>
    <mergeCell ref="F46:G46"/>
    <mergeCell ref="A46:E46"/>
    <mergeCell ref="A31:E32"/>
    <mergeCell ref="P31:R31"/>
    <mergeCell ref="S31:X31"/>
    <mergeCell ref="Y31:AA31"/>
    <mergeCell ref="AB31:AQ31"/>
    <mergeCell ref="F31:G31"/>
    <mergeCell ref="H31:J31"/>
    <mergeCell ref="L31:O31"/>
    <mergeCell ref="F32:AQ32"/>
    <mergeCell ref="A33:E33"/>
    <mergeCell ref="J35:AQ35"/>
    <mergeCell ref="F33:X33"/>
    <mergeCell ref="Y33:AQ33"/>
    <mergeCell ref="B41:V41"/>
    <mergeCell ref="B42:V42"/>
    <mergeCell ref="B38:V38"/>
    <mergeCell ref="J34:AQ34"/>
    <mergeCell ref="F35:I35"/>
    <mergeCell ref="F34:I34"/>
    <mergeCell ref="Y64:Z64"/>
    <mergeCell ref="AA64:AB64"/>
    <mergeCell ref="AC64:AD64"/>
    <mergeCell ref="AE64:AF64"/>
    <mergeCell ref="N64:X64"/>
    <mergeCell ref="B64:M64"/>
    <mergeCell ref="H45:AQ45"/>
    <mergeCell ref="W37:AQ37"/>
    <mergeCell ref="W40:AQ40"/>
    <mergeCell ref="A50:E50"/>
    <mergeCell ref="A51:E51"/>
    <mergeCell ref="F50:I50"/>
    <mergeCell ref="K50:N50"/>
    <mergeCell ref="P50:S50"/>
    <mergeCell ref="F51:X51"/>
    <mergeCell ref="A44:E44"/>
    <mergeCell ref="F44:AQ44"/>
    <mergeCell ref="A45:E45"/>
    <mergeCell ref="F48:AQ48"/>
    <mergeCell ref="A49:E49"/>
    <mergeCell ref="A47:E48"/>
    <mergeCell ref="F47:G47"/>
    <mergeCell ref="H47:J47"/>
    <mergeCell ref="Z51:AQ51"/>
    <mergeCell ref="AG65:AP65"/>
    <mergeCell ref="B66:M66"/>
    <mergeCell ref="B72:M72"/>
    <mergeCell ref="N72:X72"/>
    <mergeCell ref="Y72:Z72"/>
    <mergeCell ref="AA72:AB72"/>
    <mergeCell ref="AC72:AD72"/>
    <mergeCell ref="AE72:AF72"/>
    <mergeCell ref="AG72:AP72"/>
    <mergeCell ref="AG66:AP66"/>
    <mergeCell ref="B67:M67"/>
    <mergeCell ref="N67:X67"/>
    <mergeCell ref="Y67:Z67"/>
    <mergeCell ref="AA67:AB67"/>
    <mergeCell ref="AC67:AD67"/>
    <mergeCell ref="AE67:AF67"/>
    <mergeCell ref="AG67:AP67"/>
    <mergeCell ref="AE65:AF65"/>
    <mergeCell ref="AA68:AB68"/>
    <mergeCell ref="AC68:AD68"/>
    <mergeCell ref="AE68:AF68"/>
    <mergeCell ref="N66:X66"/>
    <mergeCell ref="Y66:Z66"/>
    <mergeCell ref="AA66:AB66"/>
    <mergeCell ref="AG68:AP68"/>
    <mergeCell ref="AG74:AP74"/>
    <mergeCell ref="AE73:AF73"/>
    <mergeCell ref="AG73:AP73"/>
    <mergeCell ref="B74:M74"/>
    <mergeCell ref="N74:X74"/>
    <mergeCell ref="Y74:Z74"/>
    <mergeCell ref="AA74:AB74"/>
    <mergeCell ref="AC74:AD74"/>
    <mergeCell ref="AE74:AF74"/>
    <mergeCell ref="N73:X73"/>
    <mergeCell ref="Y73:Z73"/>
    <mergeCell ref="AA73:AB73"/>
    <mergeCell ref="AC73:AD73"/>
    <mergeCell ref="AG69:AP69"/>
    <mergeCell ref="B70:M70"/>
    <mergeCell ref="N70:X70"/>
    <mergeCell ref="Y70:Z70"/>
    <mergeCell ref="AA70:AB70"/>
    <mergeCell ref="AC70:AD70"/>
    <mergeCell ref="AE70:AF70"/>
    <mergeCell ref="AG70:AP70"/>
    <mergeCell ref="B71:M71"/>
    <mergeCell ref="N71:X71"/>
    <mergeCell ref="K49:N49"/>
    <mergeCell ref="P49:S49"/>
    <mergeCell ref="Y47:AA47"/>
    <mergeCell ref="A58:AQ58"/>
    <mergeCell ref="A53:E53"/>
    <mergeCell ref="F53:AQ53"/>
    <mergeCell ref="N62:X63"/>
    <mergeCell ref="B62:M63"/>
    <mergeCell ref="Y63:Z63"/>
    <mergeCell ref="AA63:AB63"/>
    <mergeCell ref="AC63:AD63"/>
    <mergeCell ref="AE63:AF63"/>
    <mergeCell ref="Y62:AF62"/>
    <mergeCell ref="AB47:AQ47"/>
    <mergeCell ref="A60:H60"/>
    <mergeCell ref="J60:AN60"/>
    <mergeCell ref="AL56:AM56"/>
    <mergeCell ref="AO56:AP56"/>
    <mergeCell ref="AG62:AP63"/>
    <mergeCell ref="L47:O47"/>
    <mergeCell ref="P47:R47"/>
    <mergeCell ref="S47:X47"/>
    <mergeCell ref="F49:I49"/>
  </mergeCells>
  <phoneticPr fontId="1"/>
  <conditionalFormatting sqref="F51:X51 Z51:AQ51">
    <cfRule type="containsBlanks" dxfId="59" priority="6">
      <formula>LEN(TRIM(F51))=0</formula>
    </cfRule>
  </conditionalFormatting>
  <conditionalFormatting sqref="F25:AQ28 F49:I50 K49:N50 P49:S50">
    <cfRule type="containsBlanks" dxfId="58" priority="18">
      <formula>LEN(TRIM(F25))=0</formula>
    </cfRule>
  </conditionalFormatting>
  <conditionalFormatting sqref="F44:AQ44 H45:AQ46 H47:J47 L47:O47 S47:X47 AB47:AQ47">
    <cfRule type="containsBlanks" dxfId="57" priority="7">
      <formula>LEN(TRIM(F44))=0</formula>
    </cfRule>
  </conditionalFormatting>
  <conditionalFormatting sqref="F48:AQ48">
    <cfRule type="containsBlanks" dxfId="56" priority="1">
      <formula>LEN(TRIM(F48))=0</formula>
    </cfRule>
  </conditionalFormatting>
  <conditionalFormatting sqref="F53:AQ53">
    <cfRule type="containsText" dxfId="55" priority="30" operator="containsText" text="不備なし">
      <formula>NOT(ISERROR(SEARCH("不備なし",F53)))</formula>
    </cfRule>
    <cfRule type="containsText" dxfId="54" priority="31" operator="containsText" text="情報を入力してください（オレンジ色の欄は入力必須欄です）">
      <formula>NOT(ISERROR(SEARCH("情報を入力してください（オレンジ色の欄は入力必須欄です）",F53)))</formula>
    </cfRule>
    <cfRule type="containsText" dxfId="53" priority="32" operator="containsText" text="[">
      <formula>NOT(ISERROR(SEARCH("[",F53)))</formula>
    </cfRule>
  </conditionalFormatting>
  <conditionalFormatting sqref="H29:X30 AA29:AQ30 H31:J31 L31:O31 S31:X31 AB31:AQ31 F32:AQ32 J34:AQ35">
    <cfRule type="containsBlanks" dxfId="52" priority="17">
      <formula>LEN(TRIM(F29))=0</formula>
    </cfRule>
  </conditionalFormatting>
  <conditionalFormatting sqref="AD2:AF2">
    <cfRule type="containsBlanks" dxfId="48" priority="21">
      <formula>LEN(TRIM(AD2))=0</formula>
    </cfRule>
  </conditionalFormatting>
  <conditionalFormatting sqref="AH2:AJ2">
    <cfRule type="containsBlanks" dxfId="47" priority="20">
      <formula>LEN(TRIM(AH2))=0</formula>
    </cfRule>
  </conditionalFormatting>
  <conditionalFormatting sqref="AL2:AN2">
    <cfRule type="containsBlanks" dxfId="46" priority="19">
      <formula>LEN(TRIM(AL2))=0</formula>
    </cfRule>
  </conditionalFormatting>
  <dataValidations xWindow="525" yWindow="765" count="38">
    <dataValidation type="list" allowBlank="1" showInputMessage="1" showErrorMessage="1" prompt="プルダウンより選択" sqref="J34:AQ34" xr:uid="{A46C811A-87DE-4157-925A-2543E9D82D0E}">
      <formula1>大分類</formula1>
    </dataValidation>
    <dataValidation type="list" allowBlank="1" showInputMessage="1" showErrorMessage="1" prompt="プルダウンより選択" sqref="J35:AQ35" xr:uid="{AE8215C1-8A06-4561-BFF8-07B4023B2840}">
      <formula1>INDIRECT($J$34)</formula1>
    </dataValidation>
    <dataValidation type="list" showInputMessage="1" showErrorMessage="1" sqref="Y64:Y93" xr:uid="{114F22BE-AA0D-409A-AD14-2018ABD91549}">
      <formula1>"　,Ｔ,Ｓ,Ｈ"</formula1>
    </dataValidation>
    <dataValidation type="textLength" imeMode="halfAlpha" operator="equal" allowBlank="1" showInputMessage="1" showErrorMessage="1" errorTitle="【！】郵便番号" error="半角数字3文字で入力してください。_x000a_" sqref="H31:J31" xr:uid="{80351A9E-5668-4290-81DB-B36E8F7E4F0E}">
      <formula1>3</formula1>
    </dataValidation>
    <dataValidation type="custom" imeMode="halfAlpha" allowBlank="1" showInputMessage="1" showErrorMessage="1" errorTitle="半角のみ" error="半角英数字で入力してください。" sqref="Z54:AQ54 Z52:AQ52 F52:X52 F54:X54" xr:uid="{265D547E-4D79-4FFF-B49B-478B111926B3}">
      <formula1>LENB(F52)=LEN(F52)</formula1>
    </dataValidation>
    <dataValidation type="textLength" imeMode="disabled" allowBlank="1" showInputMessage="1" showErrorMessage="1" errorTitle="【！】法人番号（13桁）" error="13桁の法人番号を入力してください。" promptTitle="【！】法人番号（13桁）" prompt="半角数字13桁で入力" sqref="F27:AQ27" xr:uid="{0E5C697C-9818-4649-AADD-F412129C70D0}">
      <formula1>13</formula1>
      <formula2>13</formula2>
    </dataValidation>
    <dataValidation type="custom" imeMode="hiragana" allowBlank="1" showInputMessage="1" showErrorMessage="1" errorTitle="【！】法人名" error="・法人の履歴事項全部証明書に記載された法人名と完全一致するように入力してください。（異字体、旧字体、アルファベット含む）_x000a_・法人名にアルファベットや数字が含まれている場合は、半角英数字で入力してください。_x000a_・法人名にアルファベットや数字が含まれる場合のみ半角スペースを使用可能。_x000a_・「㈱」や「㈲」等の環境依存文字は使用しないでください。" promptTitle="【！】法人名" prompt="・法人の履歴事項全部証明書に記載された法人名と完全一致するように入力してください。（異字体、旧字体、アルファベット含む）_x000a_・法人名にアルファベットや数字が含まれている場合は、半角英数字で入力してください。_x000a_　正：株式会社SII_x000a_　誤：株式会社ＳＩＩ_x000a_・「㈱」や「㈲」等の環境依存文字は使用しないでください。" sqref="F26:AQ26" xr:uid="{5480C0F3-5812-41B3-9EE9-4E4618CEE8F0}">
      <formula1>SUMPRODUCT(--ISNUMBER(FIND(MID("ＡＢＣＤＥＦＧＨＩＪＫＬＭＮＯＰＱＲＳＴＵＶＷＸＹＺａｂｃｄｅｆｇｈｉｊｋｌｍｎｏｐｑｒｓｔｕｖｗｘｙｚ０１２３４５６７８９",ROW(INDIRECT("1:62")),1),F26)))=0</formula1>
    </dataValidation>
    <dataValidation type="custom" allowBlank="1" showInputMessage="1" showErrorMessage="1" error="全角で入力してください。" sqref="F33" xr:uid="{BB7F7B5F-1EC5-489A-91B8-A6FDDC410A5A}">
      <formula1>DBCS(F33)=F33</formula1>
    </dataValidation>
    <dataValidation type="textLength" imeMode="halfAlpha" operator="equal" allowBlank="1" showInputMessage="1" showErrorMessage="1" errorTitle="【！】郵便番号" error="半角数字3文字で入力してください。" sqref="H47:J47" xr:uid="{BBFC8F41-A285-40DE-B813-7FF036CCEB32}">
      <formula1>3</formula1>
    </dataValidation>
    <dataValidation type="textLength" imeMode="halfAlpha" operator="equal" allowBlank="1" showInputMessage="1" showErrorMessage="1" errorTitle="【！】郵便番号" error="半角数字4文字で入力してください。" sqref="L31:O31 L47:O47" xr:uid="{69FD575B-A2AF-4D3E-8A38-90CAB705B9E9}">
      <formula1>4</formula1>
    </dataValidation>
    <dataValidation allowBlank="1" showInputMessage="1" sqref="Y39 C39" xr:uid="{951135C7-1D55-469E-9D34-73B8FC18AF38}"/>
    <dataValidation type="whole" imeMode="disabled" allowBlank="1" showInputMessage="1" showErrorMessage="1" sqref="AH2:AJ2" xr:uid="{E73FE7A1-6AE2-4159-BB76-8DDD302C0693}">
      <formula1>1</formula1>
      <formula2>12</formula2>
    </dataValidation>
    <dataValidation type="whole" imeMode="disabled" allowBlank="1" showInputMessage="1" showErrorMessage="1" sqref="AL2:AN2" xr:uid="{D3CAB5DD-6C4F-488F-A422-11C83274D847}">
      <formula1>1</formula1>
      <formula2>31</formula2>
    </dataValidation>
    <dataValidation type="list" imeMode="on" allowBlank="1" showInputMessage="1" showErrorMessage="1" prompt="一般建設業許可証を所持している場合はチェックを選択してください。" sqref="W41:AQ41" xr:uid="{2D34C53E-E7B6-47F7-ADA8-8604A95FCCC9}">
      <formula1>"☑"</formula1>
    </dataValidation>
    <dataValidation type="whole" allowBlank="1" showInputMessage="1" showErrorMessage="1" sqref="AC64:AC93" xr:uid="{D98A7E46-DF02-4873-B666-DF2F43ED2827}">
      <formula1>1</formula1>
      <formula2>12</formula2>
    </dataValidation>
    <dataValidation type="textLength" imeMode="halfAlpha" operator="equal" allowBlank="1" showInputMessage="1" showErrorMessage="1" promptTitle="西暦" prompt="半角入力" sqref="AD2:AF2" xr:uid="{F4284DC8-9050-4D84-9045-90A6E857A508}">
      <formula1>4</formula1>
    </dataValidation>
    <dataValidation type="custom" imeMode="fullKatakana" allowBlank="1" showInputMessage="1" showErrorMessage="1" error="カタカナで入力してください。_x000a_" sqref="H45:AQ45" xr:uid="{ACAFBAB1-6320-4B6F-938D-CA4EA4C26D68}">
      <formula1>AND(H45=PHONETIC(H45), LEN(H45)*2=LENB(H45))</formula1>
    </dataValidation>
    <dataValidation type="custom" allowBlank="1" showInputMessage="1" showErrorMessage="1" errorTitle="【！】エラー" error="以下をご確認ください。_x000a_・全角で入力してください。_x000a_・代表者役職は商業登記簿に記載されている役職を入力してください。_x000a_　例）_x000a_　　　正：代表取締役_x000a_　　　誤：代表取締役社長" promptTitle="【！】代表者役職" prompt="商業登記簿に記載されている役職名で記載してください。_x000a_例）正：代表取締役_x000a_　　　誤：代表取締役社長" sqref="F28:AQ28" xr:uid="{8A98B42A-6945-4075-8F51-6736D410EF28}">
      <formula1>AND(DBCS(F28)=F28, COUNTIF(F28, "*社長*")=0, COUNTIF(F30, "*専務*")=0, COUNTIF(F30, "*常務*")=0, COUNTIF(F30, "*監査法人*")=0, COUNTIF(F28, "*監査等委員会*")=0)</formula1>
    </dataValidation>
    <dataValidation type="list" imeMode="on" allowBlank="1" showInputMessage="1" showErrorMessage="1" prompt="宅地建物取引業免許を所持している場合はチェックを選択してください。" sqref="W38:AQ38" xr:uid="{3FFDC265-E042-4C9E-B367-11371FEC04D2}">
      <formula1>"☑"</formula1>
    </dataValidation>
    <dataValidation type="textLength" imeMode="halfAlpha" allowBlank="1" showInputMessage="1" showErrorMessage="1" sqref="K49:N49 F49:I50 P49:S50" xr:uid="{FC948715-1543-4500-80DE-479F44E7511E}">
      <formula1>2</formula1>
      <formula2>4</formula2>
    </dataValidation>
    <dataValidation type="list" imeMode="on" allowBlank="1" showInputMessage="1" showErrorMessage="1" prompt="特定建設業許可証を所持している場合はチェックを選択してください。" sqref="W42:AQ42" xr:uid="{1BC964A0-226D-4582-BB13-E6ABC6FCD467}">
      <formula1>"☑"</formula1>
    </dataValidation>
    <dataValidation type="custom" imeMode="hiragana" allowBlank="1" showInputMessage="1" showErrorMessage="1" errorTitle="【！】担当者＞氏名" error="・全角で入力してください。_x000a_・姓と名の間に全角スペースを入れてください。" promptTitle="【！】担当者＞氏名" prompt="・全角で入力してください。_x000a_・姓と名の間に全角スペースを入れてください。" sqref="H46:AQ46" xr:uid="{3E17F98C-410B-4D0E-BCD4-9213F9904322}">
      <formula1>AND(   SUMPRODUCT(--ISNUMBER(FIND(MID("ＡＢＣＤＥＦＧＨＩＪＫＬＭＮＯＰＱＲＳＴＵＶＷＸＹＺａｂｃｄｅｆｇｈｉｊｋｌｍｎｏｐｑｒｓｔｕｖｗｘｙｚ０１２３４５６７８９",ROW(INDIRECT("1:62")),1),H46)))=0,   OR(ISNUMBER(FIND(" ",H46)), ISNUMBER(FIND("　",H46))),   LEFT(TRIM(H46),1)&lt;&gt;"",   H46=TRIM(H46) )</formula1>
    </dataValidation>
    <dataValidation type="custom" imeMode="fullKatakana" allowBlank="1" showInputMessage="1" showErrorMessage="1" errorTitle="【！】エラー" error="カタカナで入力してください。" sqref="AA29:AQ29 H29:X29" xr:uid="{2F521FF1-D8C9-483C-8574-9034D7A2375E}">
      <formula1>AND(H29=PHONETIC(H29), LEN(H29)*2=LENB(H29))</formula1>
    </dataValidation>
    <dataValidation type="custom" imeMode="fullKatakana" allowBlank="1" showInputMessage="1" showErrorMessage="1" errorTitle="【！】エラー" error="・カタカナで入力してください。_x000a_・「カイシャ」は入力不可。「ガイシャ」で入力してください。" promptTitle="【！】会社のフリガナは「ガイシャ」で入力。" prompt="例）_x000a_株式会社●●（カブシキガイシャ●●）_x000a_有限会社●●（ユウゲンガイシャ●●）" sqref="F25:AQ25" xr:uid="{1E023C40-4D58-4759-91EB-8FD1C3E1E452}">
      <formula1>AND(F25=PHONETIC(F25), LEN(F25)*2=LENB(F25), COUNTIF(F25, "*カイシャ*")=0, COUNTIF(F25, "*ｶｲｼｬ*")=0)</formula1>
    </dataValidation>
    <dataValidation type="custom" imeMode="hiragana" allowBlank="1" showInputMessage="1" showErrorMessage="1" errorTitle="【！】エラー" error="全角で入力してください。" sqref="H30:X30 AA30:AQ30" xr:uid="{F72AA8B7-27B3-47B1-B1D9-52D62D425A04}">
      <formula1>DBCS(H30)=H30</formula1>
    </dataValidation>
    <dataValidation type="custom" imeMode="halfAlpha" operator="greaterThanOrEqual" allowBlank="1" showInputMessage="1" showErrorMessage="1" errorTitle="【！】エラー" error="半角で入力してください。" sqref="AB31:AQ31" xr:uid="{A5D9C91F-FD4A-44E7-83AE-9F82FF6AD0C3}">
      <formula1>SUMPRODUCT(--ISNUMBER(FIND(MID("ＡＢＣＤＥＦＧＨＩＪＫＬＭＮＯＰＱＲＳＴＵＶＷＸＹＺａｂｃｄｅｆｇｈｉｊｋｌｍｎｏｐｑｒｓｔｕｖｗｘｙｚ０１２３４５６７８９",ROW(INDIRECT("1:62")),1),AB31)))=0</formula1>
    </dataValidation>
    <dataValidation type="custom" allowBlank="1" showInputMessage="1" showErrorMessage="1" errorTitle="【！】住所にアルファベットや数字が含まれる場合" error="半角英数字で入力してください。" sqref="F32:AQ32" xr:uid="{6CBED6F4-3897-414C-9F58-9BFC921F4E93}">
      <formula1>SUMPRODUCT(--ISNUMBER(FIND(MID("ＡＢＣＤＥＦＧＨＩＪＫＬＭＮＯＰＱＲＳＴＵＶＷＸＹＺａｂｃｄｅｆｇｈｉｊｋｌｍｎｏｐｑｒｓｔｕｖｗｘｙｚ０１２３４５６７８９",ROW(INDIRECT("1:62")),1),F32)))=0</formula1>
    </dataValidation>
    <dataValidation imeMode="hiragana" allowBlank="1" showInputMessage="1" showErrorMessage="1" promptTitle="【！】所属部署" prompt="所属部署を入力してください。_x000a_実務担当者が役職者で所属部署がない場合は「-」を入力してください。" sqref="F44:AQ44" xr:uid="{ED990FB7-B739-4975-9FA9-F8BFC53F06B2}"/>
    <dataValidation type="custom" allowBlank="1" showInputMessage="1" showErrorMessage="1" errorTitle="【！】エラー" error="半角で入力してください。" sqref="AB47:AQ47" xr:uid="{D6965402-B847-4602-83E7-40BB55A75120}">
      <formula1>SUMPRODUCT(--ISNUMBER(FIND(MID("ＡＢＣＤＥＦＧＨＩＪＫＬＭＮＯＰＱＲＳＴＵＶＷＸＹＺａｂｃｄｅｆｇｈｉｊｋｌｍｎｏｐｑｒｓｔｕｖｗｘｙｚ０１２３４５６７８９",ROW(INDIRECT("1:62")),1),AB47)))=0</formula1>
    </dataValidation>
    <dataValidation type="custom" imeMode="halfAlpha" allowBlank="1" showInputMessage="1" showErrorMessage="1" errorTitle="【！】E-MAIL欄の入力について" error="半角英数字で入力してください。" sqref="F51:X51 Z51:AQ51" xr:uid="{64579A3A-A22C-4DFE-BD8A-32628A3BF386}">
      <formula1>LENB(F51)=LEN(F51)</formula1>
    </dataValidation>
    <dataValidation type="custom" imeMode="hiragana" allowBlank="1" showInputMessage="1" showErrorMessage="1" errorTitle="【！】エラー" error="・全角文字で入力してください。_x000a_・商業登記簿に記載されている役職名を入力してください。_x000a_（代表取締役社長、取締役専務、取締役常務は不可）" prompt="商業登記簿に記載されている役職名を入力" sqref="AG64:AP93" xr:uid="{6AAB43BF-E86D-4289-A944-281BA68AF610}">
      <formula1>AND(DBCS(AG64)=AG64, COUNTIF(AG64, "*社長*")=0, COUNTIF(AG64, "*専務*")=0, COUNTIF(AG64, "*常務*")=0, COUNTIF(AG64, "*監査法人*")=0, COUNTIF(AG64, "*委員会*")=0)</formula1>
    </dataValidation>
    <dataValidation type="custom" allowBlank="1" showInputMessage="1" showErrorMessage="1" errorTitle="【！】役員名簿＞氏名　漢字" error="姓と名の間に全角スペースを入れてください。" prompt="姓と名の間に全角スペース" sqref="N64:X93" xr:uid="{18ED7838-A1B1-4E1A-921A-F9936CE820AC}">
      <formula1>AND(ISERROR(FIND(" ",N64)),ISNUMBER(FIND("　",N64)),LEFT(N64,1)&lt;&gt;"　",RIGHT(N64,1)&lt;&gt;"　")</formula1>
    </dataValidation>
    <dataValidation type="custom" imeMode="fullKatakana" allowBlank="1" showInputMessage="1" showErrorMessage="1" errorTitle="【！】役員名簿＞氏名　カナ" error="姓と名の間に全角スペースを入力してください。" prompt="姓と名の間に全角スペース" sqref="B64:M93" xr:uid="{7CE58253-F67A-410D-BDCB-4EC0F2B92A04}">
      <formula1>AND(ISERROR(FIND(" ",B64)),ISNUMBER(FIND("　",B64)),LEFT(B64,1)&lt;&gt;"　",RIGHT(B64,1)&lt;&gt;"　")</formula1>
    </dataValidation>
    <dataValidation type="textLength" imeMode="fullAlpha" allowBlank="1" showInputMessage="1" showErrorMessage="1" sqref="K50:N50" xr:uid="{CBE0D963-F69C-4C72-9BED-CB799FE4C542}">
      <formula1>2</formula1>
      <formula2>4</formula2>
    </dataValidation>
    <dataValidation type="whole" allowBlank="1" showInputMessage="1" showErrorMessage="1" sqref="AE64:AF93" xr:uid="{DDF741E9-DB79-4D3C-8BC0-46BCFCA2C0AC}">
      <formula1>1</formula1>
      <formula2>31</formula2>
    </dataValidation>
    <dataValidation type="whole" imeMode="fullAlpha" allowBlank="1" showInputMessage="1" showErrorMessage="1" error="二桁の数字を入力してください" sqref="AA65:AB93" xr:uid="{D6145EBF-7249-4F56-AB6D-204A0B04669D}">
      <formula1>0</formula1>
      <formula2>64</formula2>
    </dataValidation>
    <dataValidation type="custom" allowBlank="1" showInputMessage="1" showErrorMessage="1" errorTitle="【！】住所" error="英数字は半角で入力してください。" sqref="F48:AQ48" xr:uid="{3AFEA260-477D-4615-8CED-A063411B5E87}">
      <formula1>SUMPRODUCT(--ISNUMBER(FIND(MID("ＡＢＣＤＥＦＧＨＩＪＫＬＭＮＯＰＱＲＳＴＵＶＷＸＹＺａｂｃｄｅｆｇｈｉｊｋｌｍｎｏｐｑｒｓｔｕｖｗｘｙｚ０１２３４５６７８９",ROW(INDIRECT("1:62")),1),F48)))=0</formula1>
    </dataValidation>
    <dataValidation type="whole" imeMode="fullAlpha" allowBlank="1" showInputMessage="1" showErrorMessage="1" error="正しい和暦（年）を入力してください。" sqref="AA64:AB64" xr:uid="{7EB0C12D-88C1-4918-968D-F9FEF5463E48}">
      <formula1>0</formula1>
      <formula2>64</formula2>
    </dataValidation>
  </dataValidations>
  <hyperlinks>
    <hyperlink ref="AD284" r:id="rId1" xr:uid="{E7F48196-53A2-4F0B-959F-54C9328AAC23}"/>
    <hyperlink ref="C271" r:id="rId2" xr:uid="{85C0394F-A953-465A-AD37-BAA94CEE88C5}"/>
    <hyperlink ref="C216" r:id="rId3" xr:uid="{10E76B41-68F8-43F2-B463-FE86CC8E7645}"/>
  </hyperlinks>
  <printOptions horizontalCentered="1"/>
  <pageMargins left="0.70866141732283472" right="0.70866141732283472" top="0.74803149606299213" bottom="0.74803149606299213" header="0.31496062992125984" footer="0.31496062992125984"/>
  <pageSetup paperSize="9" scale="45" fitToHeight="5" orientation="portrait" r:id="rId4"/>
  <headerFooter alignWithMargins="0"/>
  <rowBreaks count="5" manualBreakCount="5">
    <brk id="19" max="47" man="1"/>
    <brk id="54" max="47" man="1"/>
    <brk id="97" max="47" man="1"/>
    <brk id="127" max="47" man="1"/>
    <brk id="198" max="47" man="1"/>
  </rowBreaks>
  <ignoredErrors>
    <ignoredError sqref="AL3:AO3 AL21:AO21 K31 K47 AL56:AO56 AL98:AN98 AL129:AN129 A197 AO129:AP129 AO98:AP98 A175 A139:A141 A145:A156 A158:A169 A171:A173" numberStoredAsText="1"/>
  </ignoredErrors>
  <drawing r:id="rId5"/>
  <legacyDrawing r:id="rId6"/>
  <mc:AlternateContent xmlns:mc="http://schemas.openxmlformats.org/markup-compatibility/2006">
    <mc:Choice Requires="x14">
      <controls>
        <mc:AlternateContent xmlns:mc="http://schemas.openxmlformats.org/markup-compatibility/2006">
          <mc:Choice Requires="x14">
            <control shapeId="8194" r:id="rId7" name="Check Box 2">
              <controlPr locked="0" defaultSize="0" autoFill="0" autoLine="0" autoPict="0">
                <anchor moveWithCells="1">
                  <from>
                    <xdr:col>6</xdr:col>
                    <xdr:colOff>184150</xdr:colOff>
                    <xdr:row>32</xdr:row>
                    <xdr:rowOff>69850</xdr:rowOff>
                  </from>
                  <to>
                    <xdr:col>21</xdr:col>
                    <xdr:colOff>0</xdr:colOff>
                    <xdr:row>32</xdr:row>
                    <xdr:rowOff>431800</xdr:rowOff>
                  </to>
                </anchor>
              </controlPr>
            </control>
          </mc:Choice>
        </mc:AlternateContent>
        <mc:AlternateContent xmlns:mc="http://schemas.openxmlformats.org/markup-compatibility/2006">
          <mc:Choice Requires="x14">
            <control shapeId="8196" r:id="rId8" name="Check Box 4">
              <controlPr locked="0" defaultSize="0" autoFill="0" autoLine="0" autoPict="0">
                <anchor moveWithCells="1">
                  <from>
                    <xdr:col>27</xdr:col>
                    <xdr:colOff>203200</xdr:colOff>
                    <xdr:row>32</xdr:row>
                    <xdr:rowOff>69850</xdr:rowOff>
                  </from>
                  <to>
                    <xdr:col>39</xdr:col>
                    <xdr:colOff>146050</xdr:colOff>
                    <xdr:row>32</xdr:row>
                    <xdr:rowOff>450850</xdr:rowOff>
                  </to>
                </anchor>
              </controlPr>
            </control>
          </mc:Choice>
        </mc:AlternateContent>
        <mc:AlternateContent xmlns:mc="http://schemas.openxmlformats.org/markup-compatibility/2006">
          <mc:Choice Requires="x14">
            <control shapeId="8201" r:id="rId9" name="Check Box 9">
              <controlPr defaultSize="0" autoFill="0" autoLine="0" autoPict="0">
                <anchor>
                  <from>
                    <xdr:col>2</xdr:col>
                    <xdr:colOff>107950</xdr:colOff>
                    <xdr:row>249</xdr:row>
                    <xdr:rowOff>0</xdr:rowOff>
                  </from>
                  <to>
                    <xdr:col>5</xdr:col>
                    <xdr:colOff>38100</xdr:colOff>
                    <xdr:row>251</xdr:row>
                    <xdr:rowOff>57150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2" id="{00000000-000E-0000-0000-00000D000000}">
            <xm:f>ＺＥＨデベロッパー登録票!$CV$9=TRUE</xm:f>
            <x14:dxf>
              <font>
                <color theme="0"/>
              </font>
              <fill>
                <patternFill>
                  <bgColor rgb="FF667EF6"/>
                </patternFill>
              </fill>
            </x14:dxf>
          </x14:cfRule>
          <xm:sqref>F33:X33</xm:sqref>
        </x14:conditionalFormatting>
        <x14:conditionalFormatting xmlns:xm="http://schemas.microsoft.com/office/excel/2006/main">
          <x14:cfRule type="expression" priority="15" id="{9FBABD13-0174-4970-A496-E842B342123B}">
            <xm:f>AND(ＺＥＨデベロッパー登録票!$CV$9=TRUE,$W$38="")</xm:f>
            <x14:dxf>
              <fill>
                <patternFill>
                  <bgColor theme="9" tint="0.39994506668294322"/>
                </patternFill>
              </fill>
            </x14:dxf>
          </x14:cfRule>
          <xm:sqref>W38:AQ38</xm:sqref>
        </x14:conditionalFormatting>
        <x14:conditionalFormatting xmlns:xm="http://schemas.microsoft.com/office/excel/2006/main">
          <x14:cfRule type="expression" priority="8" id="{9E37E314-4C99-41BE-945C-500176A73C07}">
            <xm:f>AND(ＺＥＨデベロッパー登録票!$CW$9=TRUE,AND($W$42="",$W$41=""))</xm:f>
            <x14:dxf>
              <fill>
                <patternFill>
                  <bgColor theme="9" tint="0.39994506668294322"/>
                </patternFill>
              </fill>
            </x14:dxf>
          </x14:cfRule>
          <xm:sqref>W41:AQ42</xm:sqref>
        </x14:conditionalFormatting>
        <x14:conditionalFormatting xmlns:xm="http://schemas.microsoft.com/office/excel/2006/main">
          <x14:cfRule type="expression" priority="41" id="{00000000-000E-0000-0000-00000C000000}">
            <xm:f>ＺＥＨデベロッパー登録票!$CW$9=TRUE</xm:f>
            <x14:dxf>
              <font>
                <color theme="0"/>
              </font>
              <fill>
                <patternFill>
                  <bgColor rgb="FFDD7CF0"/>
                </patternFill>
              </fill>
            </x14:dxf>
          </x14:cfRule>
          <xm:sqref>Y33:AQ33</xm:sqref>
        </x14:conditionalFormatting>
      </x14:conditionalFormattings>
    </ext>
    <ext xmlns:x14="http://schemas.microsoft.com/office/spreadsheetml/2009/9/main" uri="{CCE6A557-97BC-4b89-ADB6-D9C93CAAB3DF}">
      <x14:dataValidations xmlns:xm="http://schemas.microsoft.com/office/excel/2006/main" xWindow="525" yWindow="765" count="2">
        <x14:dataValidation imeMode="disabled" allowBlank="1" showInputMessage="1" showErrorMessage="1" xr:uid="{036F0BF1-A35C-423A-B31D-5380230C2B6E}">
          <xm:sqref>AP2 KK2 UG2 AEC2 ANY2 AXU2 BHQ2 BRM2 CBI2 CLE2 CVA2 DEW2 DOS2 DYO2 EIK2 ESG2 FCC2 FLY2 FVU2 GFQ2 GPM2 GZI2 HJE2 HTA2 ICW2 IMS2 IWO2 JGK2 JQG2 KAC2 KJY2 KTU2 LDQ2 LNM2 LXI2 MHE2 MRA2 NAW2 NKS2 NUO2 OEK2 OOG2 OYC2 PHY2 PRU2 QBQ2 QLM2 QVI2 RFE2 RPA2 RYW2 SIS2 SSO2 TCK2 TMG2 TWC2 UFY2 UPU2 UZQ2 VJM2 VTI2 WDE2 WNA2 WWW2 AP65535 KK65535 UG65535 AEC65535 ANY65535 AXU65535 BHQ65535 BRM65535 CBI65535 CLE65535 CVA65535 DEW65535 DOS65535 DYO65535 EIK65535 ESG65535 FCC65535 FLY65535 FVU65535 GFQ65535 GPM65535 GZI65535 HJE65535 HTA65535 ICW65535 IMS65535 IWO65535 JGK65535 JQG65535 KAC65535 KJY65535 KTU65535 LDQ65535 LNM65535 LXI65535 MHE65535 MRA65535 NAW65535 NKS65535 NUO65535 OEK65535 OOG65535 OYC65535 PHY65535 PRU65535 QBQ65535 QLM65535 QVI65535 RFE65535 RPA65535 RYW65535 SIS65535 SSO65535 TCK65535 TMG65535 TWC65535 UFY65535 UPU65535 UZQ65535 VJM65535 VTI65535 WDE65535 WNA65535 WWW65535 AP131071 KK131071 UG131071 AEC131071 ANY131071 AXU131071 BHQ131071 BRM131071 CBI131071 CLE131071 CVA131071 DEW131071 DOS131071 DYO131071 EIK131071 ESG131071 FCC131071 FLY131071 FVU131071 GFQ131071 GPM131071 GZI131071 HJE131071 HTA131071 ICW131071 IMS131071 IWO131071 JGK131071 JQG131071 KAC131071 KJY131071 KTU131071 LDQ131071 LNM131071 LXI131071 MHE131071 MRA131071 NAW131071 NKS131071 NUO131071 OEK131071 OOG131071 OYC131071 PHY131071 PRU131071 QBQ131071 QLM131071 QVI131071 RFE131071 RPA131071 RYW131071 SIS131071 SSO131071 TCK131071 TMG131071 TWC131071 UFY131071 UPU131071 UZQ131071 VJM131071 VTI131071 WDE131071 WNA131071 WWW131071 AP196607 KK196607 UG196607 AEC196607 ANY196607 AXU196607 BHQ196607 BRM196607 CBI196607 CLE196607 CVA196607 DEW196607 DOS196607 DYO196607 EIK196607 ESG196607 FCC196607 FLY196607 FVU196607 GFQ196607 GPM196607 GZI196607 HJE196607 HTA196607 ICW196607 IMS196607 IWO196607 JGK196607 JQG196607 KAC196607 KJY196607 KTU196607 LDQ196607 LNM196607 LXI196607 MHE196607 MRA196607 NAW196607 NKS196607 NUO196607 OEK196607 OOG196607 OYC196607 PHY196607 PRU196607 QBQ196607 QLM196607 QVI196607 RFE196607 RPA196607 RYW196607 SIS196607 SSO196607 TCK196607 TMG196607 TWC196607 UFY196607 UPU196607 UZQ196607 VJM196607 VTI196607 WDE196607 WNA196607 WWW196607 AP262143 KK262143 UG262143 AEC262143 ANY262143 AXU262143 BHQ262143 BRM262143 CBI262143 CLE262143 CVA262143 DEW262143 DOS262143 DYO262143 EIK262143 ESG262143 FCC262143 FLY262143 FVU262143 GFQ262143 GPM262143 GZI262143 HJE262143 HTA262143 ICW262143 IMS262143 IWO262143 JGK262143 JQG262143 KAC262143 KJY262143 KTU262143 LDQ262143 LNM262143 LXI262143 MHE262143 MRA262143 NAW262143 NKS262143 NUO262143 OEK262143 OOG262143 OYC262143 PHY262143 PRU262143 QBQ262143 QLM262143 QVI262143 RFE262143 RPA262143 RYW262143 SIS262143 SSO262143 TCK262143 TMG262143 TWC262143 UFY262143 UPU262143 UZQ262143 VJM262143 VTI262143 WDE262143 WNA262143 WWW262143 AP327679 KK327679 UG327679 AEC327679 ANY327679 AXU327679 BHQ327679 BRM327679 CBI327679 CLE327679 CVA327679 DEW327679 DOS327679 DYO327679 EIK327679 ESG327679 FCC327679 FLY327679 FVU327679 GFQ327679 GPM327679 GZI327679 HJE327679 HTA327679 ICW327679 IMS327679 IWO327679 JGK327679 JQG327679 KAC327679 KJY327679 KTU327679 LDQ327679 LNM327679 LXI327679 MHE327679 MRA327679 NAW327679 NKS327679 NUO327679 OEK327679 OOG327679 OYC327679 PHY327679 PRU327679 QBQ327679 QLM327679 QVI327679 RFE327679 RPA327679 RYW327679 SIS327679 SSO327679 TCK327679 TMG327679 TWC327679 UFY327679 UPU327679 UZQ327679 VJM327679 VTI327679 WDE327679 WNA327679 WWW327679 AP393215 KK393215 UG393215 AEC393215 ANY393215 AXU393215 BHQ393215 BRM393215 CBI393215 CLE393215 CVA393215 DEW393215 DOS393215 DYO393215 EIK393215 ESG393215 FCC393215 FLY393215 FVU393215 GFQ393215 GPM393215 GZI393215 HJE393215 HTA393215 ICW393215 IMS393215 IWO393215 JGK393215 JQG393215 KAC393215 KJY393215 KTU393215 LDQ393215 LNM393215 LXI393215 MHE393215 MRA393215 NAW393215 NKS393215 NUO393215 OEK393215 OOG393215 OYC393215 PHY393215 PRU393215 QBQ393215 QLM393215 QVI393215 RFE393215 RPA393215 RYW393215 SIS393215 SSO393215 TCK393215 TMG393215 TWC393215 UFY393215 UPU393215 UZQ393215 VJM393215 VTI393215 WDE393215 WNA393215 WWW393215 AP458751 KK458751 UG458751 AEC458751 ANY458751 AXU458751 BHQ458751 BRM458751 CBI458751 CLE458751 CVA458751 DEW458751 DOS458751 DYO458751 EIK458751 ESG458751 FCC458751 FLY458751 FVU458751 GFQ458751 GPM458751 GZI458751 HJE458751 HTA458751 ICW458751 IMS458751 IWO458751 JGK458751 JQG458751 KAC458751 KJY458751 KTU458751 LDQ458751 LNM458751 LXI458751 MHE458751 MRA458751 NAW458751 NKS458751 NUO458751 OEK458751 OOG458751 OYC458751 PHY458751 PRU458751 QBQ458751 QLM458751 QVI458751 RFE458751 RPA458751 RYW458751 SIS458751 SSO458751 TCK458751 TMG458751 TWC458751 UFY458751 UPU458751 UZQ458751 VJM458751 VTI458751 WDE458751 WNA458751 WWW458751 AP524287 KK524287 UG524287 AEC524287 ANY524287 AXU524287 BHQ524287 BRM524287 CBI524287 CLE524287 CVA524287 DEW524287 DOS524287 DYO524287 EIK524287 ESG524287 FCC524287 FLY524287 FVU524287 GFQ524287 GPM524287 GZI524287 HJE524287 HTA524287 ICW524287 IMS524287 IWO524287 JGK524287 JQG524287 KAC524287 KJY524287 KTU524287 LDQ524287 LNM524287 LXI524287 MHE524287 MRA524287 NAW524287 NKS524287 NUO524287 OEK524287 OOG524287 OYC524287 PHY524287 PRU524287 QBQ524287 QLM524287 QVI524287 RFE524287 RPA524287 RYW524287 SIS524287 SSO524287 TCK524287 TMG524287 TWC524287 UFY524287 UPU524287 UZQ524287 VJM524287 VTI524287 WDE524287 WNA524287 WWW524287 AP589823 KK589823 UG589823 AEC589823 ANY589823 AXU589823 BHQ589823 BRM589823 CBI589823 CLE589823 CVA589823 DEW589823 DOS589823 DYO589823 EIK589823 ESG589823 FCC589823 FLY589823 FVU589823 GFQ589823 GPM589823 GZI589823 HJE589823 HTA589823 ICW589823 IMS589823 IWO589823 JGK589823 JQG589823 KAC589823 KJY589823 KTU589823 LDQ589823 LNM589823 LXI589823 MHE589823 MRA589823 NAW589823 NKS589823 NUO589823 OEK589823 OOG589823 OYC589823 PHY589823 PRU589823 QBQ589823 QLM589823 QVI589823 RFE589823 RPA589823 RYW589823 SIS589823 SSO589823 TCK589823 TMG589823 TWC589823 UFY589823 UPU589823 UZQ589823 VJM589823 VTI589823 WDE589823 WNA589823 WWW589823 AP655359 KK655359 UG655359 AEC655359 ANY655359 AXU655359 BHQ655359 BRM655359 CBI655359 CLE655359 CVA655359 DEW655359 DOS655359 DYO655359 EIK655359 ESG655359 FCC655359 FLY655359 FVU655359 GFQ655359 GPM655359 GZI655359 HJE655359 HTA655359 ICW655359 IMS655359 IWO655359 JGK655359 JQG655359 KAC655359 KJY655359 KTU655359 LDQ655359 LNM655359 LXI655359 MHE655359 MRA655359 NAW655359 NKS655359 NUO655359 OEK655359 OOG655359 OYC655359 PHY655359 PRU655359 QBQ655359 QLM655359 QVI655359 RFE655359 RPA655359 RYW655359 SIS655359 SSO655359 TCK655359 TMG655359 TWC655359 UFY655359 UPU655359 UZQ655359 VJM655359 VTI655359 WDE655359 WNA655359 WWW655359 AP720895 KK720895 UG720895 AEC720895 ANY720895 AXU720895 BHQ720895 BRM720895 CBI720895 CLE720895 CVA720895 DEW720895 DOS720895 DYO720895 EIK720895 ESG720895 FCC720895 FLY720895 FVU720895 GFQ720895 GPM720895 GZI720895 HJE720895 HTA720895 ICW720895 IMS720895 IWO720895 JGK720895 JQG720895 KAC720895 KJY720895 KTU720895 LDQ720895 LNM720895 LXI720895 MHE720895 MRA720895 NAW720895 NKS720895 NUO720895 OEK720895 OOG720895 OYC720895 PHY720895 PRU720895 QBQ720895 QLM720895 QVI720895 RFE720895 RPA720895 RYW720895 SIS720895 SSO720895 TCK720895 TMG720895 TWC720895 UFY720895 UPU720895 UZQ720895 VJM720895 VTI720895 WDE720895 WNA720895 WWW720895 AP786431 KK786431 UG786431 AEC786431 ANY786431 AXU786431 BHQ786431 BRM786431 CBI786431 CLE786431 CVA786431 DEW786431 DOS786431 DYO786431 EIK786431 ESG786431 FCC786431 FLY786431 FVU786431 GFQ786431 GPM786431 GZI786431 HJE786431 HTA786431 ICW786431 IMS786431 IWO786431 JGK786431 JQG786431 KAC786431 KJY786431 KTU786431 LDQ786431 LNM786431 LXI786431 MHE786431 MRA786431 NAW786431 NKS786431 NUO786431 OEK786431 OOG786431 OYC786431 PHY786431 PRU786431 QBQ786431 QLM786431 QVI786431 RFE786431 RPA786431 RYW786431 SIS786431 SSO786431 TCK786431 TMG786431 TWC786431 UFY786431 UPU786431 UZQ786431 VJM786431 VTI786431 WDE786431 WNA786431 WWW786431 AP851967 KK851967 UG851967 AEC851967 ANY851967 AXU851967 BHQ851967 BRM851967 CBI851967 CLE851967 CVA851967 DEW851967 DOS851967 DYO851967 EIK851967 ESG851967 FCC851967 FLY851967 FVU851967 GFQ851967 GPM851967 GZI851967 HJE851967 HTA851967 ICW851967 IMS851967 IWO851967 JGK851967 JQG851967 KAC851967 KJY851967 KTU851967 LDQ851967 LNM851967 LXI851967 MHE851967 MRA851967 NAW851967 NKS851967 NUO851967 OEK851967 OOG851967 OYC851967 PHY851967 PRU851967 QBQ851967 QLM851967 QVI851967 RFE851967 RPA851967 RYW851967 SIS851967 SSO851967 TCK851967 TMG851967 TWC851967 UFY851967 UPU851967 UZQ851967 VJM851967 VTI851967 WDE851967 WNA851967 WWW851967 AP917503 KK917503 UG917503 AEC917503 ANY917503 AXU917503 BHQ917503 BRM917503 CBI917503 CLE917503 CVA917503 DEW917503 DOS917503 DYO917503 EIK917503 ESG917503 FCC917503 FLY917503 FVU917503 GFQ917503 GPM917503 GZI917503 HJE917503 HTA917503 ICW917503 IMS917503 IWO917503 JGK917503 JQG917503 KAC917503 KJY917503 KTU917503 LDQ917503 LNM917503 LXI917503 MHE917503 MRA917503 NAW917503 NKS917503 NUO917503 OEK917503 OOG917503 OYC917503 PHY917503 PRU917503 QBQ917503 QLM917503 QVI917503 RFE917503 RPA917503 RYW917503 SIS917503 SSO917503 TCK917503 TMG917503 TWC917503 UFY917503 UPU917503 UZQ917503 VJM917503 VTI917503 WDE917503 WNA917503 WWW917503 AP983039 KK983039 UG983039 AEC983039 ANY983039 AXU983039 BHQ983039 BRM983039 CBI983039 CLE983039 CVA983039 DEW983039 DOS983039 DYO983039 EIK983039 ESG983039 FCC983039 FLY983039 FVU983039 GFQ983039 GPM983039 GZI983039 HJE983039 HTA983039 ICW983039 IMS983039 IWO983039 JGK983039 JQG983039 KAC983039 KJY983039 KTU983039 LDQ983039 LNM983039 LXI983039 MHE983039 MRA983039 NAW983039 NKS983039 NUO983039 OEK983039 OOG983039 OYC983039 PHY983039 PRU983039 QBQ983039 QLM983039 QVI983039 RFE983039 RPA983039 RYW983039 SIS983039 SSO983039 TCK983039 TMG983039 TWC983039 UFY983039 UPU983039 UZQ983039 VJM983039 VTI983039 WDE983039 WNA983039 WWW983039 JY2 TU2 ADQ2 ANM2 AXI2 BHE2 BRA2 CAW2 CKS2 CUO2 DEK2 DOG2 DYC2 EHY2 ERU2 FBQ2 FLM2 FVI2 GFE2 GPA2 GYW2 HIS2 HSO2 ICK2 IMG2 IWC2 JFY2 JPU2 JZQ2 KJM2 KTI2 LDE2 LNA2 LWW2 MGS2 MQO2 NAK2 NKG2 NUC2 ODY2 ONU2 OXQ2 PHM2 PRI2 QBE2 QLA2 QUW2 RES2 ROO2 RYK2 SIG2 SSC2 TBY2 TLU2 TVQ2 UFM2 UPI2 UZE2 VJA2 VSW2 WCS2 WMO2 WWK2 AD65535 JY65535 TU65535 ADQ65535 ANM65535 AXI65535 BHE65535 BRA65535 CAW65535 CKS65535 CUO65535 DEK65535 DOG65535 DYC65535 EHY65535 ERU65535 FBQ65535 FLM65535 FVI65535 GFE65535 GPA65535 GYW65535 HIS65535 HSO65535 ICK65535 IMG65535 IWC65535 JFY65535 JPU65535 JZQ65535 KJM65535 KTI65535 LDE65535 LNA65535 LWW65535 MGS65535 MQO65535 NAK65535 NKG65535 NUC65535 ODY65535 ONU65535 OXQ65535 PHM65535 PRI65535 QBE65535 QLA65535 QUW65535 RES65535 ROO65535 RYK65535 SIG65535 SSC65535 TBY65535 TLU65535 TVQ65535 UFM65535 UPI65535 UZE65535 VJA65535 VSW65535 WCS65535 WMO65535 WWK65535 AD131071 JY131071 TU131071 ADQ131071 ANM131071 AXI131071 BHE131071 BRA131071 CAW131071 CKS131071 CUO131071 DEK131071 DOG131071 DYC131071 EHY131071 ERU131071 FBQ131071 FLM131071 FVI131071 GFE131071 GPA131071 GYW131071 HIS131071 HSO131071 ICK131071 IMG131071 IWC131071 JFY131071 JPU131071 JZQ131071 KJM131071 KTI131071 LDE131071 LNA131071 LWW131071 MGS131071 MQO131071 NAK131071 NKG131071 NUC131071 ODY131071 ONU131071 OXQ131071 PHM131071 PRI131071 QBE131071 QLA131071 QUW131071 RES131071 ROO131071 RYK131071 SIG131071 SSC131071 TBY131071 TLU131071 TVQ131071 UFM131071 UPI131071 UZE131071 VJA131071 VSW131071 WCS131071 WMO131071 WWK131071 AD196607 JY196607 TU196607 ADQ196607 ANM196607 AXI196607 BHE196607 BRA196607 CAW196607 CKS196607 CUO196607 DEK196607 DOG196607 DYC196607 EHY196607 ERU196607 FBQ196607 FLM196607 FVI196607 GFE196607 GPA196607 GYW196607 HIS196607 HSO196607 ICK196607 IMG196607 IWC196607 JFY196607 JPU196607 JZQ196607 KJM196607 KTI196607 LDE196607 LNA196607 LWW196607 MGS196607 MQO196607 NAK196607 NKG196607 NUC196607 ODY196607 ONU196607 OXQ196607 PHM196607 PRI196607 QBE196607 QLA196607 QUW196607 RES196607 ROO196607 RYK196607 SIG196607 SSC196607 TBY196607 TLU196607 TVQ196607 UFM196607 UPI196607 UZE196607 VJA196607 VSW196607 WCS196607 WMO196607 WWK196607 AD262143 JY262143 TU262143 ADQ262143 ANM262143 AXI262143 BHE262143 BRA262143 CAW262143 CKS262143 CUO262143 DEK262143 DOG262143 DYC262143 EHY262143 ERU262143 FBQ262143 FLM262143 FVI262143 GFE262143 GPA262143 GYW262143 HIS262143 HSO262143 ICK262143 IMG262143 IWC262143 JFY262143 JPU262143 JZQ262143 KJM262143 KTI262143 LDE262143 LNA262143 LWW262143 MGS262143 MQO262143 NAK262143 NKG262143 NUC262143 ODY262143 ONU262143 OXQ262143 PHM262143 PRI262143 QBE262143 QLA262143 QUW262143 RES262143 ROO262143 RYK262143 SIG262143 SSC262143 TBY262143 TLU262143 TVQ262143 UFM262143 UPI262143 UZE262143 VJA262143 VSW262143 WCS262143 WMO262143 WWK262143 AD327679 JY327679 TU327679 ADQ327679 ANM327679 AXI327679 BHE327679 BRA327679 CAW327679 CKS327679 CUO327679 DEK327679 DOG327679 DYC327679 EHY327679 ERU327679 FBQ327679 FLM327679 FVI327679 GFE327679 GPA327679 GYW327679 HIS327679 HSO327679 ICK327679 IMG327679 IWC327679 JFY327679 JPU327679 JZQ327679 KJM327679 KTI327679 LDE327679 LNA327679 LWW327679 MGS327679 MQO327679 NAK327679 NKG327679 NUC327679 ODY327679 ONU327679 OXQ327679 PHM327679 PRI327679 QBE327679 QLA327679 QUW327679 RES327679 ROO327679 RYK327679 SIG327679 SSC327679 TBY327679 TLU327679 TVQ327679 UFM327679 UPI327679 UZE327679 VJA327679 VSW327679 WCS327679 WMO327679 WWK327679 AD393215 JY393215 TU393215 ADQ393215 ANM393215 AXI393215 BHE393215 BRA393215 CAW393215 CKS393215 CUO393215 DEK393215 DOG393215 DYC393215 EHY393215 ERU393215 FBQ393215 FLM393215 FVI393215 GFE393215 GPA393215 GYW393215 HIS393215 HSO393215 ICK393215 IMG393215 IWC393215 JFY393215 JPU393215 JZQ393215 KJM393215 KTI393215 LDE393215 LNA393215 LWW393215 MGS393215 MQO393215 NAK393215 NKG393215 NUC393215 ODY393215 ONU393215 OXQ393215 PHM393215 PRI393215 QBE393215 QLA393215 QUW393215 RES393215 ROO393215 RYK393215 SIG393215 SSC393215 TBY393215 TLU393215 TVQ393215 UFM393215 UPI393215 UZE393215 VJA393215 VSW393215 WCS393215 WMO393215 WWK393215 AD458751 JY458751 TU458751 ADQ458751 ANM458751 AXI458751 BHE458751 BRA458751 CAW458751 CKS458751 CUO458751 DEK458751 DOG458751 DYC458751 EHY458751 ERU458751 FBQ458751 FLM458751 FVI458751 GFE458751 GPA458751 GYW458751 HIS458751 HSO458751 ICK458751 IMG458751 IWC458751 JFY458751 JPU458751 JZQ458751 KJM458751 KTI458751 LDE458751 LNA458751 LWW458751 MGS458751 MQO458751 NAK458751 NKG458751 NUC458751 ODY458751 ONU458751 OXQ458751 PHM458751 PRI458751 QBE458751 QLA458751 QUW458751 RES458751 ROO458751 RYK458751 SIG458751 SSC458751 TBY458751 TLU458751 TVQ458751 UFM458751 UPI458751 UZE458751 VJA458751 VSW458751 WCS458751 WMO458751 WWK458751 AD524287 JY524287 TU524287 ADQ524287 ANM524287 AXI524287 BHE524287 BRA524287 CAW524287 CKS524287 CUO524287 DEK524287 DOG524287 DYC524287 EHY524287 ERU524287 FBQ524287 FLM524287 FVI524287 GFE524287 GPA524287 GYW524287 HIS524287 HSO524287 ICK524287 IMG524287 IWC524287 JFY524287 JPU524287 JZQ524287 KJM524287 KTI524287 LDE524287 LNA524287 LWW524287 MGS524287 MQO524287 NAK524287 NKG524287 NUC524287 ODY524287 ONU524287 OXQ524287 PHM524287 PRI524287 QBE524287 QLA524287 QUW524287 RES524287 ROO524287 RYK524287 SIG524287 SSC524287 TBY524287 TLU524287 TVQ524287 UFM524287 UPI524287 UZE524287 VJA524287 VSW524287 WCS524287 WMO524287 WWK524287 AD589823 JY589823 TU589823 ADQ589823 ANM589823 AXI589823 BHE589823 BRA589823 CAW589823 CKS589823 CUO589823 DEK589823 DOG589823 DYC589823 EHY589823 ERU589823 FBQ589823 FLM589823 FVI589823 GFE589823 GPA589823 GYW589823 HIS589823 HSO589823 ICK589823 IMG589823 IWC589823 JFY589823 JPU589823 JZQ589823 KJM589823 KTI589823 LDE589823 LNA589823 LWW589823 MGS589823 MQO589823 NAK589823 NKG589823 NUC589823 ODY589823 ONU589823 OXQ589823 PHM589823 PRI589823 QBE589823 QLA589823 QUW589823 RES589823 ROO589823 RYK589823 SIG589823 SSC589823 TBY589823 TLU589823 TVQ589823 UFM589823 UPI589823 UZE589823 VJA589823 VSW589823 WCS589823 WMO589823 WWK589823 AD655359 JY655359 TU655359 ADQ655359 ANM655359 AXI655359 BHE655359 BRA655359 CAW655359 CKS655359 CUO655359 DEK655359 DOG655359 DYC655359 EHY655359 ERU655359 FBQ655359 FLM655359 FVI655359 GFE655359 GPA655359 GYW655359 HIS655359 HSO655359 ICK655359 IMG655359 IWC655359 JFY655359 JPU655359 JZQ655359 KJM655359 KTI655359 LDE655359 LNA655359 LWW655359 MGS655359 MQO655359 NAK655359 NKG655359 NUC655359 ODY655359 ONU655359 OXQ655359 PHM655359 PRI655359 QBE655359 QLA655359 QUW655359 RES655359 ROO655359 RYK655359 SIG655359 SSC655359 TBY655359 TLU655359 TVQ655359 UFM655359 UPI655359 UZE655359 VJA655359 VSW655359 WCS655359 WMO655359 WWK655359 AD720895 JY720895 TU720895 ADQ720895 ANM720895 AXI720895 BHE720895 BRA720895 CAW720895 CKS720895 CUO720895 DEK720895 DOG720895 DYC720895 EHY720895 ERU720895 FBQ720895 FLM720895 FVI720895 GFE720895 GPA720895 GYW720895 HIS720895 HSO720895 ICK720895 IMG720895 IWC720895 JFY720895 JPU720895 JZQ720895 KJM720895 KTI720895 LDE720895 LNA720895 LWW720895 MGS720895 MQO720895 NAK720895 NKG720895 NUC720895 ODY720895 ONU720895 OXQ720895 PHM720895 PRI720895 QBE720895 QLA720895 QUW720895 RES720895 ROO720895 RYK720895 SIG720895 SSC720895 TBY720895 TLU720895 TVQ720895 UFM720895 UPI720895 UZE720895 VJA720895 VSW720895 WCS720895 WMO720895 WWK720895 AD786431 JY786431 TU786431 ADQ786431 ANM786431 AXI786431 BHE786431 BRA786431 CAW786431 CKS786431 CUO786431 DEK786431 DOG786431 DYC786431 EHY786431 ERU786431 FBQ786431 FLM786431 FVI786431 GFE786431 GPA786431 GYW786431 HIS786431 HSO786431 ICK786431 IMG786431 IWC786431 JFY786431 JPU786431 JZQ786431 KJM786431 KTI786431 LDE786431 LNA786431 LWW786431 MGS786431 MQO786431 NAK786431 NKG786431 NUC786431 ODY786431 ONU786431 OXQ786431 PHM786431 PRI786431 QBE786431 QLA786431 QUW786431 RES786431 ROO786431 RYK786431 SIG786431 SSC786431 TBY786431 TLU786431 TVQ786431 UFM786431 UPI786431 UZE786431 VJA786431 VSW786431 WCS786431 WMO786431 WWK786431 AD851967 JY851967 TU851967 ADQ851967 ANM851967 AXI851967 BHE851967 BRA851967 CAW851967 CKS851967 CUO851967 DEK851967 DOG851967 DYC851967 EHY851967 ERU851967 FBQ851967 FLM851967 FVI851967 GFE851967 GPA851967 GYW851967 HIS851967 HSO851967 ICK851967 IMG851967 IWC851967 JFY851967 JPU851967 JZQ851967 KJM851967 KTI851967 LDE851967 LNA851967 LWW851967 MGS851967 MQO851967 NAK851967 NKG851967 NUC851967 ODY851967 ONU851967 OXQ851967 PHM851967 PRI851967 QBE851967 QLA851967 QUW851967 RES851967 ROO851967 RYK851967 SIG851967 SSC851967 TBY851967 TLU851967 TVQ851967 UFM851967 UPI851967 UZE851967 VJA851967 VSW851967 WCS851967 WMO851967 WWK851967 AD917503 JY917503 TU917503 ADQ917503 ANM917503 AXI917503 BHE917503 BRA917503 CAW917503 CKS917503 CUO917503 DEK917503 DOG917503 DYC917503 EHY917503 ERU917503 FBQ917503 FLM917503 FVI917503 GFE917503 GPA917503 GYW917503 HIS917503 HSO917503 ICK917503 IMG917503 IWC917503 JFY917503 JPU917503 JZQ917503 KJM917503 KTI917503 LDE917503 LNA917503 LWW917503 MGS917503 MQO917503 NAK917503 NKG917503 NUC917503 ODY917503 ONU917503 OXQ917503 PHM917503 PRI917503 QBE917503 QLA917503 QUW917503 RES917503 ROO917503 RYK917503 SIG917503 SSC917503 TBY917503 TLU917503 TVQ917503 UFM917503 UPI917503 UZE917503 VJA917503 VSW917503 WCS917503 WMO917503 WWK917503 AD983039 JY983039 TU983039 ADQ983039 ANM983039 AXI983039 BHE983039 BRA983039 CAW983039 CKS983039 CUO983039 DEK983039 DOG983039 DYC983039 EHY983039 ERU983039 FBQ983039 FLM983039 FVI983039 GFE983039 GPA983039 GYW983039 HIS983039 HSO983039 ICK983039 IMG983039 IWC983039 JFY983039 JPU983039 JZQ983039 KJM983039 KTI983039 LDE983039 LNA983039 LWW983039 MGS983039 MQO983039 NAK983039 NKG983039 NUC983039 ODY983039 ONU983039 OXQ983039 PHM983039 PRI983039 QBE983039 QLA983039 QUW983039 RES983039 ROO983039 RYK983039 SIG983039 SSC983039 TBY983039 TLU983039 TVQ983039 UFM983039 UPI983039 UZE983039 VJA983039 VSW983039 WCS983039 WMO983039 WWK983039 AD65637 JY65637 TU65637 ADQ65637 ANM65637 AXI65637 BHE65637 BRA65637 CAW65637 CKS65637 CUO65637 DEK65637 DOG65637 DYC65637 EHY65637 ERU65637 FBQ65637 FLM65637 FVI65637 GFE65637 GPA65637 GYW65637 HIS65637 HSO65637 ICK65637 IMG65637 IWC65637 JFY65637 JPU65637 JZQ65637 KJM65637 KTI65637 LDE65637 LNA65637 LWW65637 MGS65637 MQO65637 NAK65637 NKG65637 NUC65637 ODY65637 ONU65637 OXQ65637 PHM65637 PRI65637 QBE65637 QLA65637 QUW65637 RES65637 ROO65637 RYK65637 SIG65637 SSC65637 TBY65637 TLU65637 TVQ65637 UFM65637 UPI65637 UZE65637 VJA65637 VSW65637 WCS65637 WMO65637 WWK65637 AD131173 JY131173 TU131173 ADQ131173 ANM131173 AXI131173 BHE131173 BRA131173 CAW131173 CKS131173 CUO131173 DEK131173 DOG131173 DYC131173 EHY131173 ERU131173 FBQ131173 FLM131173 FVI131173 GFE131173 GPA131173 GYW131173 HIS131173 HSO131173 ICK131173 IMG131173 IWC131173 JFY131173 JPU131173 JZQ131173 KJM131173 KTI131173 LDE131173 LNA131173 LWW131173 MGS131173 MQO131173 NAK131173 NKG131173 NUC131173 ODY131173 ONU131173 OXQ131173 PHM131173 PRI131173 QBE131173 QLA131173 QUW131173 RES131173 ROO131173 RYK131173 SIG131173 SSC131173 TBY131173 TLU131173 TVQ131173 UFM131173 UPI131173 UZE131173 VJA131173 VSW131173 WCS131173 WMO131173 WWK131173 AD196709 JY196709 TU196709 ADQ196709 ANM196709 AXI196709 BHE196709 BRA196709 CAW196709 CKS196709 CUO196709 DEK196709 DOG196709 DYC196709 EHY196709 ERU196709 FBQ196709 FLM196709 FVI196709 GFE196709 GPA196709 GYW196709 HIS196709 HSO196709 ICK196709 IMG196709 IWC196709 JFY196709 JPU196709 JZQ196709 KJM196709 KTI196709 LDE196709 LNA196709 LWW196709 MGS196709 MQO196709 NAK196709 NKG196709 NUC196709 ODY196709 ONU196709 OXQ196709 PHM196709 PRI196709 QBE196709 QLA196709 QUW196709 RES196709 ROO196709 RYK196709 SIG196709 SSC196709 TBY196709 TLU196709 TVQ196709 UFM196709 UPI196709 UZE196709 VJA196709 VSW196709 WCS196709 WMO196709 WWK196709 AD262245 JY262245 TU262245 ADQ262245 ANM262245 AXI262245 BHE262245 BRA262245 CAW262245 CKS262245 CUO262245 DEK262245 DOG262245 DYC262245 EHY262245 ERU262245 FBQ262245 FLM262245 FVI262245 GFE262245 GPA262245 GYW262245 HIS262245 HSO262245 ICK262245 IMG262245 IWC262245 JFY262245 JPU262245 JZQ262245 KJM262245 KTI262245 LDE262245 LNA262245 LWW262245 MGS262245 MQO262245 NAK262245 NKG262245 NUC262245 ODY262245 ONU262245 OXQ262245 PHM262245 PRI262245 QBE262245 QLA262245 QUW262245 RES262245 ROO262245 RYK262245 SIG262245 SSC262245 TBY262245 TLU262245 TVQ262245 UFM262245 UPI262245 UZE262245 VJA262245 VSW262245 WCS262245 WMO262245 WWK262245 AD327781 JY327781 TU327781 ADQ327781 ANM327781 AXI327781 BHE327781 BRA327781 CAW327781 CKS327781 CUO327781 DEK327781 DOG327781 DYC327781 EHY327781 ERU327781 FBQ327781 FLM327781 FVI327781 GFE327781 GPA327781 GYW327781 HIS327781 HSO327781 ICK327781 IMG327781 IWC327781 JFY327781 JPU327781 JZQ327781 KJM327781 KTI327781 LDE327781 LNA327781 LWW327781 MGS327781 MQO327781 NAK327781 NKG327781 NUC327781 ODY327781 ONU327781 OXQ327781 PHM327781 PRI327781 QBE327781 QLA327781 QUW327781 RES327781 ROO327781 RYK327781 SIG327781 SSC327781 TBY327781 TLU327781 TVQ327781 UFM327781 UPI327781 UZE327781 VJA327781 VSW327781 WCS327781 WMO327781 WWK327781 AD393317 JY393317 TU393317 ADQ393317 ANM393317 AXI393317 BHE393317 BRA393317 CAW393317 CKS393317 CUO393317 DEK393317 DOG393317 DYC393317 EHY393317 ERU393317 FBQ393317 FLM393317 FVI393317 GFE393317 GPA393317 GYW393317 HIS393317 HSO393317 ICK393317 IMG393317 IWC393317 JFY393317 JPU393317 JZQ393317 KJM393317 KTI393317 LDE393317 LNA393317 LWW393317 MGS393317 MQO393317 NAK393317 NKG393317 NUC393317 ODY393317 ONU393317 OXQ393317 PHM393317 PRI393317 QBE393317 QLA393317 QUW393317 RES393317 ROO393317 RYK393317 SIG393317 SSC393317 TBY393317 TLU393317 TVQ393317 UFM393317 UPI393317 UZE393317 VJA393317 VSW393317 WCS393317 WMO393317 WWK393317 AD458853 JY458853 TU458853 ADQ458853 ANM458853 AXI458853 BHE458853 BRA458853 CAW458853 CKS458853 CUO458853 DEK458853 DOG458853 DYC458853 EHY458853 ERU458853 FBQ458853 FLM458853 FVI458853 GFE458853 GPA458853 GYW458853 HIS458853 HSO458853 ICK458853 IMG458853 IWC458853 JFY458853 JPU458853 JZQ458853 KJM458853 KTI458853 LDE458853 LNA458853 LWW458853 MGS458853 MQO458853 NAK458853 NKG458853 NUC458853 ODY458853 ONU458853 OXQ458853 PHM458853 PRI458853 QBE458853 QLA458853 QUW458853 RES458853 ROO458853 RYK458853 SIG458853 SSC458853 TBY458853 TLU458853 TVQ458853 UFM458853 UPI458853 UZE458853 VJA458853 VSW458853 WCS458853 WMO458853 WWK458853 AD524389 JY524389 TU524389 ADQ524389 ANM524389 AXI524389 BHE524389 BRA524389 CAW524389 CKS524389 CUO524389 DEK524389 DOG524389 DYC524389 EHY524389 ERU524389 FBQ524389 FLM524389 FVI524389 GFE524389 GPA524389 GYW524389 HIS524389 HSO524389 ICK524389 IMG524389 IWC524389 JFY524389 JPU524389 JZQ524389 KJM524389 KTI524389 LDE524389 LNA524389 LWW524389 MGS524389 MQO524389 NAK524389 NKG524389 NUC524389 ODY524389 ONU524389 OXQ524389 PHM524389 PRI524389 QBE524389 QLA524389 QUW524389 RES524389 ROO524389 RYK524389 SIG524389 SSC524389 TBY524389 TLU524389 TVQ524389 UFM524389 UPI524389 UZE524389 VJA524389 VSW524389 WCS524389 WMO524389 WWK524389 AD589925 JY589925 TU589925 ADQ589925 ANM589925 AXI589925 BHE589925 BRA589925 CAW589925 CKS589925 CUO589925 DEK589925 DOG589925 DYC589925 EHY589925 ERU589925 FBQ589925 FLM589925 FVI589925 GFE589925 GPA589925 GYW589925 HIS589925 HSO589925 ICK589925 IMG589925 IWC589925 JFY589925 JPU589925 JZQ589925 KJM589925 KTI589925 LDE589925 LNA589925 LWW589925 MGS589925 MQO589925 NAK589925 NKG589925 NUC589925 ODY589925 ONU589925 OXQ589925 PHM589925 PRI589925 QBE589925 QLA589925 QUW589925 RES589925 ROO589925 RYK589925 SIG589925 SSC589925 TBY589925 TLU589925 TVQ589925 UFM589925 UPI589925 UZE589925 VJA589925 VSW589925 WCS589925 WMO589925 WWK589925 AD655461 JY655461 TU655461 ADQ655461 ANM655461 AXI655461 BHE655461 BRA655461 CAW655461 CKS655461 CUO655461 DEK655461 DOG655461 DYC655461 EHY655461 ERU655461 FBQ655461 FLM655461 FVI655461 GFE655461 GPA655461 GYW655461 HIS655461 HSO655461 ICK655461 IMG655461 IWC655461 JFY655461 JPU655461 JZQ655461 KJM655461 KTI655461 LDE655461 LNA655461 LWW655461 MGS655461 MQO655461 NAK655461 NKG655461 NUC655461 ODY655461 ONU655461 OXQ655461 PHM655461 PRI655461 QBE655461 QLA655461 QUW655461 RES655461 ROO655461 RYK655461 SIG655461 SSC655461 TBY655461 TLU655461 TVQ655461 UFM655461 UPI655461 UZE655461 VJA655461 VSW655461 WCS655461 WMO655461 WWK655461 AD720997 JY720997 TU720997 ADQ720997 ANM720997 AXI720997 BHE720997 BRA720997 CAW720997 CKS720997 CUO720997 DEK720997 DOG720997 DYC720997 EHY720997 ERU720997 FBQ720997 FLM720997 FVI720997 GFE720997 GPA720997 GYW720997 HIS720997 HSO720997 ICK720997 IMG720997 IWC720997 JFY720997 JPU720997 JZQ720997 KJM720997 KTI720997 LDE720997 LNA720997 LWW720997 MGS720997 MQO720997 NAK720997 NKG720997 NUC720997 ODY720997 ONU720997 OXQ720997 PHM720997 PRI720997 QBE720997 QLA720997 QUW720997 RES720997 ROO720997 RYK720997 SIG720997 SSC720997 TBY720997 TLU720997 TVQ720997 UFM720997 UPI720997 UZE720997 VJA720997 VSW720997 WCS720997 WMO720997 WWK720997 AD786533 JY786533 TU786533 ADQ786533 ANM786533 AXI786533 BHE786533 BRA786533 CAW786533 CKS786533 CUO786533 DEK786533 DOG786533 DYC786533 EHY786533 ERU786533 FBQ786533 FLM786533 FVI786533 GFE786533 GPA786533 GYW786533 HIS786533 HSO786533 ICK786533 IMG786533 IWC786533 JFY786533 JPU786533 JZQ786533 KJM786533 KTI786533 LDE786533 LNA786533 LWW786533 MGS786533 MQO786533 NAK786533 NKG786533 NUC786533 ODY786533 ONU786533 OXQ786533 PHM786533 PRI786533 QBE786533 QLA786533 QUW786533 RES786533 ROO786533 RYK786533 SIG786533 SSC786533 TBY786533 TLU786533 TVQ786533 UFM786533 UPI786533 UZE786533 VJA786533 VSW786533 WCS786533 WMO786533 WWK786533 AD852069 JY852069 TU852069 ADQ852069 ANM852069 AXI852069 BHE852069 BRA852069 CAW852069 CKS852069 CUO852069 DEK852069 DOG852069 DYC852069 EHY852069 ERU852069 FBQ852069 FLM852069 FVI852069 GFE852069 GPA852069 GYW852069 HIS852069 HSO852069 ICK852069 IMG852069 IWC852069 JFY852069 JPU852069 JZQ852069 KJM852069 KTI852069 LDE852069 LNA852069 LWW852069 MGS852069 MQO852069 NAK852069 NKG852069 NUC852069 ODY852069 ONU852069 OXQ852069 PHM852069 PRI852069 QBE852069 QLA852069 QUW852069 RES852069 ROO852069 RYK852069 SIG852069 SSC852069 TBY852069 TLU852069 TVQ852069 UFM852069 UPI852069 UZE852069 VJA852069 VSW852069 WCS852069 WMO852069 WWK852069 AD917605 JY917605 TU917605 ADQ917605 ANM917605 AXI917605 BHE917605 BRA917605 CAW917605 CKS917605 CUO917605 DEK917605 DOG917605 DYC917605 EHY917605 ERU917605 FBQ917605 FLM917605 FVI917605 GFE917605 GPA917605 GYW917605 HIS917605 HSO917605 ICK917605 IMG917605 IWC917605 JFY917605 JPU917605 JZQ917605 KJM917605 KTI917605 LDE917605 LNA917605 LWW917605 MGS917605 MQO917605 NAK917605 NKG917605 NUC917605 ODY917605 ONU917605 OXQ917605 PHM917605 PRI917605 QBE917605 QLA917605 QUW917605 RES917605 ROO917605 RYK917605 SIG917605 SSC917605 TBY917605 TLU917605 TVQ917605 UFM917605 UPI917605 UZE917605 VJA917605 VSW917605 WCS917605 WMO917605 WWK917605 AD983141 JY983141 TU983141 ADQ983141 ANM983141 AXI983141 BHE983141 BRA983141 CAW983141 CKS983141 CUO983141 DEK983141 DOG983141 DYC983141 EHY983141 ERU983141 FBQ983141 FLM983141 FVI983141 GFE983141 GPA983141 GYW983141 HIS983141 HSO983141 ICK983141 IMG983141 IWC983141 JFY983141 JPU983141 JZQ983141 KJM983141 KTI983141 LDE983141 LNA983141 LWW983141 MGS983141 MQO983141 NAK983141 NKG983141 NUC983141 ODY983141 ONU983141 OXQ983141 PHM983141 PRI983141 QBE983141 QLA983141 QUW983141 RES983141 ROO983141 RYK983141 SIG983141 SSC983141 TBY983141 TLU983141 TVQ983141 UFM983141 UPI983141 UZE983141 VJA983141 VSW983141 WCS983141 WMO983141 WWK983141 KC2 TY2 ADU2 ANQ2 AXM2 BHI2 BRE2 CBA2 CKW2 CUS2 DEO2 DOK2 DYG2 EIC2 ERY2 FBU2 FLQ2 FVM2 GFI2 GPE2 GZA2 HIW2 HSS2 ICO2 IMK2 IWG2 JGC2 JPY2 JZU2 KJQ2 KTM2 LDI2 LNE2 LXA2 MGW2 MQS2 NAO2 NKK2 NUG2 OEC2 ONY2 OXU2 PHQ2 PRM2 QBI2 QLE2 QVA2 REW2 ROS2 RYO2 SIK2 SSG2 TCC2 TLY2 TVU2 UFQ2 UPM2 UZI2 VJE2 VTA2 WCW2 WMS2 WWO2 AH65535 KC65535 TY65535 ADU65535 ANQ65535 AXM65535 BHI65535 BRE65535 CBA65535 CKW65535 CUS65535 DEO65535 DOK65535 DYG65535 EIC65535 ERY65535 FBU65535 FLQ65535 FVM65535 GFI65535 GPE65535 GZA65535 HIW65535 HSS65535 ICO65535 IMK65535 IWG65535 JGC65535 JPY65535 JZU65535 KJQ65535 KTM65535 LDI65535 LNE65535 LXA65535 MGW65535 MQS65535 NAO65535 NKK65535 NUG65535 OEC65535 ONY65535 OXU65535 PHQ65535 PRM65535 QBI65535 QLE65535 QVA65535 REW65535 ROS65535 RYO65535 SIK65535 SSG65535 TCC65535 TLY65535 TVU65535 UFQ65535 UPM65535 UZI65535 VJE65535 VTA65535 WCW65535 WMS65535 WWO65535 AH131071 KC131071 TY131071 ADU131071 ANQ131071 AXM131071 BHI131071 BRE131071 CBA131071 CKW131071 CUS131071 DEO131071 DOK131071 DYG131071 EIC131071 ERY131071 FBU131071 FLQ131071 FVM131071 GFI131071 GPE131071 GZA131071 HIW131071 HSS131071 ICO131071 IMK131071 IWG131071 JGC131071 JPY131071 JZU131071 KJQ131071 KTM131071 LDI131071 LNE131071 LXA131071 MGW131071 MQS131071 NAO131071 NKK131071 NUG131071 OEC131071 ONY131071 OXU131071 PHQ131071 PRM131071 QBI131071 QLE131071 QVA131071 REW131071 ROS131071 RYO131071 SIK131071 SSG131071 TCC131071 TLY131071 TVU131071 UFQ131071 UPM131071 UZI131071 VJE131071 VTA131071 WCW131071 WMS131071 WWO131071 AH196607 KC196607 TY196607 ADU196607 ANQ196607 AXM196607 BHI196607 BRE196607 CBA196607 CKW196607 CUS196607 DEO196607 DOK196607 DYG196607 EIC196607 ERY196607 FBU196607 FLQ196607 FVM196607 GFI196607 GPE196607 GZA196607 HIW196607 HSS196607 ICO196607 IMK196607 IWG196607 JGC196607 JPY196607 JZU196607 KJQ196607 KTM196607 LDI196607 LNE196607 LXA196607 MGW196607 MQS196607 NAO196607 NKK196607 NUG196607 OEC196607 ONY196607 OXU196607 PHQ196607 PRM196607 QBI196607 QLE196607 QVA196607 REW196607 ROS196607 RYO196607 SIK196607 SSG196607 TCC196607 TLY196607 TVU196607 UFQ196607 UPM196607 UZI196607 VJE196607 VTA196607 WCW196607 WMS196607 WWO196607 AH262143 KC262143 TY262143 ADU262143 ANQ262143 AXM262143 BHI262143 BRE262143 CBA262143 CKW262143 CUS262143 DEO262143 DOK262143 DYG262143 EIC262143 ERY262143 FBU262143 FLQ262143 FVM262143 GFI262143 GPE262143 GZA262143 HIW262143 HSS262143 ICO262143 IMK262143 IWG262143 JGC262143 JPY262143 JZU262143 KJQ262143 KTM262143 LDI262143 LNE262143 LXA262143 MGW262143 MQS262143 NAO262143 NKK262143 NUG262143 OEC262143 ONY262143 OXU262143 PHQ262143 PRM262143 QBI262143 QLE262143 QVA262143 REW262143 ROS262143 RYO262143 SIK262143 SSG262143 TCC262143 TLY262143 TVU262143 UFQ262143 UPM262143 UZI262143 VJE262143 VTA262143 WCW262143 WMS262143 WWO262143 AH327679 KC327679 TY327679 ADU327679 ANQ327679 AXM327679 BHI327679 BRE327679 CBA327679 CKW327679 CUS327679 DEO327679 DOK327679 DYG327679 EIC327679 ERY327679 FBU327679 FLQ327679 FVM327679 GFI327679 GPE327679 GZA327679 HIW327679 HSS327679 ICO327679 IMK327679 IWG327679 JGC327679 JPY327679 JZU327679 KJQ327679 KTM327679 LDI327679 LNE327679 LXA327679 MGW327679 MQS327679 NAO327679 NKK327679 NUG327679 OEC327679 ONY327679 OXU327679 PHQ327679 PRM327679 QBI327679 QLE327679 QVA327679 REW327679 ROS327679 RYO327679 SIK327679 SSG327679 TCC327679 TLY327679 TVU327679 UFQ327679 UPM327679 UZI327679 VJE327679 VTA327679 WCW327679 WMS327679 WWO327679 AH393215 KC393215 TY393215 ADU393215 ANQ393215 AXM393215 BHI393215 BRE393215 CBA393215 CKW393215 CUS393215 DEO393215 DOK393215 DYG393215 EIC393215 ERY393215 FBU393215 FLQ393215 FVM393215 GFI393215 GPE393215 GZA393215 HIW393215 HSS393215 ICO393215 IMK393215 IWG393215 JGC393215 JPY393215 JZU393215 KJQ393215 KTM393215 LDI393215 LNE393215 LXA393215 MGW393215 MQS393215 NAO393215 NKK393215 NUG393215 OEC393215 ONY393215 OXU393215 PHQ393215 PRM393215 QBI393215 QLE393215 QVA393215 REW393215 ROS393215 RYO393215 SIK393215 SSG393215 TCC393215 TLY393215 TVU393215 UFQ393215 UPM393215 UZI393215 VJE393215 VTA393215 WCW393215 WMS393215 WWO393215 AH458751 KC458751 TY458751 ADU458751 ANQ458751 AXM458751 BHI458751 BRE458751 CBA458751 CKW458751 CUS458751 DEO458751 DOK458751 DYG458751 EIC458751 ERY458751 FBU458751 FLQ458751 FVM458751 GFI458751 GPE458751 GZA458751 HIW458751 HSS458751 ICO458751 IMK458751 IWG458751 JGC458751 JPY458751 JZU458751 KJQ458751 KTM458751 LDI458751 LNE458751 LXA458751 MGW458751 MQS458751 NAO458751 NKK458751 NUG458751 OEC458751 ONY458751 OXU458751 PHQ458751 PRM458751 QBI458751 QLE458751 QVA458751 REW458751 ROS458751 RYO458751 SIK458751 SSG458751 TCC458751 TLY458751 TVU458751 UFQ458751 UPM458751 UZI458751 VJE458751 VTA458751 WCW458751 WMS458751 WWO458751 AH524287 KC524287 TY524287 ADU524287 ANQ524287 AXM524287 BHI524287 BRE524287 CBA524287 CKW524287 CUS524287 DEO524287 DOK524287 DYG524287 EIC524287 ERY524287 FBU524287 FLQ524287 FVM524287 GFI524287 GPE524287 GZA524287 HIW524287 HSS524287 ICO524287 IMK524287 IWG524287 JGC524287 JPY524287 JZU524287 KJQ524287 KTM524287 LDI524287 LNE524287 LXA524287 MGW524287 MQS524287 NAO524287 NKK524287 NUG524287 OEC524287 ONY524287 OXU524287 PHQ524287 PRM524287 QBI524287 QLE524287 QVA524287 REW524287 ROS524287 RYO524287 SIK524287 SSG524287 TCC524287 TLY524287 TVU524287 UFQ524287 UPM524287 UZI524287 VJE524287 VTA524287 WCW524287 WMS524287 WWO524287 AH589823 KC589823 TY589823 ADU589823 ANQ589823 AXM589823 BHI589823 BRE589823 CBA589823 CKW589823 CUS589823 DEO589823 DOK589823 DYG589823 EIC589823 ERY589823 FBU589823 FLQ589823 FVM589823 GFI589823 GPE589823 GZA589823 HIW589823 HSS589823 ICO589823 IMK589823 IWG589823 JGC589823 JPY589823 JZU589823 KJQ589823 KTM589823 LDI589823 LNE589823 LXA589823 MGW589823 MQS589823 NAO589823 NKK589823 NUG589823 OEC589823 ONY589823 OXU589823 PHQ589823 PRM589823 QBI589823 QLE589823 QVA589823 REW589823 ROS589823 RYO589823 SIK589823 SSG589823 TCC589823 TLY589823 TVU589823 UFQ589823 UPM589823 UZI589823 VJE589823 VTA589823 WCW589823 WMS589823 WWO589823 AH655359 KC655359 TY655359 ADU655359 ANQ655359 AXM655359 BHI655359 BRE655359 CBA655359 CKW655359 CUS655359 DEO655359 DOK655359 DYG655359 EIC655359 ERY655359 FBU655359 FLQ655359 FVM655359 GFI655359 GPE655359 GZA655359 HIW655359 HSS655359 ICO655359 IMK655359 IWG655359 JGC655359 JPY655359 JZU655359 KJQ655359 KTM655359 LDI655359 LNE655359 LXA655359 MGW655359 MQS655359 NAO655359 NKK655359 NUG655359 OEC655359 ONY655359 OXU655359 PHQ655359 PRM655359 QBI655359 QLE655359 QVA655359 REW655359 ROS655359 RYO655359 SIK655359 SSG655359 TCC655359 TLY655359 TVU655359 UFQ655359 UPM655359 UZI655359 VJE655359 VTA655359 WCW655359 WMS655359 WWO655359 AH720895 KC720895 TY720895 ADU720895 ANQ720895 AXM720895 BHI720895 BRE720895 CBA720895 CKW720895 CUS720895 DEO720895 DOK720895 DYG720895 EIC720895 ERY720895 FBU720895 FLQ720895 FVM720895 GFI720895 GPE720895 GZA720895 HIW720895 HSS720895 ICO720895 IMK720895 IWG720895 JGC720895 JPY720895 JZU720895 KJQ720895 KTM720895 LDI720895 LNE720895 LXA720895 MGW720895 MQS720895 NAO720895 NKK720895 NUG720895 OEC720895 ONY720895 OXU720895 PHQ720895 PRM720895 QBI720895 QLE720895 QVA720895 REW720895 ROS720895 RYO720895 SIK720895 SSG720895 TCC720895 TLY720895 TVU720895 UFQ720895 UPM720895 UZI720895 VJE720895 VTA720895 WCW720895 WMS720895 WWO720895 AH786431 KC786431 TY786431 ADU786431 ANQ786431 AXM786431 BHI786431 BRE786431 CBA786431 CKW786431 CUS786431 DEO786431 DOK786431 DYG786431 EIC786431 ERY786431 FBU786431 FLQ786431 FVM786431 GFI786431 GPE786431 GZA786431 HIW786431 HSS786431 ICO786431 IMK786431 IWG786431 JGC786431 JPY786431 JZU786431 KJQ786431 KTM786431 LDI786431 LNE786431 LXA786431 MGW786431 MQS786431 NAO786431 NKK786431 NUG786431 OEC786431 ONY786431 OXU786431 PHQ786431 PRM786431 QBI786431 QLE786431 QVA786431 REW786431 ROS786431 RYO786431 SIK786431 SSG786431 TCC786431 TLY786431 TVU786431 UFQ786431 UPM786431 UZI786431 VJE786431 VTA786431 WCW786431 WMS786431 WWO786431 AH851967 KC851967 TY851967 ADU851967 ANQ851967 AXM851967 BHI851967 BRE851967 CBA851967 CKW851967 CUS851967 DEO851967 DOK851967 DYG851967 EIC851967 ERY851967 FBU851967 FLQ851967 FVM851967 GFI851967 GPE851967 GZA851967 HIW851967 HSS851967 ICO851967 IMK851967 IWG851967 JGC851967 JPY851967 JZU851967 KJQ851967 KTM851967 LDI851967 LNE851967 LXA851967 MGW851967 MQS851967 NAO851967 NKK851967 NUG851967 OEC851967 ONY851967 OXU851967 PHQ851967 PRM851967 QBI851967 QLE851967 QVA851967 REW851967 ROS851967 RYO851967 SIK851967 SSG851967 TCC851967 TLY851967 TVU851967 UFQ851967 UPM851967 UZI851967 VJE851967 VTA851967 WCW851967 WMS851967 WWO851967 AH917503 KC917503 TY917503 ADU917503 ANQ917503 AXM917503 BHI917503 BRE917503 CBA917503 CKW917503 CUS917503 DEO917503 DOK917503 DYG917503 EIC917503 ERY917503 FBU917503 FLQ917503 FVM917503 GFI917503 GPE917503 GZA917503 HIW917503 HSS917503 ICO917503 IMK917503 IWG917503 JGC917503 JPY917503 JZU917503 KJQ917503 KTM917503 LDI917503 LNE917503 LXA917503 MGW917503 MQS917503 NAO917503 NKK917503 NUG917503 OEC917503 ONY917503 OXU917503 PHQ917503 PRM917503 QBI917503 QLE917503 QVA917503 REW917503 ROS917503 RYO917503 SIK917503 SSG917503 TCC917503 TLY917503 TVU917503 UFQ917503 UPM917503 UZI917503 VJE917503 VTA917503 WCW917503 WMS917503 WWO917503 AH983039 KC983039 TY983039 ADU983039 ANQ983039 AXM983039 BHI983039 BRE983039 CBA983039 CKW983039 CUS983039 DEO983039 DOK983039 DYG983039 EIC983039 ERY983039 FBU983039 FLQ983039 FVM983039 GFI983039 GPE983039 GZA983039 HIW983039 HSS983039 ICO983039 IMK983039 IWG983039 JGC983039 JPY983039 JZU983039 KJQ983039 KTM983039 LDI983039 LNE983039 LXA983039 MGW983039 MQS983039 NAO983039 NKK983039 NUG983039 OEC983039 ONY983039 OXU983039 PHQ983039 PRM983039 QBI983039 QLE983039 QVA983039 REW983039 ROS983039 RYO983039 SIK983039 SSG983039 TCC983039 TLY983039 TVU983039 UFQ983039 UPM983039 UZI983039 VJE983039 VTA983039 WCW983039 WMS983039 WWO983039 AH65637 KC65637 TY65637 ADU65637 ANQ65637 AXM65637 BHI65637 BRE65637 CBA65637 CKW65637 CUS65637 DEO65637 DOK65637 DYG65637 EIC65637 ERY65637 FBU65637 FLQ65637 FVM65637 GFI65637 GPE65637 GZA65637 HIW65637 HSS65637 ICO65637 IMK65637 IWG65637 JGC65637 JPY65637 JZU65637 KJQ65637 KTM65637 LDI65637 LNE65637 LXA65637 MGW65637 MQS65637 NAO65637 NKK65637 NUG65637 OEC65637 ONY65637 OXU65637 PHQ65637 PRM65637 QBI65637 QLE65637 QVA65637 REW65637 ROS65637 RYO65637 SIK65637 SSG65637 TCC65637 TLY65637 TVU65637 UFQ65637 UPM65637 UZI65637 VJE65637 VTA65637 WCW65637 WMS65637 WWO65637 AH131173 KC131173 TY131173 ADU131173 ANQ131173 AXM131173 BHI131173 BRE131173 CBA131173 CKW131173 CUS131173 DEO131173 DOK131173 DYG131173 EIC131173 ERY131173 FBU131173 FLQ131173 FVM131173 GFI131173 GPE131173 GZA131173 HIW131173 HSS131173 ICO131173 IMK131173 IWG131173 JGC131173 JPY131173 JZU131173 KJQ131173 KTM131173 LDI131173 LNE131173 LXA131173 MGW131173 MQS131173 NAO131173 NKK131173 NUG131173 OEC131173 ONY131173 OXU131173 PHQ131173 PRM131173 QBI131173 QLE131173 QVA131173 REW131173 ROS131173 RYO131173 SIK131173 SSG131173 TCC131173 TLY131173 TVU131173 UFQ131173 UPM131173 UZI131173 VJE131173 VTA131173 WCW131173 WMS131173 WWO131173 AH196709 KC196709 TY196709 ADU196709 ANQ196709 AXM196709 BHI196709 BRE196709 CBA196709 CKW196709 CUS196709 DEO196709 DOK196709 DYG196709 EIC196709 ERY196709 FBU196709 FLQ196709 FVM196709 GFI196709 GPE196709 GZA196709 HIW196709 HSS196709 ICO196709 IMK196709 IWG196709 JGC196709 JPY196709 JZU196709 KJQ196709 KTM196709 LDI196709 LNE196709 LXA196709 MGW196709 MQS196709 NAO196709 NKK196709 NUG196709 OEC196709 ONY196709 OXU196709 PHQ196709 PRM196709 QBI196709 QLE196709 QVA196709 REW196709 ROS196709 RYO196709 SIK196709 SSG196709 TCC196709 TLY196709 TVU196709 UFQ196709 UPM196709 UZI196709 VJE196709 VTA196709 WCW196709 WMS196709 WWO196709 AH262245 KC262245 TY262245 ADU262245 ANQ262245 AXM262245 BHI262245 BRE262245 CBA262245 CKW262245 CUS262245 DEO262245 DOK262245 DYG262245 EIC262245 ERY262245 FBU262245 FLQ262245 FVM262245 GFI262245 GPE262245 GZA262245 HIW262245 HSS262245 ICO262245 IMK262245 IWG262245 JGC262245 JPY262245 JZU262245 KJQ262245 KTM262245 LDI262245 LNE262245 LXA262245 MGW262245 MQS262245 NAO262245 NKK262245 NUG262245 OEC262245 ONY262245 OXU262245 PHQ262245 PRM262245 QBI262245 QLE262245 QVA262245 REW262245 ROS262245 RYO262245 SIK262245 SSG262245 TCC262245 TLY262245 TVU262245 UFQ262245 UPM262245 UZI262245 VJE262245 VTA262245 WCW262245 WMS262245 WWO262245 AH327781 KC327781 TY327781 ADU327781 ANQ327781 AXM327781 BHI327781 BRE327781 CBA327781 CKW327781 CUS327781 DEO327781 DOK327781 DYG327781 EIC327781 ERY327781 FBU327781 FLQ327781 FVM327781 GFI327781 GPE327781 GZA327781 HIW327781 HSS327781 ICO327781 IMK327781 IWG327781 JGC327781 JPY327781 JZU327781 KJQ327781 KTM327781 LDI327781 LNE327781 LXA327781 MGW327781 MQS327781 NAO327781 NKK327781 NUG327781 OEC327781 ONY327781 OXU327781 PHQ327781 PRM327781 QBI327781 QLE327781 QVA327781 REW327781 ROS327781 RYO327781 SIK327781 SSG327781 TCC327781 TLY327781 TVU327781 UFQ327781 UPM327781 UZI327781 VJE327781 VTA327781 WCW327781 WMS327781 WWO327781 AH393317 KC393317 TY393317 ADU393317 ANQ393317 AXM393317 BHI393317 BRE393317 CBA393317 CKW393317 CUS393317 DEO393317 DOK393317 DYG393317 EIC393317 ERY393317 FBU393317 FLQ393317 FVM393317 GFI393317 GPE393317 GZA393317 HIW393317 HSS393317 ICO393317 IMK393317 IWG393317 JGC393317 JPY393317 JZU393317 KJQ393317 KTM393317 LDI393317 LNE393317 LXA393317 MGW393317 MQS393317 NAO393317 NKK393317 NUG393317 OEC393317 ONY393317 OXU393317 PHQ393317 PRM393317 QBI393317 QLE393317 QVA393317 REW393317 ROS393317 RYO393317 SIK393317 SSG393317 TCC393317 TLY393317 TVU393317 UFQ393317 UPM393317 UZI393317 VJE393317 VTA393317 WCW393317 WMS393317 WWO393317 AH458853 KC458853 TY458853 ADU458853 ANQ458853 AXM458853 BHI458853 BRE458853 CBA458853 CKW458853 CUS458853 DEO458853 DOK458853 DYG458853 EIC458853 ERY458853 FBU458853 FLQ458853 FVM458853 GFI458853 GPE458853 GZA458853 HIW458853 HSS458853 ICO458853 IMK458853 IWG458853 JGC458853 JPY458853 JZU458853 KJQ458853 KTM458853 LDI458853 LNE458853 LXA458853 MGW458853 MQS458853 NAO458853 NKK458853 NUG458853 OEC458853 ONY458853 OXU458853 PHQ458853 PRM458853 QBI458853 QLE458853 QVA458853 REW458853 ROS458853 RYO458853 SIK458853 SSG458853 TCC458853 TLY458853 TVU458853 UFQ458853 UPM458853 UZI458853 VJE458853 VTA458853 WCW458853 WMS458853 WWO458853 AH524389 KC524389 TY524389 ADU524389 ANQ524389 AXM524389 BHI524389 BRE524389 CBA524389 CKW524389 CUS524389 DEO524389 DOK524389 DYG524389 EIC524389 ERY524389 FBU524389 FLQ524389 FVM524389 GFI524389 GPE524389 GZA524389 HIW524389 HSS524389 ICO524389 IMK524389 IWG524389 JGC524389 JPY524389 JZU524389 KJQ524389 KTM524389 LDI524389 LNE524389 LXA524389 MGW524389 MQS524389 NAO524389 NKK524389 NUG524389 OEC524389 ONY524389 OXU524389 PHQ524389 PRM524389 QBI524389 QLE524389 QVA524389 REW524389 ROS524389 RYO524389 SIK524389 SSG524389 TCC524389 TLY524389 TVU524389 UFQ524389 UPM524389 UZI524389 VJE524389 VTA524389 WCW524389 WMS524389 WWO524389 AH589925 KC589925 TY589925 ADU589925 ANQ589925 AXM589925 BHI589925 BRE589925 CBA589925 CKW589925 CUS589925 DEO589925 DOK589925 DYG589925 EIC589925 ERY589925 FBU589925 FLQ589925 FVM589925 GFI589925 GPE589925 GZA589925 HIW589925 HSS589925 ICO589925 IMK589925 IWG589925 JGC589925 JPY589925 JZU589925 KJQ589925 KTM589925 LDI589925 LNE589925 LXA589925 MGW589925 MQS589925 NAO589925 NKK589925 NUG589925 OEC589925 ONY589925 OXU589925 PHQ589925 PRM589925 QBI589925 QLE589925 QVA589925 REW589925 ROS589925 RYO589925 SIK589925 SSG589925 TCC589925 TLY589925 TVU589925 UFQ589925 UPM589925 UZI589925 VJE589925 VTA589925 WCW589925 WMS589925 WWO589925 AH655461 KC655461 TY655461 ADU655461 ANQ655461 AXM655461 BHI655461 BRE655461 CBA655461 CKW655461 CUS655461 DEO655461 DOK655461 DYG655461 EIC655461 ERY655461 FBU655461 FLQ655461 FVM655461 GFI655461 GPE655461 GZA655461 HIW655461 HSS655461 ICO655461 IMK655461 IWG655461 JGC655461 JPY655461 JZU655461 KJQ655461 KTM655461 LDI655461 LNE655461 LXA655461 MGW655461 MQS655461 NAO655461 NKK655461 NUG655461 OEC655461 ONY655461 OXU655461 PHQ655461 PRM655461 QBI655461 QLE655461 QVA655461 REW655461 ROS655461 RYO655461 SIK655461 SSG655461 TCC655461 TLY655461 TVU655461 UFQ655461 UPM655461 UZI655461 VJE655461 VTA655461 WCW655461 WMS655461 WWO655461 AH720997 KC720997 TY720997 ADU720997 ANQ720997 AXM720997 BHI720997 BRE720997 CBA720997 CKW720997 CUS720997 DEO720997 DOK720997 DYG720997 EIC720997 ERY720997 FBU720997 FLQ720997 FVM720997 GFI720997 GPE720997 GZA720997 HIW720997 HSS720997 ICO720997 IMK720997 IWG720997 JGC720997 JPY720997 JZU720997 KJQ720997 KTM720997 LDI720997 LNE720997 LXA720997 MGW720997 MQS720997 NAO720997 NKK720997 NUG720997 OEC720997 ONY720997 OXU720997 PHQ720997 PRM720997 QBI720997 QLE720997 QVA720997 REW720997 ROS720997 RYO720997 SIK720997 SSG720997 TCC720997 TLY720997 TVU720997 UFQ720997 UPM720997 UZI720997 VJE720997 VTA720997 WCW720997 WMS720997 WWO720997 AH786533 KC786533 TY786533 ADU786533 ANQ786533 AXM786533 BHI786533 BRE786533 CBA786533 CKW786533 CUS786533 DEO786533 DOK786533 DYG786533 EIC786533 ERY786533 FBU786533 FLQ786533 FVM786533 GFI786533 GPE786533 GZA786533 HIW786533 HSS786533 ICO786533 IMK786533 IWG786533 JGC786533 JPY786533 JZU786533 KJQ786533 KTM786533 LDI786533 LNE786533 LXA786533 MGW786533 MQS786533 NAO786533 NKK786533 NUG786533 OEC786533 ONY786533 OXU786533 PHQ786533 PRM786533 QBI786533 QLE786533 QVA786533 REW786533 ROS786533 RYO786533 SIK786533 SSG786533 TCC786533 TLY786533 TVU786533 UFQ786533 UPM786533 UZI786533 VJE786533 VTA786533 WCW786533 WMS786533 WWO786533 AH852069 KC852069 TY852069 ADU852069 ANQ852069 AXM852069 BHI852069 BRE852069 CBA852069 CKW852069 CUS852069 DEO852069 DOK852069 DYG852069 EIC852069 ERY852069 FBU852069 FLQ852069 FVM852069 GFI852069 GPE852069 GZA852069 HIW852069 HSS852069 ICO852069 IMK852069 IWG852069 JGC852069 JPY852069 JZU852069 KJQ852069 KTM852069 LDI852069 LNE852069 LXA852069 MGW852069 MQS852069 NAO852069 NKK852069 NUG852069 OEC852069 ONY852069 OXU852069 PHQ852069 PRM852069 QBI852069 QLE852069 QVA852069 REW852069 ROS852069 RYO852069 SIK852069 SSG852069 TCC852069 TLY852069 TVU852069 UFQ852069 UPM852069 UZI852069 VJE852069 VTA852069 WCW852069 WMS852069 WWO852069 AH917605 KC917605 TY917605 ADU917605 ANQ917605 AXM917605 BHI917605 BRE917605 CBA917605 CKW917605 CUS917605 DEO917605 DOK917605 DYG917605 EIC917605 ERY917605 FBU917605 FLQ917605 FVM917605 GFI917605 GPE917605 GZA917605 HIW917605 HSS917605 ICO917605 IMK917605 IWG917605 JGC917605 JPY917605 JZU917605 KJQ917605 KTM917605 LDI917605 LNE917605 LXA917605 MGW917605 MQS917605 NAO917605 NKK917605 NUG917605 OEC917605 ONY917605 OXU917605 PHQ917605 PRM917605 QBI917605 QLE917605 QVA917605 REW917605 ROS917605 RYO917605 SIK917605 SSG917605 TCC917605 TLY917605 TVU917605 UFQ917605 UPM917605 UZI917605 VJE917605 VTA917605 WCW917605 WMS917605 WWO917605 AH983141 KC983141 TY983141 ADU983141 ANQ983141 AXM983141 BHI983141 BRE983141 CBA983141 CKW983141 CUS983141 DEO983141 DOK983141 DYG983141 EIC983141 ERY983141 FBU983141 FLQ983141 FVM983141 GFI983141 GPE983141 GZA983141 HIW983141 HSS983141 ICO983141 IMK983141 IWG983141 JGC983141 JPY983141 JZU983141 KJQ983141 KTM983141 LDI983141 LNE983141 LXA983141 MGW983141 MQS983141 NAO983141 NKK983141 NUG983141 OEC983141 ONY983141 OXU983141 PHQ983141 PRM983141 QBI983141 QLE983141 QVA983141 REW983141 ROS983141 RYO983141 SIK983141 SSG983141 TCC983141 TLY983141 TVU983141 UFQ983141 UPM983141 UZI983141 VJE983141 VTA983141 WCW983141 WMS983141 WWO983141 AL65600 KG65600 UC65600 ADY65600 ANU65600 AXQ65600 BHM65600 BRI65600 CBE65600 CLA65600 CUW65600 DES65600 DOO65600 DYK65600 EIG65600 ESC65600 FBY65600 FLU65600 FVQ65600 GFM65600 GPI65600 GZE65600 HJA65600 HSW65600 ICS65600 IMO65600 IWK65600 JGG65600 JQC65600 JZY65600 KJU65600 KTQ65600 LDM65600 LNI65600 LXE65600 MHA65600 MQW65600 NAS65600 NKO65600 NUK65600 OEG65600 OOC65600 OXY65600 PHU65600 PRQ65600 QBM65600 QLI65600 QVE65600 RFA65600 ROW65600 RYS65600 SIO65600 SSK65600 TCG65600 TMC65600 TVY65600 UFU65600 UPQ65600 UZM65600 VJI65600 VTE65600 WDA65600 WMW65600 WWS65600 AL131136 KG131136 UC131136 ADY131136 ANU131136 AXQ131136 BHM131136 BRI131136 CBE131136 CLA131136 CUW131136 DES131136 DOO131136 DYK131136 EIG131136 ESC131136 FBY131136 FLU131136 FVQ131136 GFM131136 GPI131136 GZE131136 HJA131136 HSW131136 ICS131136 IMO131136 IWK131136 JGG131136 JQC131136 JZY131136 KJU131136 KTQ131136 LDM131136 LNI131136 LXE131136 MHA131136 MQW131136 NAS131136 NKO131136 NUK131136 OEG131136 OOC131136 OXY131136 PHU131136 PRQ131136 QBM131136 QLI131136 QVE131136 RFA131136 ROW131136 RYS131136 SIO131136 SSK131136 TCG131136 TMC131136 TVY131136 UFU131136 UPQ131136 UZM131136 VJI131136 VTE131136 WDA131136 WMW131136 WWS131136 AL196672 KG196672 UC196672 ADY196672 ANU196672 AXQ196672 BHM196672 BRI196672 CBE196672 CLA196672 CUW196672 DES196672 DOO196672 DYK196672 EIG196672 ESC196672 FBY196672 FLU196672 FVQ196672 GFM196672 GPI196672 GZE196672 HJA196672 HSW196672 ICS196672 IMO196672 IWK196672 JGG196672 JQC196672 JZY196672 KJU196672 KTQ196672 LDM196672 LNI196672 LXE196672 MHA196672 MQW196672 NAS196672 NKO196672 NUK196672 OEG196672 OOC196672 OXY196672 PHU196672 PRQ196672 QBM196672 QLI196672 QVE196672 RFA196672 ROW196672 RYS196672 SIO196672 SSK196672 TCG196672 TMC196672 TVY196672 UFU196672 UPQ196672 UZM196672 VJI196672 VTE196672 WDA196672 WMW196672 WWS196672 AL262208 KG262208 UC262208 ADY262208 ANU262208 AXQ262208 BHM262208 BRI262208 CBE262208 CLA262208 CUW262208 DES262208 DOO262208 DYK262208 EIG262208 ESC262208 FBY262208 FLU262208 FVQ262208 GFM262208 GPI262208 GZE262208 HJA262208 HSW262208 ICS262208 IMO262208 IWK262208 JGG262208 JQC262208 JZY262208 KJU262208 KTQ262208 LDM262208 LNI262208 LXE262208 MHA262208 MQW262208 NAS262208 NKO262208 NUK262208 OEG262208 OOC262208 OXY262208 PHU262208 PRQ262208 QBM262208 QLI262208 QVE262208 RFA262208 ROW262208 RYS262208 SIO262208 SSK262208 TCG262208 TMC262208 TVY262208 UFU262208 UPQ262208 UZM262208 VJI262208 VTE262208 WDA262208 WMW262208 WWS262208 AL327744 KG327744 UC327744 ADY327744 ANU327744 AXQ327744 BHM327744 BRI327744 CBE327744 CLA327744 CUW327744 DES327744 DOO327744 DYK327744 EIG327744 ESC327744 FBY327744 FLU327744 FVQ327744 GFM327744 GPI327744 GZE327744 HJA327744 HSW327744 ICS327744 IMO327744 IWK327744 JGG327744 JQC327744 JZY327744 KJU327744 KTQ327744 LDM327744 LNI327744 LXE327744 MHA327744 MQW327744 NAS327744 NKO327744 NUK327744 OEG327744 OOC327744 OXY327744 PHU327744 PRQ327744 QBM327744 QLI327744 QVE327744 RFA327744 ROW327744 RYS327744 SIO327744 SSK327744 TCG327744 TMC327744 TVY327744 UFU327744 UPQ327744 UZM327744 VJI327744 VTE327744 WDA327744 WMW327744 WWS327744 AL393280 KG393280 UC393280 ADY393280 ANU393280 AXQ393280 BHM393280 BRI393280 CBE393280 CLA393280 CUW393280 DES393280 DOO393280 DYK393280 EIG393280 ESC393280 FBY393280 FLU393280 FVQ393280 GFM393280 GPI393280 GZE393280 HJA393280 HSW393280 ICS393280 IMO393280 IWK393280 JGG393280 JQC393280 JZY393280 KJU393280 KTQ393280 LDM393280 LNI393280 LXE393280 MHA393280 MQW393280 NAS393280 NKO393280 NUK393280 OEG393280 OOC393280 OXY393280 PHU393280 PRQ393280 QBM393280 QLI393280 QVE393280 RFA393280 ROW393280 RYS393280 SIO393280 SSK393280 TCG393280 TMC393280 TVY393280 UFU393280 UPQ393280 UZM393280 VJI393280 VTE393280 WDA393280 WMW393280 WWS393280 AL458816 KG458816 UC458816 ADY458816 ANU458816 AXQ458816 BHM458816 BRI458816 CBE458816 CLA458816 CUW458816 DES458816 DOO458816 DYK458816 EIG458816 ESC458816 FBY458816 FLU458816 FVQ458816 GFM458816 GPI458816 GZE458816 HJA458816 HSW458816 ICS458816 IMO458816 IWK458816 JGG458816 JQC458816 JZY458816 KJU458816 KTQ458816 LDM458816 LNI458816 LXE458816 MHA458816 MQW458816 NAS458816 NKO458816 NUK458816 OEG458816 OOC458816 OXY458816 PHU458816 PRQ458816 QBM458816 QLI458816 QVE458816 RFA458816 ROW458816 RYS458816 SIO458816 SSK458816 TCG458816 TMC458816 TVY458816 UFU458816 UPQ458816 UZM458816 VJI458816 VTE458816 WDA458816 WMW458816 WWS458816 AL524352 KG524352 UC524352 ADY524352 ANU524352 AXQ524352 BHM524352 BRI524352 CBE524352 CLA524352 CUW524352 DES524352 DOO524352 DYK524352 EIG524352 ESC524352 FBY524352 FLU524352 FVQ524352 GFM524352 GPI524352 GZE524352 HJA524352 HSW524352 ICS524352 IMO524352 IWK524352 JGG524352 JQC524352 JZY524352 KJU524352 KTQ524352 LDM524352 LNI524352 LXE524352 MHA524352 MQW524352 NAS524352 NKO524352 NUK524352 OEG524352 OOC524352 OXY524352 PHU524352 PRQ524352 QBM524352 QLI524352 QVE524352 RFA524352 ROW524352 RYS524352 SIO524352 SSK524352 TCG524352 TMC524352 TVY524352 UFU524352 UPQ524352 UZM524352 VJI524352 VTE524352 WDA524352 WMW524352 WWS524352 AL589888 KG589888 UC589888 ADY589888 ANU589888 AXQ589888 BHM589888 BRI589888 CBE589888 CLA589888 CUW589888 DES589888 DOO589888 DYK589888 EIG589888 ESC589888 FBY589888 FLU589888 FVQ589888 GFM589888 GPI589888 GZE589888 HJA589888 HSW589888 ICS589888 IMO589888 IWK589888 JGG589888 JQC589888 JZY589888 KJU589888 KTQ589888 LDM589888 LNI589888 LXE589888 MHA589888 MQW589888 NAS589888 NKO589888 NUK589888 OEG589888 OOC589888 OXY589888 PHU589888 PRQ589888 QBM589888 QLI589888 QVE589888 RFA589888 ROW589888 RYS589888 SIO589888 SSK589888 TCG589888 TMC589888 TVY589888 UFU589888 UPQ589888 UZM589888 VJI589888 VTE589888 WDA589888 WMW589888 WWS589888 AL655424 KG655424 UC655424 ADY655424 ANU655424 AXQ655424 BHM655424 BRI655424 CBE655424 CLA655424 CUW655424 DES655424 DOO655424 DYK655424 EIG655424 ESC655424 FBY655424 FLU655424 FVQ655424 GFM655424 GPI655424 GZE655424 HJA655424 HSW655424 ICS655424 IMO655424 IWK655424 JGG655424 JQC655424 JZY655424 KJU655424 KTQ655424 LDM655424 LNI655424 LXE655424 MHA655424 MQW655424 NAS655424 NKO655424 NUK655424 OEG655424 OOC655424 OXY655424 PHU655424 PRQ655424 QBM655424 QLI655424 QVE655424 RFA655424 ROW655424 RYS655424 SIO655424 SSK655424 TCG655424 TMC655424 TVY655424 UFU655424 UPQ655424 UZM655424 VJI655424 VTE655424 WDA655424 WMW655424 WWS655424 AL720960 KG720960 UC720960 ADY720960 ANU720960 AXQ720960 BHM720960 BRI720960 CBE720960 CLA720960 CUW720960 DES720960 DOO720960 DYK720960 EIG720960 ESC720960 FBY720960 FLU720960 FVQ720960 GFM720960 GPI720960 GZE720960 HJA720960 HSW720960 ICS720960 IMO720960 IWK720960 JGG720960 JQC720960 JZY720960 KJU720960 KTQ720960 LDM720960 LNI720960 LXE720960 MHA720960 MQW720960 NAS720960 NKO720960 NUK720960 OEG720960 OOC720960 OXY720960 PHU720960 PRQ720960 QBM720960 QLI720960 QVE720960 RFA720960 ROW720960 RYS720960 SIO720960 SSK720960 TCG720960 TMC720960 TVY720960 UFU720960 UPQ720960 UZM720960 VJI720960 VTE720960 WDA720960 WMW720960 WWS720960 AL786496 KG786496 UC786496 ADY786496 ANU786496 AXQ786496 BHM786496 BRI786496 CBE786496 CLA786496 CUW786496 DES786496 DOO786496 DYK786496 EIG786496 ESC786496 FBY786496 FLU786496 FVQ786496 GFM786496 GPI786496 GZE786496 HJA786496 HSW786496 ICS786496 IMO786496 IWK786496 JGG786496 JQC786496 JZY786496 KJU786496 KTQ786496 LDM786496 LNI786496 LXE786496 MHA786496 MQW786496 NAS786496 NKO786496 NUK786496 OEG786496 OOC786496 OXY786496 PHU786496 PRQ786496 QBM786496 QLI786496 QVE786496 RFA786496 ROW786496 RYS786496 SIO786496 SSK786496 TCG786496 TMC786496 TVY786496 UFU786496 UPQ786496 UZM786496 VJI786496 VTE786496 WDA786496 WMW786496 WWS786496 AL852032 KG852032 UC852032 ADY852032 ANU852032 AXQ852032 BHM852032 BRI852032 CBE852032 CLA852032 CUW852032 DES852032 DOO852032 DYK852032 EIG852032 ESC852032 FBY852032 FLU852032 FVQ852032 GFM852032 GPI852032 GZE852032 HJA852032 HSW852032 ICS852032 IMO852032 IWK852032 JGG852032 JQC852032 JZY852032 KJU852032 KTQ852032 LDM852032 LNI852032 LXE852032 MHA852032 MQW852032 NAS852032 NKO852032 NUK852032 OEG852032 OOC852032 OXY852032 PHU852032 PRQ852032 QBM852032 QLI852032 QVE852032 RFA852032 ROW852032 RYS852032 SIO852032 SSK852032 TCG852032 TMC852032 TVY852032 UFU852032 UPQ852032 UZM852032 VJI852032 VTE852032 WDA852032 WMW852032 WWS852032 AL917568 KG917568 UC917568 ADY917568 ANU917568 AXQ917568 BHM917568 BRI917568 CBE917568 CLA917568 CUW917568 DES917568 DOO917568 DYK917568 EIG917568 ESC917568 FBY917568 FLU917568 FVQ917568 GFM917568 GPI917568 GZE917568 HJA917568 HSW917568 ICS917568 IMO917568 IWK917568 JGG917568 JQC917568 JZY917568 KJU917568 KTQ917568 LDM917568 LNI917568 LXE917568 MHA917568 MQW917568 NAS917568 NKO917568 NUK917568 OEG917568 OOC917568 OXY917568 PHU917568 PRQ917568 QBM917568 QLI917568 QVE917568 RFA917568 ROW917568 RYS917568 SIO917568 SSK917568 TCG917568 TMC917568 TVY917568 UFU917568 UPQ917568 UZM917568 VJI917568 VTE917568 WDA917568 WMW917568 WWS917568 AL983104 KG983104 UC983104 ADY983104 ANU983104 AXQ983104 BHM983104 BRI983104 CBE983104 CLA983104 CUW983104 DES983104 DOO983104 DYK983104 EIG983104 ESC983104 FBY983104 FLU983104 FVQ983104 GFM983104 GPI983104 GZE983104 HJA983104 HSW983104 ICS983104 IMO983104 IWK983104 JGG983104 JQC983104 JZY983104 KJU983104 KTQ983104 LDM983104 LNI983104 LXE983104 MHA983104 MQW983104 NAS983104 NKO983104 NUK983104 OEG983104 OOC983104 OXY983104 PHU983104 PRQ983104 QBM983104 QLI983104 QVE983104 RFA983104 ROW983104 RYS983104 SIO983104 SSK983104 TCG983104 TMC983104 TVY983104 UFU983104 UPQ983104 UZM983104 VJI983104 VTE983104 WDA983104 WMW983104 WWS983104 AP65600 KK65600 UG65600 AEC65600 ANY65600 AXU65600 BHQ65600 BRM65600 CBI65600 CLE65600 CVA65600 DEW65600 DOS65600 DYO65600 EIK65600 ESG65600 FCC65600 FLY65600 FVU65600 GFQ65600 GPM65600 GZI65600 HJE65600 HTA65600 ICW65600 IMS65600 IWO65600 JGK65600 JQG65600 KAC65600 KJY65600 KTU65600 LDQ65600 LNM65600 LXI65600 MHE65600 MRA65600 NAW65600 NKS65600 NUO65600 OEK65600 OOG65600 OYC65600 PHY65600 PRU65600 QBQ65600 QLM65600 QVI65600 RFE65600 RPA65600 RYW65600 SIS65600 SSO65600 TCK65600 TMG65600 TWC65600 UFY65600 UPU65600 UZQ65600 VJM65600 VTI65600 WDE65600 WNA65600 WWW65600 AP131136 KK131136 UG131136 AEC131136 ANY131136 AXU131136 BHQ131136 BRM131136 CBI131136 CLE131136 CVA131136 DEW131136 DOS131136 DYO131136 EIK131136 ESG131136 FCC131136 FLY131136 FVU131136 GFQ131136 GPM131136 GZI131136 HJE131136 HTA131136 ICW131136 IMS131136 IWO131136 JGK131136 JQG131136 KAC131136 KJY131136 KTU131136 LDQ131136 LNM131136 LXI131136 MHE131136 MRA131136 NAW131136 NKS131136 NUO131136 OEK131136 OOG131136 OYC131136 PHY131136 PRU131136 QBQ131136 QLM131136 QVI131136 RFE131136 RPA131136 RYW131136 SIS131136 SSO131136 TCK131136 TMG131136 TWC131136 UFY131136 UPU131136 UZQ131136 VJM131136 VTI131136 WDE131136 WNA131136 WWW131136 AP196672 KK196672 UG196672 AEC196672 ANY196672 AXU196672 BHQ196672 BRM196672 CBI196672 CLE196672 CVA196672 DEW196672 DOS196672 DYO196672 EIK196672 ESG196672 FCC196672 FLY196672 FVU196672 GFQ196672 GPM196672 GZI196672 HJE196672 HTA196672 ICW196672 IMS196672 IWO196672 JGK196672 JQG196672 KAC196672 KJY196672 KTU196672 LDQ196672 LNM196672 LXI196672 MHE196672 MRA196672 NAW196672 NKS196672 NUO196672 OEK196672 OOG196672 OYC196672 PHY196672 PRU196672 QBQ196672 QLM196672 QVI196672 RFE196672 RPA196672 RYW196672 SIS196672 SSO196672 TCK196672 TMG196672 TWC196672 UFY196672 UPU196672 UZQ196672 VJM196672 VTI196672 WDE196672 WNA196672 WWW196672 AP262208 KK262208 UG262208 AEC262208 ANY262208 AXU262208 BHQ262208 BRM262208 CBI262208 CLE262208 CVA262208 DEW262208 DOS262208 DYO262208 EIK262208 ESG262208 FCC262208 FLY262208 FVU262208 GFQ262208 GPM262208 GZI262208 HJE262208 HTA262208 ICW262208 IMS262208 IWO262208 JGK262208 JQG262208 KAC262208 KJY262208 KTU262208 LDQ262208 LNM262208 LXI262208 MHE262208 MRA262208 NAW262208 NKS262208 NUO262208 OEK262208 OOG262208 OYC262208 PHY262208 PRU262208 QBQ262208 QLM262208 QVI262208 RFE262208 RPA262208 RYW262208 SIS262208 SSO262208 TCK262208 TMG262208 TWC262208 UFY262208 UPU262208 UZQ262208 VJM262208 VTI262208 WDE262208 WNA262208 WWW262208 AP327744 KK327744 UG327744 AEC327744 ANY327744 AXU327744 BHQ327744 BRM327744 CBI327744 CLE327744 CVA327744 DEW327744 DOS327744 DYO327744 EIK327744 ESG327744 FCC327744 FLY327744 FVU327744 GFQ327744 GPM327744 GZI327744 HJE327744 HTA327744 ICW327744 IMS327744 IWO327744 JGK327744 JQG327744 KAC327744 KJY327744 KTU327744 LDQ327744 LNM327744 LXI327744 MHE327744 MRA327744 NAW327744 NKS327744 NUO327744 OEK327744 OOG327744 OYC327744 PHY327744 PRU327744 QBQ327744 QLM327744 QVI327744 RFE327744 RPA327744 RYW327744 SIS327744 SSO327744 TCK327744 TMG327744 TWC327744 UFY327744 UPU327744 UZQ327744 VJM327744 VTI327744 WDE327744 WNA327744 WWW327744 AP393280 KK393280 UG393280 AEC393280 ANY393280 AXU393280 BHQ393280 BRM393280 CBI393280 CLE393280 CVA393280 DEW393280 DOS393280 DYO393280 EIK393280 ESG393280 FCC393280 FLY393280 FVU393280 GFQ393280 GPM393280 GZI393280 HJE393280 HTA393280 ICW393280 IMS393280 IWO393280 JGK393280 JQG393280 KAC393280 KJY393280 KTU393280 LDQ393280 LNM393280 LXI393280 MHE393280 MRA393280 NAW393280 NKS393280 NUO393280 OEK393280 OOG393280 OYC393280 PHY393280 PRU393280 QBQ393280 QLM393280 QVI393280 RFE393280 RPA393280 RYW393280 SIS393280 SSO393280 TCK393280 TMG393280 TWC393280 UFY393280 UPU393280 UZQ393280 VJM393280 VTI393280 WDE393280 WNA393280 WWW393280 AP458816 KK458816 UG458816 AEC458816 ANY458816 AXU458816 BHQ458816 BRM458816 CBI458816 CLE458816 CVA458816 DEW458816 DOS458816 DYO458816 EIK458816 ESG458816 FCC458816 FLY458816 FVU458816 GFQ458816 GPM458816 GZI458816 HJE458816 HTA458816 ICW458816 IMS458816 IWO458816 JGK458816 JQG458816 KAC458816 KJY458816 KTU458816 LDQ458816 LNM458816 LXI458816 MHE458816 MRA458816 NAW458816 NKS458816 NUO458816 OEK458816 OOG458816 OYC458816 PHY458816 PRU458816 QBQ458816 QLM458816 QVI458816 RFE458816 RPA458816 RYW458816 SIS458816 SSO458816 TCK458816 TMG458816 TWC458816 UFY458816 UPU458816 UZQ458816 VJM458816 VTI458816 WDE458816 WNA458816 WWW458816 AP524352 KK524352 UG524352 AEC524352 ANY524352 AXU524352 BHQ524352 BRM524352 CBI524352 CLE524352 CVA524352 DEW524352 DOS524352 DYO524352 EIK524352 ESG524352 FCC524352 FLY524352 FVU524352 GFQ524352 GPM524352 GZI524352 HJE524352 HTA524352 ICW524352 IMS524352 IWO524352 JGK524352 JQG524352 KAC524352 KJY524352 KTU524352 LDQ524352 LNM524352 LXI524352 MHE524352 MRA524352 NAW524352 NKS524352 NUO524352 OEK524352 OOG524352 OYC524352 PHY524352 PRU524352 QBQ524352 QLM524352 QVI524352 RFE524352 RPA524352 RYW524352 SIS524352 SSO524352 TCK524352 TMG524352 TWC524352 UFY524352 UPU524352 UZQ524352 VJM524352 VTI524352 WDE524352 WNA524352 WWW524352 AP589888 KK589888 UG589888 AEC589888 ANY589888 AXU589888 BHQ589888 BRM589888 CBI589888 CLE589888 CVA589888 DEW589888 DOS589888 DYO589888 EIK589888 ESG589888 FCC589888 FLY589888 FVU589888 GFQ589888 GPM589888 GZI589888 HJE589888 HTA589888 ICW589888 IMS589888 IWO589888 JGK589888 JQG589888 KAC589888 KJY589888 KTU589888 LDQ589888 LNM589888 LXI589888 MHE589888 MRA589888 NAW589888 NKS589888 NUO589888 OEK589888 OOG589888 OYC589888 PHY589888 PRU589888 QBQ589888 QLM589888 QVI589888 RFE589888 RPA589888 RYW589888 SIS589888 SSO589888 TCK589888 TMG589888 TWC589888 UFY589888 UPU589888 UZQ589888 VJM589888 VTI589888 WDE589888 WNA589888 WWW589888 AP655424 KK655424 UG655424 AEC655424 ANY655424 AXU655424 BHQ655424 BRM655424 CBI655424 CLE655424 CVA655424 DEW655424 DOS655424 DYO655424 EIK655424 ESG655424 FCC655424 FLY655424 FVU655424 GFQ655424 GPM655424 GZI655424 HJE655424 HTA655424 ICW655424 IMS655424 IWO655424 JGK655424 JQG655424 KAC655424 KJY655424 KTU655424 LDQ655424 LNM655424 LXI655424 MHE655424 MRA655424 NAW655424 NKS655424 NUO655424 OEK655424 OOG655424 OYC655424 PHY655424 PRU655424 QBQ655424 QLM655424 QVI655424 RFE655424 RPA655424 RYW655424 SIS655424 SSO655424 TCK655424 TMG655424 TWC655424 UFY655424 UPU655424 UZQ655424 VJM655424 VTI655424 WDE655424 WNA655424 WWW655424 AP720960 KK720960 UG720960 AEC720960 ANY720960 AXU720960 BHQ720960 BRM720960 CBI720960 CLE720960 CVA720960 DEW720960 DOS720960 DYO720960 EIK720960 ESG720960 FCC720960 FLY720960 FVU720960 GFQ720960 GPM720960 GZI720960 HJE720960 HTA720960 ICW720960 IMS720960 IWO720960 JGK720960 JQG720960 KAC720960 KJY720960 KTU720960 LDQ720960 LNM720960 LXI720960 MHE720960 MRA720960 NAW720960 NKS720960 NUO720960 OEK720960 OOG720960 OYC720960 PHY720960 PRU720960 QBQ720960 QLM720960 QVI720960 RFE720960 RPA720960 RYW720960 SIS720960 SSO720960 TCK720960 TMG720960 TWC720960 UFY720960 UPU720960 UZQ720960 VJM720960 VTI720960 WDE720960 WNA720960 WWW720960 AP786496 KK786496 UG786496 AEC786496 ANY786496 AXU786496 BHQ786496 BRM786496 CBI786496 CLE786496 CVA786496 DEW786496 DOS786496 DYO786496 EIK786496 ESG786496 FCC786496 FLY786496 FVU786496 GFQ786496 GPM786496 GZI786496 HJE786496 HTA786496 ICW786496 IMS786496 IWO786496 JGK786496 JQG786496 KAC786496 KJY786496 KTU786496 LDQ786496 LNM786496 LXI786496 MHE786496 MRA786496 NAW786496 NKS786496 NUO786496 OEK786496 OOG786496 OYC786496 PHY786496 PRU786496 QBQ786496 QLM786496 QVI786496 RFE786496 RPA786496 RYW786496 SIS786496 SSO786496 TCK786496 TMG786496 TWC786496 UFY786496 UPU786496 UZQ786496 VJM786496 VTI786496 WDE786496 WNA786496 WWW786496 AP852032 KK852032 UG852032 AEC852032 ANY852032 AXU852032 BHQ852032 BRM852032 CBI852032 CLE852032 CVA852032 DEW852032 DOS852032 DYO852032 EIK852032 ESG852032 FCC852032 FLY852032 FVU852032 GFQ852032 GPM852032 GZI852032 HJE852032 HTA852032 ICW852032 IMS852032 IWO852032 JGK852032 JQG852032 KAC852032 KJY852032 KTU852032 LDQ852032 LNM852032 LXI852032 MHE852032 MRA852032 NAW852032 NKS852032 NUO852032 OEK852032 OOG852032 OYC852032 PHY852032 PRU852032 QBQ852032 QLM852032 QVI852032 RFE852032 RPA852032 RYW852032 SIS852032 SSO852032 TCK852032 TMG852032 TWC852032 UFY852032 UPU852032 UZQ852032 VJM852032 VTI852032 WDE852032 WNA852032 WWW852032 AP917568 KK917568 UG917568 AEC917568 ANY917568 AXU917568 BHQ917568 BRM917568 CBI917568 CLE917568 CVA917568 DEW917568 DOS917568 DYO917568 EIK917568 ESG917568 FCC917568 FLY917568 FVU917568 GFQ917568 GPM917568 GZI917568 HJE917568 HTA917568 ICW917568 IMS917568 IWO917568 JGK917568 JQG917568 KAC917568 KJY917568 KTU917568 LDQ917568 LNM917568 LXI917568 MHE917568 MRA917568 NAW917568 NKS917568 NUO917568 OEK917568 OOG917568 OYC917568 PHY917568 PRU917568 QBQ917568 QLM917568 QVI917568 RFE917568 RPA917568 RYW917568 SIS917568 SSO917568 TCK917568 TMG917568 TWC917568 UFY917568 UPU917568 UZQ917568 VJM917568 VTI917568 WDE917568 WNA917568 WWW917568 AP983104 KK983104 UG983104 AEC983104 ANY983104 AXU983104 BHQ983104 BRM983104 CBI983104 CLE983104 CVA983104 DEW983104 DOS983104 DYO983104 EIK983104 ESG983104 FCC983104 FLY983104 FVU983104 GFQ983104 GPM983104 GZI983104 HJE983104 HTA983104 ICW983104 IMS983104 IWO983104 JGK983104 JQG983104 KAC983104 KJY983104 KTU983104 LDQ983104 LNM983104 LXI983104 MHE983104 MRA983104 NAW983104 NKS983104 NUO983104 OEK983104 OOG983104 OYC983104 PHY983104 PRU983104 QBQ983104 QLM983104 QVI983104 RFE983104 RPA983104 RYW983104 SIS983104 SSO983104 TCK983104 TMG983104 TWC983104 UFY983104 UPU983104 UZQ983104 VJM983104 VTI983104 WDE983104 WNA983104 WWW983104 AD65600 JY65600 TU65600 ADQ65600 ANM65600 AXI65600 BHE65600 BRA65600 CAW65600 CKS65600 CUO65600 DEK65600 DOG65600 DYC65600 EHY65600 ERU65600 FBQ65600 FLM65600 FVI65600 GFE65600 GPA65600 GYW65600 HIS65600 HSO65600 ICK65600 IMG65600 IWC65600 JFY65600 JPU65600 JZQ65600 KJM65600 KTI65600 LDE65600 LNA65600 LWW65600 MGS65600 MQO65600 NAK65600 NKG65600 NUC65600 ODY65600 ONU65600 OXQ65600 PHM65600 PRI65600 QBE65600 QLA65600 QUW65600 RES65600 ROO65600 RYK65600 SIG65600 SSC65600 TBY65600 TLU65600 TVQ65600 UFM65600 UPI65600 UZE65600 VJA65600 VSW65600 WCS65600 WMO65600 WWK65600 AD131136 JY131136 TU131136 ADQ131136 ANM131136 AXI131136 BHE131136 BRA131136 CAW131136 CKS131136 CUO131136 DEK131136 DOG131136 DYC131136 EHY131136 ERU131136 FBQ131136 FLM131136 FVI131136 GFE131136 GPA131136 GYW131136 HIS131136 HSO131136 ICK131136 IMG131136 IWC131136 JFY131136 JPU131136 JZQ131136 KJM131136 KTI131136 LDE131136 LNA131136 LWW131136 MGS131136 MQO131136 NAK131136 NKG131136 NUC131136 ODY131136 ONU131136 OXQ131136 PHM131136 PRI131136 QBE131136 QLA131136 QUW131136 RES131136 ROO131136 RYK131136 SIG131136 SSC131136 TBY131136 TLU131136 TVQ131136 UFM131136 UPI131136 UZE131136 VJA131136 VSW131136 WCS131136 WMO131136 WWK131136 AD196672 JY196672 TU196672 ADQ196672 ANM196672 AXI196672 BHE196672 BRA196672 CAW196672 CKS196672 CUO196672 DEK196672 DOG196672 DYC196672 EHY196672 ERU196672 FBQ196672 FLM196672 FVI196672 GFE196672 GPA196672 GYW196672 HIS196672 HSO196672 ICK196672 IMG196672 IWC196672 JFY196672 JPU196672 JZQ196672 KJM196672 KTI196672 LDE196672 LNA196672 LWW196672 MGS196672 MQO196672 NAK196672 NKG196672 NUC196672 ODY196672 ONU196672 OXQ196672 PHM196672 PRI196672 QBE196672 QLA196672 QUW196672 RES196672 ROO196672 RYK196672 SIG196672 SSC196672 TBY196672 TLU196672 TVQ196672 UFM196672 UPI196672 UZE196672 VJA196672 VSW196672 WCS196672 WMO196672 WWK196672 AD262208 JY262208 TU262208 ADQ262208 ANM262208 AXI262208 BHE262208 BRA262208 CAW262208 CKS262208 CUO262208 DEK262208 DOG262208 DYC262208 EHY262208 ERU262208 FBQ262208 FLM262208 FVI262208 GFE262208 GPA262208 GYW262208 HIS262208 HSO262208 ICK262208 IMG262208 IWC262208 JFY262208 JPU262208 JZQ262208 KJM262208 KTI262208 LDE262208 LNA262208 LWW262208 MGS262208 MQO262208 NAK262208 NKG262208 NUC262208 ODY262208 ONU262208 OXQ262208 PHM262208 PRI262208 QBE262208 QLA262208 QUW262208 RES262208 ROO262208 RYK262208 SIG262208 SSC262208 TBY262208 TLU262208 TVQ262208 UFM262208 UPI262208 UZE262208 VJA262208 VSW262208 WCS262208 WMO262208 WWK262208 AD327744 JY327744 TU327744 ADQ327744 ANM327744 AXI327744 BHE327744 BRA327744 CAW327744 CKS327744 CUO327744 DEK327744 DOG327744 DYC327744 EHY327744 ERU327744 FBQ327744 FLM327744 FVI327744 GFE327744 GPA327744 GYW327744 HIS327744 HSO327744 ICK327744 IMG327744 IWC327744 JFY327744 JPU327744 JZQ327744 KJM327744 KTI327744 LDE327744 LNA327744 LWW327744 MGS327744 MQO327744 NAK327744 NKG327744 NUC327744 ODY327744 ONU327744 OXQ327744 PHM327744 PRI327744 QBE327744 QLA327744 QUW327744 RES327744 ROO327744 RYK327744 SIG327744 SSC327744 TBY327744 TLU327744 TVQ327744 UFM327744 UPI327744 UZE327744 VJA327744 VSW327744 WCS327744 WMO327744 WWK327744 AD393280 JY393280 TU393280 ADQ393280 ANM393280 AXI393280 BHE393280 BRA393280 CAW393280 CKS393280 CUO393280 DEK393280 DOG393280 DYC393280 EHY393280 ERU393280 FBQ393280 FLM393280 FVI393280 GFE393280 GPA393280 GYW393280 HIS393280 HSO393280 ICK393280 IMG393280 IWC393280 JFY393280 JPU393280 JZQ393280 KJM393280 KTI393280 LDE393280 LNA393280 LWW393280 MGS393280 MQO393280 NAK393280 NKG393280 NUC393280 ODY393280 ONU393280 OXQ393280 PHM393280 PRI393280 QBE393280 QLA393280 QUW393280 RES393280 ROO393280 RYK393280 SIG393280 SSC393280 TBY393280 TLU393280 TVQ393280 UFM393280 UPI393280 UZE393280 VJA393280 VSW393280 WCS393280 WMO393280 WWK393280 AD458816 JY458816 TU458816 ADQ458816 ANM458816 AXI458816 BHE458816 BRA458816 CAW458816 CKS458816 CUO458816 DEK458816 DOG458816 DYC458816 EHY458816 ERU458816 FBQ458816 FLM458816 FVI458816 GFE458816 GPA458816 GYW458816 HIS458816 HSO458816 ICK458816 IMG458816 IWC458816 JFY458816 JPU458816 JZQ458816 KJM458816 KTI458816 LDE458816 LNA458816 LWW458816 MGS458816 MQO458816 NAK458816 NKG458816 NUC458816 ODY458816 ONU458816 OXQ458816 PHM458816 PRI458816 QBE458816 QLA458816 QUW458816 RES458816 ROO458816 RYK458816 SIG458816 SSC458816 TBY458816 TLU458816 TVQ458816 UFM458816 UPI458816 UZE458816 VJA458816 VSW458816 WCS458816 WMO458816 WWK458816 AD524352 JY524352 TU524352 ADQ524352 ANM524352 AXI524352 BHE524352 BRA524352 CAW524352 CKS524352 CUO524352 DEK524352 DOG524352 DYC524352 EHY524352 ERU524352 FBQ524352 FLM524352 FVI524352 GFE524352 GPA524352 GYW524352 HIS524352 HSO524352 ICK524352 IMG524352 IWC524352 JFY524352 JPU524352 JZQ524352 KJM524352 KTI524352 LDE524352 LNA524352 LWW524352 MGS524352 MQO524352 NAK524352 NKG524352 NUC524352 ODY524352 ONU524352 OXQ524352 PHM524352 PRI524352 QBE524352 QLA524352 QUW524352 RES524352 ROO524352 RYK524352 SIG524352 SSC524352 TBY524352 TLU524352 TVQ524352 UFM524352 UPI524352 UZE524352 VJA524352 VSW524352 WCS524352 WMO524352 WWK524352 AD589888 JY589888 TU589888 ADQ589888 ANM589888 AXI589888 BHE589888 BRA589888 CAW589888 CKS589888 CUO589888 DEK589888 DOG589888 DYC589888 EHY589888 ERU589888 FBQ589888 FLM589888 FVI589888 GFE589888 GPA589888 GYW589888 HIS589888 HSO589888 ICK589888 IMG589888 IWC589888 JFY589888 JPU589888 JZQ589888 KJM589888 KTI589888 LDE589888 LNA589888 LWW589888 MGS589888 MQO589888 NAK589888 NKG589888 NUC589888 ODY589888 ONU589888 OXQ589888 PHM589888 PRI589888 QBE589888 QLA589888 QUW589888 RES589888 ROO589888 RYK589888 SIG589888 SSC589888 TBY589888 TLU589888 TVQ589888 UFM589888 UPI589888 UZE589888 VJA589888 VSW589888 WCS589888 WMO589888 WWK589888 AD655424 JY655424 TU655424 ADQ655424 ANM655424 AXI655424 BHE655424 BRA655424 CAW655424 CKS655424 CUO655424 DEK655424 DOG655424 DYC655424 EHY655424 ERU655424 FBQ655424 FLM655424 FVI655424 GFE655424 GPA655424 GYW655424 HIS655424 HSO655424 ICK655424 IMG655424 IWC655424 JFY655424 JPU655424 JZQ655424 KJM655424 KTI655424 LDE655424 LNA655424 LWW655424 MGS655424 MQO655424 NAK655424 NKG655424 NUC655424 ODY655424 ONU655424 OXQ655424 PHM655424 PRI655424 QBE655424 QLA655424 QUW655424 RES655424 ROO655424 RYK655424 SIG655424 SSC655424 TBY655424 TLU655424 TVQ655424 UFM655424 UPI655424 UZE655424 VJA655424 VSW655424 WCS655424 WMO655424 WWK655424 AD720960 JY720960 TU720960 ADQ720960 ANM720960 AXI720960 BHE720960 BRA720960 CAW720960 CKS720960 CUO720960 DEK720960 DOG720960 DYC720960 EHY720960 ERU720960 FBQ720960 FLM720960 FVI720960 GFE720960 GPA720960 GYW720960 HIS720960 HSO720960 ICK720960 IMG720960 IWC720960 JFY720960 JPU720960 JZQ720960 KJM720960 KTI720960 LDE720960 LNA720960 LWW720960 MGS720960 MQO720960 NAK720960 NKG720960 NUC720960 ODY720960 ONU720960 OXQ720960 PHM720960 PRI720960 QBE720960 QLA720960 QUW720960 RES720960 ROO720960 RYK720960 SIG720960 SSC720960 TBY720960 TLU720960 TVQ720960 UFM720960 UPI720960 UZE720960 VJA720960 VSW720960 WCS720960 WMO720960 WWK720960 AD786496 JY786496 TU786496 ADQ786496 ANM786496 AXI786496 BHE786496 BRA786496 CAW786496 CKS786496 CUO786496 DEK786496 DOG786496 DYC786496 EHY786496 ERU786496 FBQ786496 FLM786496 FVI786496 GFE786496 GPA786496 GYW786496 HIS786496 HSO786496 ICK786496 IMG786496 IWC786496 JFY786496 JPU786496 JZQ786496 KJM786496 KTI786496 LDE786496 LNA786496 LWW786496 MGS786496 MQO786496 NAK786496 NKG786496 NUC786496 ODY786496 ONU786496 OXQ786496 PHM786496 PRI786496 QBE786496 QLA786496 QUW786496 RES786496 ROO786496 RYK786496 SIG786496 SSC786496 TBY786496 TLU786496 TVQ786496 UFM786496 UPI786496 UZE786496 VJA786496 VSW786496 WCS786496 WMO786496 WWK786496 AD852032 JY852032 TU852032 ADQ852032 ANM852032 AXI852032 BHE852032 BRA852032 CAW852032 CKS852032 CUO852032 DEK852032 DOG852032 DYC852032 EHY852032 ERU852032 FBQ852032 FLM852032 FVI852032 GFE852032 GPA852032 GYW852032 HIS852032 HSO852032 ICK852032 IMG852032 IWC852032 JFY852032 JPU852032 JZQ852032 KJM852032 KTI852032 LDE852032 LNA852032 LWW852032 MGS852032 MQO852032 NAK852032 NKG852032 NUC852032 ODY852032 ONU852032 OXQ852032 PHM852032 PRI852032 QBE852032 QLA852032 QUW852032 RES852032 ROO852032 RYK852032 SIG852032 SSC852032 TBY852032 TLU852032 TVQ852032 UFM852032 UPI852032 UZE852032 VJA852032 VSW852032 WCS852032 WMO852032 WWK852032 AD917568 JY917568 TU917568 ADQ917568 ANM917568 AXI917568 BHE917568 BRA917568 CAW917568 CKS917568 CUO917568 DEK917568 DOG917568 DYC917568 EHY917568 ERU917568 FBQ917568 FLM917568 FVI917568 GFE917568 GPA917568 GYW917568 HIS917568 HSO917568 ICK917568 IMG917568 IWC917568 JFY917568 JPU917568 JZQ917568 KJM917568 KTI917568 LDE917568 LNA917568 LWW917568 MGS917568 MQO917568 NAK917568 NKG917568 NUC917568 ODY917568 ONU917568 OXQ917568 PHM917568 PRI917568 QBE917568 QLA917568 QUW917568 RES917568 ROO917568 RYK917568 SIG917568 SSC917568 TBY917568 TLU917568 TVQ917568 UFM917568 UPI917568 UZE917568 VJA917568 VSW917568 WCS917568 WMO917568 WWK917568 AD983104 JY983104 TU983104 ADQ983104 ANM983104 AXI983104 BHE983104 BRA983104 CAW983104 CKS983104 CUO983104 DEK983104 DOG983104 DYC983104 EHY983104 ERU983104 FBQ983104 FLM983104 FVI983104 GFE983104 GPA983104 GYW983104 HIS983104 HSO983104 ICK983104 IMG983104 IWC983104 JFY983104 JPU983104 JZQ983104 KJM983104 KTI983104 LDE983104 LNA983104 LWW983104 MGS983104 MQO983104 NAK983104 NKG983104 NUC983104 ODY983104 ONU983104 OXQ983104 PHM983104 PRI983104 QBE983104 QLA983104 QUW983104 RES983104 ROO983104 RYK983104 SIG983104 SSC983104 TBY983104 TLU983104 TVQ983104 UFM983104 UPI983104 UZE983104 VJA983104 VSW983104 WCS983104 WMO983104 WWK983104 AH65600 KC65600 TY65600 ADU65600 ANQ65600 AXM65600 BHI65600 BRE65600 CBA65600 CKW65600 CUS65600 DEO65600 DOK65600 DYG65600 EIC65600 ERY65600 FBU65600 FLQ65600 FVM65600 GFI65600 GPE65600 GZA65600 HIW65600 HSS65600 ICO65600 IMK65600 IWG65600 JGC65600 JPY65600 JZU65600 KJQ65600 KTM65600 LDI65600 LNE65600 LXA65600 MGW65600 MQS65600 NAO65600 NKK65600 NUG65600 OEC65600 ONY65600 OXU65600 PHQ65600 PRM65600 QBI65600 QLE65600 QVA65600 REW65600 ROS65600 RYO65600 SIK65600 SSG65600 TCC65600 TLY65600 TVU65600 UFQ65600 UPM65600 UZI65600 VJE65600 VTA65600 WCW65600 WMS65600 WWO65600 AH131136 KC131136 TY131136 ADU131136 ANQ131136 AXM131136 BHI131136 BRE131136 CBA131136 CKW131136 CUS131136 DEO131136 DOK131136 DYG131136 EIC131136 ERY131136 FBU131136 FLQ131136 FVM131136 GFI131136 GPE131136 GZA131136 HIW131136 HSS131136 ICO131136 IMK131136 IWG131136 JGC131136 JPY131136 JZU131136 KJQ131136 KTM131136 LDI131136 LNE131136 LXA131136 MGW131136 MQS131136 NAO131136 NKK131136 NUG131136 OEC131136 ONY131136 OXU131136 PHQ131136 PRM131136 QBI131136 QLE131136 QVA131136 REW131136 ROS131136 RYO131136 SIK131136 SSG131136 TCC131136 TLY131136 TVU131136 UFQ131136 UPM131136 UZI131136 VJE131136 VTA131136 WCW131136 WMS131136 WWO131136 AH196672 KC196672 TY196672 ADU196672 ANQ196672 AXM196672 BHI196672 BRE196672 CBA196672 CKW196672 CUS196672 DEO196672 DOK196672 DYG196672 EIC196672 ERY196672 FBU196672 FLQ196672 FVM196672 GFI196672 GPE196672 GZA196672 HIW196672 HSS196672 ICO196672 IMK196672 IWG196672 JGC196672 JPY196672 JZU196672 KJQ196672 KTM196672 LDI196672 LNE196672 LXA196672 MGW196672 MQS196672 NAO196672 NKK196672 NUG196672 OEC196672 ONY196672 OXU196672 PHQ196672 PRM196672 QBI196672 QLE196672 QVA196672 REW196672 ROS196672 RYO196672 SIK196672 SSG196672 TCC196672 TLY196672 TVU196672 UFQ196672 UPM196672 UZI196672 VJE196672 VTA196672 WCW196672 WMS196672 WWO196672 AH262208 KC262208 TY262208 ADU262208 ANQ262208 AXM262208 BHI262208 BRE262208 CBA262208 CKW262208 CUS262208 DEO262208 DOK262208 DYG262208 EIC262208 ERY262208 FBU262208 FLQ262208 FVM262208 GFI262208 GPE262208 GZA262208 HIW262208 HSS262208 ICO262208 IMK262208 IWG262208 JGC262208 JPY262208 JZU262208 KJQ262208 KTM262208 LDI262208 LNE262208 LXA262208 MGW262208 MQS262208 NAO262208 NKK262208 NUG262208 OEC262208 ONY262208 OXU262208 PHQ262208 PRM262208 QBI262208 QLE262208 QVA262208 REW262208 ROS262208 RYO262208 SIK262208 SSG262208 TCC262208 TLY262208 TVU262208 UFQ262208 UPM262208 UZI262208 VJE262208 VTA262208 WCW262208 WMS262208 WWO262208 AH327744 KC327744 TY327744 ADU327744 ANQ327744 AXM327744 BHI327744 BRE327744 CBA327744 CKW327744 CUS327744 DEO327744 DOK327744 DYG327744 EIC327744 ERY327744 FBU327744 FLQ327744 FVM327744 GFI327744 GPE327744 GZA327744 HIW327744 HSS327744 ICO327744 IMK327744 IWG327744 JGC327744 JPY327744 JZU327744 KJQ327744 KTM327744 LDI327744 LNE327744 LXA327744 MGW327744 MQS327744 NAO327744 NKK327744 NUG327744 OEC327744 ONY327744 OXU327744 PHQ327744 PRM327744 QBI327744 QLE327744 QVA327744 REW327744 ROS327744 RYO327744 SIK327744 SSG327744 TCC327744 TLY327744 TVU327744 UFQ327744 UPM327744 UZI327744 VJE327744 VTA327744 WCW327744 WMS327744 WWO327744 AH393280 KC393280 TY393280 ADU393280 ANQ393280 AXM393280 BHI393280 BRE393280 CBA393280 CKW393280 CUS393280 DEO393280 DOK393280 DYG393280 EIC393280 ERY393280 FBU393280 FLQ393280 FVM393280 GFI393280 GPE393280 GZA393280 HIW393280 HSS393280 ICO393280 IMK393280 IWG393280 JGC393280 JPY393280 JZU393280 KJQ393280 KTM393280 LDI393280 LNE393280 LXA393280 MGW393280 MQS393280 NAO393280 NKK393280 NUG393280 OEC393280 ONY393280 OXU393280 PHQ393280 PRM393280 QBI393280 QLE393280 QVA393280 REW393280 ROS393280 RYO393280 SIK393280 SSG393280 TCC393280 TLY393280 TVU393280 UFQ393280 UPM393280 UZI393280 VJE393280 VTA393280 WCW393280 WMS393280 WWO393280 AH458816 KC458816 TY458816 ADU458816 ANQ458816 AXM458816 BHI458816 BRE458816 CBA458816 CKW458816 CUS458816 DEO458816 DOK458816 DYG458816 EIC458816 ERY458816 FBU458816 FLQ458816 FVM458816 GFI458816 GPE458816 GZA458816 HIW458816 HSS458816 ICO458816 IMK458816 IWG458816 JGC458816 JPY458816 JZU458816 KJQ458816 KTM458816 LDI458816 LNE458816 LXA458816 MGW458816 MQS458816 NAO458816 NKK458816 NUG458816 OEC458816 ONY458816 OXU458816 PHQ458816 PRM458816 QBI458816 QLE458816 QVA458816 REW458816 ROS458816 RYO458816 SIK458816 SSG458816 TCC458816 TLY458816 TVU458816 UFQ458816 UPM458816 UZI458816 VJE458816 VTA458816 WCW458816 WMS458816 WWO458816 AH524352 KC524352 TY524352 ADU524352 ANQ524352 AXM524352 BHI524352 BRE524352 CBA524352 CKW524352 CUS524352 DEO524352 DOK524352 DYG524352 EIC524352 ERY524352 FBU524352 FLQ524352 FVM524352 GFI524352 GPE524352 GZA524352 HIW524352 HSS524352 ICO524352 IMK524352 IWG524352 JGC524352 JPY524352 JZU524352 KJQ524352 KTM524352 LDI524352 LNE524352 LXA524352 MGW524352 MQS524352 NAO524352 NKK524352 NUG524352 OEC524352 ONY524352 OXU524352 PHQ524352 PRM524352 QBI524352 QLE524352 QVA524352 REW524352 ROS524352 RYO524352 SIK524352 SSG524352 TCC524352 TLY524352 TVU524352 UFQ524352 UPM524352 UZI524352 VJE524352 VTA524352 WCW524352 WMS524352 WWO524352 AH589888 KC589888 TY589888 ADU589888 ANQ589888 AXM589888 BHI589888 BRE589888 CBA589888 CKW589888 CUS589888 DEO589888 DOK589888 DYG589888 EIC589888 ERY589888 FBU589888 FLQ589888 FVM589888 GFI589888 GPE589888 GZA589888 HIW589888 HSS589888 ICO589888 IMK589888 IWG589888 JGC589888 JPY589888 JZU589888 KJQ589888 KTM589888 LDI589888 LNE589888 LXA589888 MGW589888 MQS589888 NAO589888 NKK589888 NUG589888 OEC589888 ONY589888 OXU589888 PHQ589888 PRM589888 QBI589888 QLE589888 QVA589888 REW589888 ROS589888 RYO589888 SIK589888 SSG589888 TCC589888 TLY589888 TVU589888 UFQ589888 UPM589888 UZI589888 VJE589888 VTA589888 WCW589888 WMS589888 WWO589888 AH655424 KC655424 TY655424 ADU655424 ANQ655424 AXM655424 BHI655424 BRE655424 CBA655424 CKW655424 CUS655424 DEO655424 DOK655424 DYG655424 EIC655424 ERY655424 FBU655424 FLQ655424 FVM655424 GFI655424 GPE655424 GZA655424 HIW655424 HSS655424 ICO655424 IMK655424 IWG655424 JGC655424 JPY655424 JZU655424 KJQ655424 KTM655424 LDI655424 LNE655424 LXA655424 MGW655424 MQS655424 NAO655424 NKK655424 NUG655424 OEC655424 ONY655424 OXU655424 PHQ655424 PRM655424 QBI655424 QLE655424 QVA655424 REW655424 ROS655424 RYO655424 SIK655424 SSG655424 TCC655424 TLY655424 TVU655424 UFQ655424 UPM655424 UZI655424 VJE655424 VTA655424 WCW655424 WMS655424 WWO655424 AH720960 KC720960 TY720960 ADU720960 ANQ720960 AXM720960 BHI720960 BRE720960 CBA720960 CKW720960 CUS720960 DEO720960 DOK720960 DYG720960 EIC720960 ERY720960 FBU720960 FLQ720960 FVM720960 GFI720960 GPE720960 GZA720960 HIW720960 HSS720960 ICO720960 IMK720960 IWG720960 JGC720960 JPY720960 JZU720960 KJQ720960 KTM720960 LDI720960 LNE720960 LXA720960 MGW720960 MQS720960 NAO720960 NKK720960 NUG720960 OEC720960 ONY720960 OXU720960 PHQ720960 PRM720960 QBI720960 QLE720960 QVA720960 REW720960 ROS720960 RYO720960 SIK720960 SSG720960 TCC720960 TLY720960 TVU720960 UFQ720960 UPM720960 UZI720960 VJE720960 VTA720960 WCW720960 WMS720960 WWO720960 AH786496 KC786496 TY786496 ADU786496 ANQ786496 AXM786496 BHI786496 BRE786496 CBA786496 CKW786496 CUS786496 DEO786496 DOK786496 DYG786496 EIC786496 ERY786496 FBU786496 FLQ786496 FVM786496 GFI786496 GPE786496 GZA786496 HIW786496 HSS786496 ICO786496 IMK786496 IWG786496 JGC786496 JPY786496 JZU786496 KJQ786496 KTM786496 LDI786496 LNE786496 LXA786496 MGW786496 MQS786496 NAO786496 NKK786496 NUG786496 OEC786496 ONY786496 OXU786496 PHQ786496 PRM786496 QBI786496 QLE786496 QVA786496 REW786496 ROS786496 RYO786496 SIK786496 SSG786496 TCC786496 TLY786496 TVU786496 UFQ786496 UPM786496 UZI786496 VJE786496 VTA786496 WCW786496 WMS786496 WWO786496 AH852032 KC852032 TY852032 ADU852032 ANQ852032 AXM852032 BHI852032 BRE852032 CBA852032 CKW852032 CUS852032 DEO852032 DOK852032 DYG852032 EIC852032 ERY852032 FBU852032 FLQ852032 FVM852032 GFI852032 GPE852032 GZA852032 HIW852032 HSS852032 ICO852032 IMK852032 IWG852032 JGC852032 JPY852032 JZU852032 KJQ852032 KTM852032 LDI852032 LNE852032 LXA852032 MGW852032 MQS852032 NAO852032 NKK852032 NUG852032 OEC852032 ONY852032 OXU852032 PHQ852032 PRM852032 QBI852032 QLE852032 QVA852032 REW852032 ROS852032 RYO852032 SIK852032 SSG852032 TCC852032 TLY852032 TVU852032 UFQ852032 UPM852032 UZI852032 VJE852032 VTA852032 WCW852032 WMS852032 WWO852032 AH917568 KC917568 TY917568 ADU917568 ANQ917568 AXM917568 BHI917568 BRE917568 CBA917568 CKW917568 CUS917568 DEO917568 DOK917568 DYG917568 EIC917568 ERY917568 FBU917568 FLQ917568 FVM917568 GFI917568 GPE917568 GZA917568 HIW917568 HSS917568 ICO917568 IMK917568 IWG917568 JGC917568 JPY917568 JZU917568 KJQ917568 KTM917568 LDI917568 LNE917568 LXA917568 MGW917568 MQS917568 NAO917568 NKK917568 NUG917568 OEC917568 ONY917568 OXU917568 PHQ917568 PRM917568 QBI917568 QLE917568 QVA917568 REW917568 ROS917568 RYO917568 SIK917568 SSG917568 TCC917568 TLY917568 TVU917568 UFQ917568 UPM917568 UZI917568 VJE917568 VTA917568 WCW917568 WMS917568 WWO917568 AH983104 KC983104 TY983104 ADU983104 ANQ983104 AXM983104 BHI983104 BRE983104 CBA983104 CKW983104 CUS983104 DEO983104 DOK983104 DYG983104 EIC983104 ERY983104 FBU983104 FLQ983104 FVM983104 GFI983104 GPE983104 GZA983104 HIW983104 HSS983104 ICO983104 IMK983104 IWG983104 JGC983104 JPY983104 JZU983104 KJQ983104 KTM983104 LDI983104 LNE983104 LXA983104 MGW983104 MQS983104 NAO983104 NKK983104 NUG983104 OEC983104 ONY983104 OXU983104 PHQ983104 PRM983104 QBI983104 QLE983104 QVA983104 REW983104 ROS983104 RYO983104 SIK983104 SSG983104 TCC983104 TLY983104 TVU983104 UFQ983104 UPM983104 UZI983104 VJE983104 VTA983104 WCW983104 WMS983104 WWO983104 AL65637 KG65637 UC65637 ADY65637 ANU65637 AXQ65637 BHM65637 BRI65637 CBE65637 CLA65637 CUW65637 DES65637 DOO65637 DYK65637 EIG65637 ESC65637 FBY65637 FLU65637 FVQ65637 GFM65637 GPI65637 GZE65637 HJA65637 HSW65637 ICS65637 IMO65637 IWK65637 JGG65637 JQC65637 JZY65637 KJU65637 KTQ65637 LDM65637 LNI65637 LXE65637 MHA65637 MQW65637 NAS65637 NKO65637 NUK65637 OEG65637 OOC65637 OXY65637 PHU65637 PRQ65637 QBM65637 QLI65637 QVE65637 RFA65637 ROW65637 RYS65637 SIO65637 SSK65637 TCG65637 TMC65637 TVY65637 UFU65637 UPQ65637 UZM65637 VJI65637 VTE65637 WDA65637 WMW65637 WWS65637 AL131173 KG131173 UC131173 ADY131173 ANU131173 AXQ131173 BHM131173 BRI131173 CBE131173 CLA131173 CUW131173 DES131173 DOO131173 DYK131173 EIG131173 ESC131173 FBY131173 FLU131173 FVQ131173 GFM131173 GPI131173 GZE131173 HJA131173 HSW131173 ICS131173 IMO131173 IWK131173 JGG131173 JQC131173 JZY131173 KJU131173 KTQ131173 LDM131173 LNI131173 LXE131173 MHA131173 MQW131173 NAS131173 NKO131173 NUK131173 OEG131173 OOC131173 OXY131173 PHU131173 PRQ131173 QBM131173 QLI131173 QVE131173 RFA131173 ROW131173 RYS131173 SIO131173 SSK131173 TCG131173 TMC131173 TVY131173 UFU131173 UPQ131173 UZM131173 VJI131173 VTE131173 WDA131173 WMW131173 WWS131173 AL196709 KG196709 UC196709 ADY196709 ANU196709 AXQ196709 BHM196709 BRI196709 CBE196709 CLA196709 CUW196709 DES196709 DOO196709 DYK196709 EIG196709 ESC196709 FBY196709 FLU196709 FVQ196709 GFM196709 GPI196709 GZE196709 HJA196709 HSW196709 ICS196709 IMO196709 IWK196709 JGG196709 JQC196709 JZY196709 KJU196709 KTQ196709 LDM196709 LNI196709 LXE196709 MHA196709 MQW196709 NAS196709 NKO196709 NUK196709 OEG196709 OOC196709 OXY196709 PHU196709 PRQ196709 QBM196709 QLI196709 QVE196709 RFA196709 ROW196709 RYS196709 SIO196709 SSK196709 TCG196709 TMC196709 TVY196709 UFU196709 UPQ196709 UZM196709 VJI196709 VTE196709 WDA196709 WMW196709 WWS196709 AL262245 KG262245 UC262245 ADY262245 ANU262245 AXQ262245 BHM262245 BRI262245 CBE262245 CLA262245 CUW262245 DES262245 DOO262245 DYK262245 EIG262245 ESC262245 FBY262245 FLU262245 FVQ262245 GFM262245 GPI262245 GZE262245 HJA262245 HSW262245 ICS262245 IMO262245 IWK262245 JGG262245 JQC262245 JZY262245 KJU262245 KTQ262245 LDM262245 LNI262245 LXE262245 MHA262245 MQW262245 NAS262245 NKO262245 NUK262245 OEG262245 OOC262245 OXY262245 PHU262245 PRQ262245 QBM262245 QLI262245 QVE262245 RFA262245 ROW262245 RYS262245 SIO262245 SSK262245 TCG262245 TMC262245 TVY262245 UFU262245 UPQ262245 UZM262245 VJI262245 VTE262245 WDA262245 WMW262245 WWS262245 AL327781 KG327781 UC327781 ADY327781 ANU327781 AXQ327781 BHM327781 BRI327781 CBE327781 CLA327781 CUW327781 DES327781 DOO327781 DYK327781 EIG327781 ESC327781 FBY327781 FLU327781 FVQ327781 GFM327781 GPI327781 GZE327781 HJA327781 HSW327781 ICS327781 IMO327781 IWK327781 JGG327781 JQC327781 JZY327781 KJU327781 KTQ327781 LDM327781 LNI327781 LXE327781 MHA327781 MQW327781 NAS327781 NKO327781 NUK327781 OEG327781 OOC327781 OXY327781 PHU327781 PRQ327781 QBM327781 QLI327781 QVE327781 RFA327781 ROW327781 RYS327781 SIO327781 SSK327781 TCG327781 TMC327781 TVY327781 UFU327781 UPQ327781 UZM327781 VJI327781 VTE327781 WDA327781 WMW327781 WWS327781 AL393317 KG393317 UC393317 ADY393317 ANU393317 AXQ393317 BHM393317 BRI393317 CBE393317 CLA393317 CUW393317 DES393317 DOO393317 DYK393317 EIG393317 ESC393317 FBY393317 FLU393317 FVQ393317 GFM393317 GPI393317 GZE393317 HJA393317 HSW393317 ICS393317 IMO393317 IWK393317 JGG393317 JQC393317 JZY393317 KJU393317 KTQ393317 LDM393317 LNI393317 LXE393317 MHA393317 MQW393317 NAS393317 NKO393317 NUK393317 OEG393317 OOC393317 OXY393317 PHU393317 PRQ393317 QBM393317 QLI393317 QVE393317 RFA393317 ROW393317 RYS393317 SIO393317 SSK393317 TCG393317 TMC393317 TVY393317 UFU393317 UPQ393317 UZM393317 VJI393317 VTE393317 WDA393317 WMW393317 WWS393317 AL458853 KG458853 UC458853 ADY458853 ANU458853 AXQ458853 BHM458853 BRI458853 CBE458853 CLA458853 CUW458853 DES458853 DOO458853 DYK458853 EIG458853 ESC458853 FBY458853 FLU458853 FVQ458853 GFM458853 GPI458853 GZE458853 HJA458853 HSW458853 ICS458853 IMO458853 IWK458853 JGG458853 JQC458853 JZY458853 KJU458853 KTQ458853 LDM458853 LNI458853 LXE458853 MHA458853 MQW458853 NAS458853 NKO458853 NUK458853 OEG458853 OOC458853 OXY458853 PHU458853 PRQ458853 QBM458853 QLI458853 QVE458853 RFA458853 ROW458853 RYS458853 SIO458853 SSK458853 TCG458853 TMC458853 TVY458853 UFU458853 UPQ458853 UZM458853 VJI458853 VTE458853 WDA458853 WMW458853 WWS458853 AL524389 KG524389 UC524389 ADY524389 ANU524389 AXQ524389 BHM524389 BRI524389 CBE524389 CLA524389 CUW524389 DES524389 DOO524389 DYK524389 EIG524389 ESC524389 FBY524389 FLU524389 FVQ524389 GFM524389 GPI524389 GZE524389 HJA524389 HSW524389 ICS524389 IMO524389 IWK524389 JGG524389 JQC524389 JZY524389 KJU524389 KTQ524389 LDM524389 LNI524389 LXE524389 MHA524389 MQW524389 NAS524389 NKO524389 NUK524389 OEG524389 OOC524389 OXY524389 PHU524389 PRQ524389 QBM524389 QLI524389 QVE524389 RFA524389 ROW524389 RYS524389 SIO524389 SSK524389 TCG524389 TMC524389 TVY524389 UFU524389 UPQ524389 UZM524389 VJI524389 VTE524389 WDA524389 WMW524389 WWS524389 AL589925 KG589925 UC589925 ADY589925 ANU589925 AXQ589925 BHM589925 BRI589925 CBE589925 CLA589925 CUW589925 DES589925 DOO589925 DYK589925 EIG589925 ESC589925 FBY589925 FLU589925 FVQ589925 GFM589925 GPI589925 GZE589925 HJA589925 HSW589925 ICS589925 IMO589925 IWK589925 JGG589925 JQC589925 JZY589925 KJU589925 KTQ589925 LDM589925 LNI589925 LXE589925 MHA589925 MQW589925 NAS589925 NKO589925 NUK589925 OEG589925 OOC589925 OXY589925 PHU589925 PRQ589925 QBM589925 QLI589925 QVE589925 RFA589925 ROW589925 RYS589925 SIO589925 SSK589925 TCG589925 TMC589925 TVY589925 UFU589925 UPQ589925 UZM589925 VJI589925 VTE589925 WDA589925 WMW589925 WWS589925 AL655461 KG655461 UC655461 ADY655461 ANU655461 AXQ655461 BHM655461 BRI655461 CBE655461 CLA655461 CUW655461 DES655461 DOO655461 DYK655461 EIG655461 ESC655461 FBY655461 FLU655461 FVQ655461 GFM655461 GPI655461 GZE655461 HJA655461 HSW655461 ICS655461 IMO655461 IWK655461 JGG655461 JQC655461 JZY655461 KJU655461 KTQ655461 LDM655461 LNI655461 LXE655461 MHA655461 MQW655461 NAS655461 NKO655461 NUK655461 OEG655461 OOC655461 OXY655461 PHU655461 PRQ655461 QBM655461 QLI655461 QVE655461 RFA655461 ROW655461 RYS655461 SIO655461 SSK655461 TCG655461 TMC655461 TVY655461 UFU655461 UPQ655461 UZM655461 VJI655461 VTE655461 WDA655461 WMW655461 WWS655461 AL720997 KG720997 UC720997 ADY720997 ANU720997 AXQ720997 BHM720997 BRI720997 CBE720997 CLA720997 CUW720997 DES720997 DOO720997 DYK720997 EIG720997 ESC720997 FBY720997 FLU720997 FVQ720997 GFM720997 GPI720997 GZE720997 HJA720997 HSW720997 ICS720997 IMO720997 IWK720997 JGG720997 JQC720997 JZY720997 KJU720997 KTQ720997 LDM720997 LNI720997 LXE720997 MHA720997 MQW720997 NAS720997 NKO720997 NUK720997 OEG720997 OOC720997 OXY720997 PHU720997 PRQ720997 QBM720997 QLI720997 QVE720997 RFA720997 ROW720997 RYS720997 SIO720997 SSK720997 TCG720997 TMC720997 TVY720997 UFU720997 UPQ720997 UZM720997 VJI720997 VTE720997 WDA720997 WMW720997 WWS720997 AL786533 KG786533 UC786533 ADY786533 ANU786533 AXQ786533 BHM786533 BRI786533 CBE786533 CLA786533 CUW786533 DES786533 DOO786533 DYK786533 EIG786533 ESC786533 FBY786533 FLU786533 FVQ786533 GFM786533 GPI786533 GZE786533 HJA786533 HSW786533 ICS786533 IMO786533 IWK786533 JGG786533 JQC786533 JZY786533 KJU786533 KTQ786533 LDM786533 LNI786533 LXE786533 MHA786533 MQW786533 NAS786533 NKO786533 NUK786533 OEG786533 OOC786533 OXY786533 PHU786533 PRQ786533 QBM786533 QLI786533 QVE786533 RFA786533 ROW786533 RYS786533 SIO786533 SSK786533 TCG786533 TMC786533 TVY786533 UFU786533 UPQ786533 UZM786533 VJI786533 VTE786533 WDA786533 WMW786533 WWS786533 AL852069 KG852069 UC852069 ADY852069 ANU852069 AXQ852069 BHM852069 BRI852069 CBE852069 CLA852069 CUW852069 DES852069 DOO852069 DYK852069 EIG852069 ESC852069 FBY852069 FLU852069 FVQ852069 GFM852069 GPI852069 GZE852069 HJA852069 HSW852069 ICS852069 IMO852069 IWK852069 JGG852069 JQC852069 JZY852069 KJU852069 KTQ852069 LDM852069 LNI852069 LXE852069 MHA852069 MQW852069 NAS852069 NKO852069 NUK852069 OEG852069 OOC852069 OXY852069 PHU852069 PRQ852069 QBM852069 QLI852069 QVE852069 RFA852069 ROW852069 RYS852069 SIO852069 SSK852069 TCG852069 TMC852069 TVY852069 UFU852069 UPQ852069 UZM852069 VJI852069 VTE852069 WDA852069 WMW852069 WWS852069 AL917605 KG917605 UC917605 ADY917605 ANU917605 AXQ917605 BHM917605 BRI917605 CBE917605 CLA917605 CUW917605 DES917605 DOO917605 DYK917605 EIG917605 ESC917605 FBY917605 FLU917605 FVQ917605 GFM917605 GPI917605 GZE917605 HJA917605 HSW917605 ICS917605 IMO917605 IWK917605 JGG917605 JQC917605 JZY917605 KJU917605 KTQ917605 LDM917605 LNI917605 LXE917605 MHA917605 MQW917605 NAS917605 NKO917605 NUK917605 OEG917605 OOC917605 OXY917605 PHU917605 PRQ917605 QBM917605 QLI917605 QVE917605 RFA917605 ROW917605 RYS917605 SIO917605 SSK917605 TCG917605 TMC917605 TVY917605 UFU917605 UPQ917605 UZM917605 VJI917605 VTE917605 WDA917605 WMW917605 WWS917605 AL983141 KG983141 UC983141 ADY983141 ANU983141 AXQ983141 BHM983141 BRI983141 CBE983141 CLA983141 CUW983141 DES983141 DOO983141 DYK983141 EIG983141 ESC983141 FBY983141 FLU983141 FVQ983141 GFM983141 GPI983141 GZE983141 HJA983141 HSW983141 ICS983141 IMO983141 IWK983141 JGG983141 JQC983141 JZY983141 KJU983141 KTQ983141 LDM983141 LNI983141 LXE983141 MHA983141 MQW983141 NAS983141 NKO983141 NUK983141 OEG983141 OOC983141 OXY983141 PHU983141 PRQ983141 QBM983141 QLI983141 QVE983141 RFA983141 ROW983141 RYS983141 SIO983141 SSK983141 TCG983141 TMC983141 TVY983141 UFU983141 UPQ983141 UZM983141 VJI983141 VTE983141 WDA983141 WMW983141 WWS983141 KG2 UC2 ADY2 ANU2 AXQ2 BHM2 BRI2 CBE2 CLA2 CUW2 DES2 DOO2 DYK2 EIG2 ESC2 FBY2 FLU2 FVQ2 GFM2 GPI2 GZE2 HJA2 HSW2 ICS2 IMO2 IWK2 JGG2 JQC2 JZY2 KJU2 KTQ2 LDM2 LNI2 LXE2 MHA2 MQW2 NAS2 NKO2 NUK2 OEG2 OOC2 OXY2 PHU2 PRQ2 QBM2 QLI2 QVE2 RFA2 ROW2 RYS2 SIO2 SSK2 TCG2 TMC2 TVY2 UFU2 UPQ2 UZM2 VJI2 VTE2 WDA2 WMW2 WWS2 AL65535 KG65535 UC65535 ADY65535 ANU65535 AXQ65535 BHM65535 BRI65535 CBE65535 CLA65535 CUW65535 DES65535 DOO65535 DYK65535 EIG65535 ESC65535 FBY65535 FLU65535 FVQ65535 GFM65535 GPI65535 GZE65535 HJA65535 HSW65535 ICS65535 IMO65535 IWK65535 JGG65535 JQC65535 JZY65535 KJU65535 KTQ65535 LDM65535 LNI65535 LXE65535 MHA65535 MQW65535 NAS65535 NKO65535 NUK65535 OEG65535 OOC65535 OXY65535 PHU65535 PRQ65535 QBM65535 QLI65535 QVE65535 RFA65535 ROW65535 RYS65535 SIO65535 SSK65535 TCG65535 TMC65535 TVY65535 UFU65535 UPQ65535 UZM65535 VJI65535 VTE65535 WDA65535 WMW65535 WWS65535 AL131071 KG131071 UC131071 ADY131071 ANU131071 AXQ131071 BHM131071 BRI131071 CBE131071 CLA131071 CUW131071 DES131071 DOO131071 DYK131071 EIG131071 ESC131071 FBY131071 FLU131071 FVQ131071 GFM131071 GPI131071 GZE131071 HJA131071 HSW131071 ICS131071 IMO131071 IWK131071 JGG131071 JQC131071 JZY131071 KJU131071 KTQ131071 LDM131071 LNI131071 LXE131071 MHA131071 MQW131071 NAS131071 NKO131071 NUK131071 OEG131071 OOC131071 OXY131071 PHU131071 PRQ131071 QBM131071 QLI131071 QVE131071 RFA131071 ROW131071 RYS131071 SIO131071 SSK131071 TCG131071 TMC131071 TVY131071 UFU131071 UPQ131071 UZM131071 VJI131071 VTE131071 WDA131071 WMW131071 WWS131071 AL196607 KG196607 UC196607 ADY196607 ANU196607 AXQ196607 BHM196607 BRI196607 CBE196607 CLA196607 CUW196607 DES196607 DOO196607 DYK196607 EIG196607 ESC196607 FBY196607 FLU196607 FVQ196607 GFM196607 GPI196607 GZE196607 HJA196607 HSW196607 ICS196607 IMO196607 IWK196607 JGG196607 JQC196607 JZY196607 KJU196607 KTQ196607 LDM196607 LNI196607 LXE196607 MHA196607 MQW196607 NAS196607 NKO196607 NUK196607 OEG196607 OOC196607 OXY196607 PHU196607 PRQ196607 QBM196607 QLI196607 QVE196607 RFA196607 ROW196607 RYS196607 SIO196607 SSK196607 TCG196607 TMC196607 TVY196607 UFU196607 UPQ196607 UZM196607 VJI196607 VTE196607 WDA196607 WMW196607 WWS196607 AL262143 KG262143 UC262143 ADY262143 ANU262143 AXQ262143 BHM262143 BRI262143 CBE262143 CLA262143 CUW262143 DES262143 DOO262143 DYK262143 EIG262143 ESC262143 FBY262143 FLU262143 FVQ262143 GFM262143 GPI262143 GZE262143 HJA262143 HSW262143 ICS262143 IMO262143 IWK262143 JGG262143 JQC262143 JZY262143 KJU262143 KTQ262143 LDM262143 LNI262143 LXE262143 MHA262143 MQW262143 NAS262143 NKO262143 NUK262143 OEG262143 OOC262143 OXY262143 PHU262143 PRQ262143 QBM262143 QLI262143 QVE262143 RFA262143 ROW262143 RYS262143 SIO262143 SSK262143 TCG262143 TMC262143 TVY262143 UFU262143 UPQ262143 UZM262143 VJI262143 VTE262143 WDA262143 WMW262143 WWS262143 AL327679 KG327679 UC327679 ADY327679 ANU327679 AXQ327679 BHM327679 BRI327679 CBE327679 CLA327679 CUW327679 DES327679 DOO327679 DYK327679 EIG327679 ESC327679 FBY327679 FLU327679 FVQ327679 GFM327679 GPI327679 GZE327679 HJA327679 HSW327679 ICS327679 IMO327679 IWK327679 JGG327679 JQC327679 JZY327679 KJU327679 KTQ327679 LDM327679 LNI327679 LXE327679 MHA327679 MQW327679 NAS327679 NKO327679 NUK327679 OEG327679 OOC327679 OXY327679 PHU327679 PRQ327679 QBM327679 QLI327679 QVE327679 RFA327679 ROW327679 RYS327679 SIO327679 SSK327679 TCG327679 TMC327679 TVY327679 UFU327679 UPQ327679 UZM327679 VJI327679 VTE327679 WDA327679 WMW327679 WWS327679 AL393215 KG393215 UC393215 ADY393215 ANU393215 AXQ393215 BHM393215 BRI393215 CBE393215 CLA393215 CUW393215 DES393215 DOO393215 DYK393215 EIG393215 ESC393215 FBY393215 FLU393215 FVQ393215 GFM393215 GPI393215 GZE393215 HJA393215 HSW393215 ICS393215 IMO393215 IWK393215 JGG393215 JQC393215 JZY393215 KJU393215 KTQ393215 LDM393215 LNI393215 LXE393215 MHA393215 MQW393215 NAS393215 NKO393215 NUK393215 OEG393215 OOC393215 OXY393215 PHU393215 PRQ393215 QBM393215 QLI393215 QVE393215 RFA393215 ROW393215 RYS393215 SIO393215 SSK393215 TCG393215 TMC393215 TVY393215 UFU393215 UPQ393215 UZM393215 VJI393215 VTE393215 WDA393215 WMW393215 WWS393215 AL458751 KG458751 UC458751 ADY458751 ANU458751 AXQ458751 BHM458751 BRI458751 CBE458751 CLA458751 CUW458751 DES458751 DOO458751 DYK458751 EIG458751 ESC458751 FBY458751 FLU458751 FVQ458751 GFM458751 GPI458751 GZE458751 HJA458751 HSW458751 ICS458751 IMO458751 IWK458751 JGG458751 JQC458751 JZY458751 KJU458751 KTQ458751 LDM458751 LNI458751 LXE458751 MHA458751 MQW458751 NAS458751 NKO458751 NUK458751 OEG458751 OOC458751 OXY458751 PHU458751 PRQ458751 QBM458751 QLI458751 QVE458751 RFA458751 ROW458751 RYS458751 SIO458751 SSK458751 TCG458751 TMC458751 TVY458751 UFU458751 UPQ458751 UZM458751 VJI458751 VTE458751 WDA458751 WMW458751 WWS458751 AL524287 KG524287 UC524287 ADY524287 ANU524287 AXQ524287 BHM524287 BRI524287 CBE524287 CLA524287 CUW524287 DES524287 DOO524287 DYK524287 EIG524287 ESC524287 FBY524287 FLU524287 FVQ524287 GFM524287 GPI524287 GZE524287 HJA524287 HSW524287 ICS524287 IMO524287 IWK524287 JGG524287 JQC524287 JZY524287 KJU524287 KTQ524287 LDM524287 LNI524287 LXE524287 MHA524287 MQW524287 NAS524287 NKO524287 NUK524287 OEG524287 OOC524287 OXY524287 PHU524287 PRQ524287 QBM524287 QLI524287 QVE524287 RFA524287 ROW524287 RYS524287 SIO524287 SSK524287 TCG524287 TMC524287 TVY524287 UFU524287 UPQ524287 UZM524287 VJI524287 VTE524287 WDA524287 WMW524287 WWS524287 AL589823 KG589823 UC589823 ADY589823 ANU589823 AXQ589823 BHM589823 BRI589823 CBE589823 CLA589823 CUW589823 DES589823 DOO589823 DYK589823 EIG589823 ESC589823 FBY589823 FLU589823 FVQ589823 GFM589823 GPI589823 GZE589823 HJA589823 HSW589823 ICS589823 IMO589823 IWK589823 JGG589823 JQC589823 JZY589823 KJU589823 KTQ589823 LDM589823 LNI589823 LXE589823 MHA589823 MQW589823 NAS589823 NKO589823 NUK589823 OEG589823 OOC589823 OXY589823 PHU589823 PRQ589823 QBM589823 QLI589823 QVE589823 RFA589823 ROW589823 RYS589823 SIO589823 SSK589823 TCG589823 TMC589823 TVY589823 UFU589823 UPQ589823 UZM589823 VJI589823 VTE589823 WDA589823 WMW589823 WWS589823 AL655359 KG655359 UC655359 ADY655359 ANU655359 AXQ655359 BHM655359 BRI655359 CBE655359 CLA655359 CUW655359 DES655359 DOO655359 DYK655359 EIG655359 ESC655359 FBY655359 FLU655359 FVQ655359 GFM655359 GPI655359 GZE655359 HJA655359 HSW655359 ICS655359 IMO655359 IWK655359 JGG655359 JQC655359 JZY655359 KJU655359 KTQ655359 LDM655359 LNI655359 LXE655359 MHA655359 MQW655359 NAS655359 NKO655359 NUK655359 OEG655359 OOC655359 OXY655359 PHU655359 PRQ655359 QBM655359 QLI655359 QVE655359 RFA655359 ROW655359 RYS655359 SIO655359 SSK655359 TCG655359 TMC655359 TVY655359 UFU655359 UPQ655359 UZM655359 VJI655359 VTE655359 WDA655359 WMW655359 WWS655359 AL720895 KG720895 UC720895 ADY720895 ANU720895 AXQ720895 BHM720895 BRI720895 CBE720895 CLA720895 CUW720895 DES720895 DOO720895 DYK720895 EIG720895 ESC720895 FBY720895 FLU720895 FVQ720895 GFM720895 GPI720895 GZE720895 HJA720895 HSW720895 ICS720895 IMO720895 IWK720895 JGG720895 JQC720895 JZY720895 KJU720895 KTQ720895 LDM720895 LNI720895 LXE720895 MHA720895 MQW720895 NAS720895 NKO720895 NUK720895 OEG720895 OOC720895 OXY720895 PHU720895 PRQ720895 QBM720895 QLI720895 QVE720895 RFA720895 ROW720895 RYS720895 SIO720895 SSK720895 TCG720895 TMC720895 TVY720895 UFU720895 UPQ720895 UZM720895 VJI720895 VTE720895 WDA720895 WMW720895 WWS720895 AL786431 KG786431 UC786431 ADY786431 ANU786431 AXQ786431 BHM786431 BRI786431 CBE786431 CLA786431 CUW786431 DES786431 DOO786431 DYK786431 EIG786431 ESC786431 FBY786431 FLU786431 FVQ786431 GFM786431 GPI786431 GZE786431 HJA786431 HSW786431 ICS786431 IMO786431 IWK786431 JGG786431 JQC786431 JZY786431 KJU786431 KTQ786431 LDM786431 LNI786431 LXE786431 MHA786431 MQW786431 NAS786431 NKO786431 NUK786431 OEG786431 OOC786431 OXY786431 PHU786431 PRQ786431 QBM786431 QLI786431 QVE786431 RFA786431 ROW786431 RYS786431 SIO786431 SSK786431 TCG786431 TMC786431 TVY786431 UFU786431 UPQ786431 UZM786431 VJI786431 VTE786431 WDA786431 WMW786431 WWS786431 AL851967 KG851967 UC851967 ADY851967 ANU851967 AXQ851967 BHM851967 BRI851967 CBE851967 CLA851967 CUW851967 DES851967 DOO851967 DYK851967 EIG851967 ESC851967 FBY851967 FLU851967 FVQ851967 GFM851967 GPI851967 GZE851967 HJA851967 HSW851967 ICS851967 IMO851967 IWK851967 JGG851967 JQC851967 JZY851967 KJU851967 KTQ851967 LDM851967 LNI851967 LXE851967 MHA851967 MQW851967 NAS851967 NKO851967 NUK851967 OEG851967 OOC851967 OXY851967 PHU851967 PRQ851967 QBM851967 QLI851967 QVE851967 RFA851967 ROW851967 RYS851967 SIO851967 SSK851967 TCG851967 TMC851967 TVY851967 UFU851967 UPQ851967 UZM851967 VJI851967 VTE851967 WDA851967 WMW851967 WWS851967 AL917503 KG917503 UC917503 ADY917503 ANU917503 AXQ917503 BHM917503 BRI917503 CBE917503 CLA917503 CUW917503 DES917503 DOO917503 DYK917503 EIG917503 ESC917503 FBY917503 FLU917503 FVQ917503 GFM917503 GPI917503 GZE917503 HJA917503 HSW917503 ICS917503 IMO917503 IWK917503 JGG917503 JQC917503 JZY917503 KJU917503 KTQ917503 LDM917503 LNI917503 LXE917503 MHA917503 MQW917503 NAS917503 NKO917503 NUK917503 OEG917503 OOC917503 OXY917503 PHU917503 PRQ917503 QBM917503 QLI917503 QVE917503 RFA917503 ROW917503 RYS917503 SIO917503 SSK917503 TCG917503 TMC917503 TVY917503 UFU917503 UPQ917503 UZM917503 VJI917503 VTE917503 WDA917503 WMW917503 WWS917503 AL983039 KG983039 UC983039 ADY983039 ANU983039 AXQ983039 BHM983039 BRI983039 CBE983039 CLA983039 CUW983039 DES983039 DOO983039 DYK983039 EIG983039 ESC983039 FBY983039 FLU983039 FVQ983039 GFM983039 GPI983039 GZE983039 HJA983039 HSW983039 ICS983039 IMO983039 IWK983039 JGG983039 JQC983039 JZY983039 KJU983039 KTQ983039 LDM983039 LNI983039 LXE983039 MHA983039 MQW983039 NAS983039 NKO983039 NUK983039 OEG983039 OOC983039 OXY983039 PHU983039 PRQ983039 QBM983039 QLI983039 QVE983039 RFA983039 ROW983039 RYS983039 SIO983039 SSK983039 TCG983039 TMC983039 TVY983039 UFU983039 UPQ983039 UZM983039 VJI983039 VTE983039 WDA983039 WMW983039 WWS983039 AP65637 KK65637 UG65637 AEC65637 ANY65637 AXU65637 BHQ65637 BRM65637 CBI65637 CLE65637 CVA65637 DEW65637 DOS65637 DYO65637 EIK65637 ESG65637 FCC65637 FLY65637 FVU65637 GFQ65637 GPM65637 GZI65637 HJE65637 HTA65637 ICW65637 IMS65637 IWO65637 JGK65637 JQG65637 KAC65637 KJY65637 KTU65637 LDQ65637 LNM65637 LXI65637 MHE65637 MRA65637 NAW65637 NKS65637 NUO65637 OEK65637 OOG65637 OYC65637 PHY65637 PRU65637 QBQ65637 QLM65637 QVI65637 RFE65637 RPA65637 RYW65637 SIS65637 SSO65637 TCK65637 TMG65637 TWC65637 UFY65637 UPU65637 UZQ65637 VJM65637 VTI65637 WDE65637 WNA65637 WWW65637 AP131173 KK131173 UG131173 AEC131173 ANY131173 AXU131173 BHQ131173 BRM131173 CBI131173 CLE131173 CVA131173 DEW131173 DOS131173 DYO131173 EIK131173 ESG131173 FCC131173 FLY131173 FVU131173 GFQ131173 GPM131173 GZI131173 HJE131173 HTA131173 ICW131173 IMS131173 IWO131173 JGK131173 JQG131173 KAC131173 KJY131173 KTU131173 LDQ131173 LNM131173 LXI131173 MHE131173 MRA131173 NAW131173 NKS131173 NUO131173 OEK131173 OOG131173 OYC131173 PHY131173 PRU131173 QBQ131173 QLM131173 QVI131173 RFE131173 RPA131173 RYW131173 SIS131173 SSO131173 TCK131173 TMG131173 TWC131173 UFY131173 UPU131173 UZQ131173 VJM131173 VTI131173 WDE131173 WNA131173 WWW131173 AP196709 KK196709 UG196709 AEC196709 ANY196709 AXU196709 BHQ196709 BRM196709 CBI196709 CLE196709 CVA196709 DEW196709 DOS196709 DYO196709 EIK196709 ESG196709 FCC196709 FLY196709 FVU196709 GFQ196709 GPM196709 GZI196709 HJE196709 HTA196709 ICW196709 IMS196709 IWO196709 JGK196709 JQG196709 KAC196709 KJY196709 KTU196709 LDQ196709 LNM196709 LXI196709 MHE196709 MRA196709 NAW196709 NKS196709 NUO196709 OEK196709 OOG196709 OYC196709 PHY196709 PRU196709 QBQ196709 QLM196709 QVI196709 RFE196709 RPA196709 RYW196709 SIS196709 SSO196709 TCK196709 TMG196709 TWC196709 UFY196709 UPU196709 UZQ196709 VJM196709 VTI196709 WDE196709 WNA196709 WWW196709 AP262245 KK262245 UG262245 AEC262245 ANY262245 AXU262245 BHQ262245 BRM262245 CBI262245 CLE262245 CVA262245 DEW262245 DOS262245 DYO262245 EIK262245 ESG262245 FCC262245 FLY262245 FVU262245 GFQ262245 GPM262245 GZI262245 HJE262245 HTA262245 ICW262245 IMS262245 IWO262245 JGK262245 JQG262245 KAC262245 KJY262245 KTU262245 LDQ262245 LNM262245 LXI262245 MHE262245 MRA262245 NAW262245 NKS262245 NUO262245 OEK262245 OOG262245 OYC262245 PHY262245 PRU262245 QBQ262245 QLM262245 QVI262245 RFE262245 RPA262245 RYW262245 SIS262245 SSO262245 TCK262245 TMG262245 TWC262245 UFY262245 UPU262245 UZQ262245 VJM262245 VTI262245 WDE262245 WNA262245 WWW262245 AP327781 KK327781 UG327781 AEC327781 ANY327781 AXU327781 BHQ327781 BRM327781 CBI327781 CLE327781 CVA327781 DEW327781 DOS327781 DYO327781 EIK327781 ESG327781 FCC327781 FLY327781 FVU327781 GFQ327781 GPM327781 GZI327781 HJE327781 HTA327781 ICW327781 IMS327781 IWO327781 JGK327781 JQG327781 KAC327781 KJY327781 KTU327781 LDQ327781 LNM327781 LXI327781 MHE327781 MRA327781 NAW327781 NKS327781 NUO327781 OEK327781 OOG327781 OYC327781 PHY327781 PRU327781 QBQ327781 QLM327781 QVI327781 RFE327781 RPA327781 RYW327781 SIS327781 SSO327781 TCK327781 TMG327781 TWC327781 UFY327781 UPU327781 UZQ327781 VJM327781 VTI327781 WDE327781 WNA327781 WWW327781 AP393317 KK393317 UG393317 AEC393317 ANY393317 AXU393317 BHQ393317 BRM393317 CBI393317 CLE393317 CVA393317 DEW393317 DOS393317 DYO393317 EIK393317 ESG393317 FCC393317 FLY393317 FVU393317 GFQ393317 GPM393317 GZI393317 HJE393317 HTA393317 ICW393317 IMS393317 IWO393317 JGK393317 JQG393317 KAC393317 KJY393317 KTU393317 LDQ393317 LNM393317 LXI393317 MHE393317 MRA393317 NAW393317 NKS393317 NUO393317 OEK393317 OOG393317 OYC393317 PHY393317 PRU393317 QBQ393317 QLM393317 QVI393317 RFE393317 RPA393317 RYW393317 SIS393317 SSO393317 TCK393317 TMG393317 TWC393317 UFY393317 UPU393317 UZQ393317 VJM393317 VTI393317 WDE393317 WNA393317 WWW393317 AP458853 KK458853 UG458853 AEC458853 ANY458853 AXU458853 BHQ458853 BRM458853 CBI458853 CLE458853 CVA458853 DEW458853 DOS458853 DYO458853 EIK458853 ESG458853 FCC458853 FLY458853 FVU458853 GFQ458853 GPM458853 GZI458853 HJE458853 HTA458853 ICW458853 IMS458853 IWO458853 JGK458853 JQG458853 KAC458853 KJY458853 KTU458853 LDQ458853 LNM458853 LXI458853 MHE458853 MRA458853 NAW458853 NKS458853 NUO458853 OEK458853 OOG458853 OYC458853 PHY458853 PRU458853 QBQ458853 QLM458853 QVI458853 RFE458853 RPA458853 RYW458853 SIS458853 SSO458853 TCK458853 TMG458853 TWC458853 UFY458853 UPU458853 UZQ458853 VJM458853 VTI458853 WDE458853 WNA458853 WWW458853 AP524389 KK524389 UG524389 AEC524389 ANY524389 AXU524389 BHQ524389 BRM524389 CBI524389 CLE524389 CVA524389 DEW524389 DOS524389 DYO524389 EIK524389 ESG524389 FCC524389 FLY524389 FVU524389 GFQ524389 GPM524389 GZI524389 HJE524389 HTA524389 ICW524389 IMS524389 IWO524389 JGK524389 JQG524389 KAC524389 KJY524389 KTU524389 LDQ524389 LNM524389 LXI524389 MHE524389 MRA524389 NAW524389 NKS524389 NUO524389 OEK524389 OOG524389 OYC524389 PHY524389 PRU524389 QBQ524389 QLM524389 QVI524389 RFE524389 RPA524389 RYW524389 SIS524389 SSO524389 TCK524389 TMG524389 TWC524389 UFY524389 UPU524389 UZQ524389 VJM524389 VTI524389 WDE524389 WNA524389 WWW524389 AP589925 KK589925 UG589925 AEC589925 ANY589925 AXU589925 BHQ589925 BRM589925 CBI589925 CLE589925 CVA589925 DEW589925 DOS589925 DYO589925 EIK589925 ESG589925 FCC589925 FLY589925 FVU589925 GFQ589925 GPM589925 GZI589925 HJE589925 HTA589925 ICW589925 IMS589925 IWO589925 JGK589925 JQG589925 KAC589925 KJY589925 KTU589925 LDQ589925 LNM589925 LXI589925 MHE589925 MRA589925 NAW589925 NKS589925 NUO589925 OEK589925 OOG589925 OYC589925 PHY589925 PRU589925 QBQ589925 QLM589925 QVI589925 RFE589925 RPA589925 RYW589925 SIS589925 SSO589925 TCK589925 TMG589925 TWC589925 UFY589925 UPU589925 UZQ589925 VJM589925 VTI589925 WDE589925 WNA589925 WWW589925 AP655461 KK655461 UG655461 AEC655461 ANY655461 AXU655461 BHQ655461 BRM655461 CBI655461 CLE655461 CVA655461 DEW655461 DOS655461 DYO655461 EIK655461 ESG655461 FCC655461 FLY655461 FVU655461 GFQ655461 GPM655461 GZI655461 HJE655461 HTA655461 ICW655461 IMS655461 IWO655461 JGK655461 JQG655461 KAC655461 KJY655461 KTU655461 LDQ655461 LNM655461 LXI655461 MHE655461 MRA655461 NAW655461 NKS655461 NUO655461 OEK655461 OOG655461 OYC655461 PHY655461 PRU655461 QBQ655461 QLM655461 QVI655461 RFE655461 RPA655461 RYW655461 SIS655461 SSO655461 TCK655461 TMG655461 TWC655461 UFY655461 UPU655461 UZQ655461 VJM655461 VTI655461 WDE655461 WNA655461 WWW655461 AP720997 KK720997 UG720997 AEC720997 ANY720997 AXU720997 BHQ720997 BRM720997 CBI720997 CLE720997 CVA720997 DEW720997 DOS720997 DYO720997 EIK720997 ESG720997 FCC720997 FLY720997 FVU720997 GFQ720997 GPM720997 GZI720997 HJE720997 HTA720997 ICW720997 IMS720997 IWO720997 JGK720997 JQG720997 KAC720997 KJY720997 KTU720997 LDQ720997 LNM720997 LXI720997 MHE720997 MRA720997 NAW720997 NKS720997 NUO720997 OEK720997 OOG720997 OYC720997 PHY720997 PRU720997 QBQ720997 QLM720997 QVI720997 RFE720997 RPA720997 RYW720997 SIS720997 SSO720997 TCK720997 TMG720997 TWC720997 UFY720997 UPU720997 UZQ720997 VJM720997 VTI720997 WDE720997 WNA720997 WWW720997 AP786533 KK786533 UG786533 AEC786533 ANY786533 AXU786533 BHQ786533 BRM786533 CBI786533 CLE786533 CVA786533 DEW786533 DOS786533 DYO786533 EIK786533 ESG786533 FCC786533 FLY786533 FVU786533 GFQ786533 GPM786533 GZI786533 HJE786533 HTA786533 ICW786533 IMS786533 IWO786533 JGK786533 JQG786533 KAC786533 KJY786533 KTU786533 LDQ786533 LNM786533 LXI786533 MHE786533 MRA786533 NAW786533 NKS786533 NUO786533 OEK786533 OOG786533 OYC786533 PHY786533 PRU786533 QBQ786533 QLM786533 QVI786533 RFE786533 RPA786533 RYW786533 SIS786533 SSO786533 TCK786533 TMG786533 TWC786533 UFY786533 UPU786533 UZQ786533 VJM786533 VTI786533 WDE786533 WNA786533 WWW786533 AP852069 KK852069 UG852069 AEC852069 ANY852069 AXU852069 BHQ852069 BRM852069 CBI852069 CLE852069 CVA852069 DEW852069 DOS852069 DYO852069 EIK852069 ESG852069 FCC852069 FLY852069 FVU852069 GFQ852069 GPM852069 GZI852069 HJE852069 HTA852069 ICW852069 IMS852069 IWO852069 JGK852069 JQG852069 KAC852069 KJY852069 KTU852069 LDQ852069 LNM852069 LXI852069 MHE852069 MRA852069 NAW852069 NKS852069 NUO852069 OEK852069 OOG852069 OYC852069 PHY852069 PRU852069 QBQ852069 QLM852069 QVI852069 RFE852069 RPA852069 RYW852069 SIS852069 SSO852069 TCK852069 TMG852069 TWC852069 UFY852069 UPU852069 UZQ852069 VJM852069 VTI852069 WDE852069 WNA852069 WWW852069 AP917605 KK917605 UG917605 AEC917605 ANY917605 AXU917605 BHQ917605 BRM917605 CBI917605 CLE917605 CVA917605 DEW917605 DOS917605 DYO917605 EIK917605 ESG917605 FCC917605 FLY917605 FVU917605 GFQ917605 GPM917605 GZI917605 HJE917605 HTA917605 ICW917605 IMS917605 IWO917605 JGK917605 JQG917605 KAC917605 KJY917605 KTU917605 LDQ917605 LNM917605 LXI917605 MHE917605 MRA917605 NAW917605 NKS917605 NUO917605 OEK917605 OOG917605 OYC917605 PHY917605 PRU917605 QBQ917605 QLM917605 QVI917605 RFE917605 RPA917605 RYW917605 SIS917605 SSO917605 TCK917605 TMG917605 TWC917605 UFY917605 UPU917605 UZQ917605 VJM917605 VTI917605 WDE917605 WNA917605 WWW917605 AP983141 KK983141 UG983141 AEC983141 ANY983141 AXU983141 BHQ983141 BRM983141 CBI983141 CLE983141 CVA983141 DEW983141 DOS983141 DYO983141 EIK983141 ESG983141 FCC983141 FLY983141 FVU983141 GFQ983141 GPM983141 GZI983141 HJE983141 HTA983141 ICW983141 IMS983141 IWO983141 JGK983141 JQG983141 KAC983141 KJY983141 KTU983141 LDQ983141 LNM983141 LXI983141 MHE983141 MRA983141 NAW983141 NKS983141 NUO983141 OEK983141 OOG983141 OYC983141 PHY983141 PRU983141 QBQ983141 QLM983141 QVI983141 RFE983141 RPA983141 RYW983141 SIS983141 SSO983141 TCK983141 TMG983141 TWC983141 UFY983141 UPU983141 UZQ983141 VJM983141 VTI983141 WDE983141 WNA983141 WWW983141 AC65677 JX65677 TT65677 ADP65677 ANL65677 AXH65677 BHD65677 BQZ65677 CAV65677 CKR65677 CUN65677 DEJ65677 DOF65677 DYB65677 EHX65677 ERT65677 FBP65677 FLL65677 FVH65677 GFD65677 GOZ65677 GYV65677 HIR65677 HSN65677 ICJ65677 IMF65677 IWB65677 JFX65677 JPT65677 JZP65677 KJL65677 KTH65677 LDD65677 LMZ65677 LWV65677 MGR65677 MQN65677 NAJ65677 NKF65677 NUB65677 ODX65677 ONT65677 OXP65677 PHL65677 PRH65677 QBD65677 QKZ65677 QUV65677 RER65677 RON65677 RYJ65677 SIF65677 SSB65677 TBX65677 TLT65677 TVP65677 UFL65677 UPH65677 UZD65677 VIZ65677 VSV65677 WCR65677 WMN65677 WWJ65677 AC131213 JX131213 TT131213 ADP131213 ANL131213 AXH131213 BHD131213 BQZ131213 CAV131213 CKR131213 CUN131213 DEJ131213 DOF131213 DYB131213 EHX131213 ERT131213 FBP131213 FLL131213 FVH131213 GFD131213 GOZ131213 GYV131213 HIR131213 HSN131213 ICJ131213 IMF131213 IWB131213 JFX131213 JPT131213 JZP131213 KJL131213 KTH131213 LDD131213 LMZ131213 LWV131213 MGR131213 MQN131213 NAJ131213 NKF131213 NUB131213 ODX131213 ONT131213 OXP131213 PHL131213 PRH131213 QBD131213 QKZ131213 QUV131213 RER131213 RON131213 RYJ131213 SIF131213 SSB131213 TBX131213 TLT131213 TVP131213 UFL131213 UPH131213 UZD131213 VIZ131213 VSV131213 WCR131213 WMN131213 WWJ131213 AC196749 JX196749 TT196749 ADP196749 ANL196749 AXH196749 BHD196749 BQZ196749 CAV196749 CKR196749 CUN196749 DEJ196749 DOF196749 DYB196749 EHX196749 ERT196749 FBP196749 FLL196749 FVH196749 GFD196749 GOZ196749 GYV196749 HIR196749 HSN196749 ICJ196749 IMF196749 IWB196749 JFX196749 JPT196749 JZP196749 KJL196749 KTH196749 LDD196749 LMZ196749 LWV196749 MGR196749 MQN196749 NAJ196749 NKF196749 NUB196749 ODX196749 ONT196749 OXP196749 PHL196749 PRH196749 QBD196749 QKZ196749 QUV196749 RER196749 RON196749 RYJ196749 SIF196749 SSB196749 TBX196749 TLT196749 TVP196749 UFL196749 UPH196749 UZD196749 VIZ196749 VSV196749 WCR196749 WMN196749 WWJ196749 AC262285 JX262285 TT262285 ADP262285 ANL262285 AXH262285 BHD262285 BQZ262285 CAV262285 CKR262285 CUN262285 DEJ262285 DOF262285 DYB262285 EHX262285 ERT262285 FBP262285 FLL262285 FVH262285 GFD262285 GOZ262285 GYV262285 HIR262285 HSN262285 ICJ262285 IMF262285 IWB262285 JFX262285 JPT262285 JZP262285 KJL262285 KTH262285 LDD262285 LMZ262285 LWV262285 MGR262285 MQN262285 NAJ262285 NKF262285 NUB262285 ODX262285 ONT262285 OXP262285 PHL262285 PRH262285 QBD262285 QKZ262285 QUV262285 RER262285 RON262285 RYJ262285 SIF262285 SSB262285 TBX262285 TLT262285 TVP262285 UFL262285 UPH262285 UZD262285 VIZ262285 VSV262285 WCR262285 WMN262285 WWJ262285 AC327821 JX327821 TT327821 ADP327821 ANL327821 AXH327821 BHD327821 BQZ327821 CAV327821 CKR327821 CUN327821 DEJ327821 DOF327821 DYB327821 EHX327821 ERT327821 FBP327821 FLL327821 FVH327821 GFD327821 GOZ327821 GYV327821 HIR327821 HSN327821 ICJ327821 IMF327821 IWB327821 JFX327821 JPT327821 JZP327821 KJL327821 KTH327821 LDD327821 LMZ327821 LWV327821 MGR327821 MQN327821 NAJ327821 NKF327821 NUB327821 ODX327821 ONT327821 OXP327821 PHL327821 PRH327821 QBD327821 QKZ327821 QUV327821 RER327821 RON327821 RYJ327821 SIF327821 SSB327821 TBX327821 TLT327821 TVP327821 UFL327821 UPH327821 UZD327821 VIZ327821 VSV327821 WCR327821 WMN327821 WWJ327821 AC393357 JX393357 TT393357 ADP393357 ANL393357 AXH393357 BHD393357 BQZ393357 CAV393357 CKR393357 CUN393357 DEJ393357 DOF393357 DYB393357 EHX393357 ERT393357 FBP393357 FLL393357 FVH393357 GFD393357 GOZ393357 GYV393357 HIR393357 HSN393357 ICJ393357 IMF393357 IWB393357 JFX393357 JPT393357 JZP393357 KJL393357 KTH393357 LDD393357 LMZ393357 LWV393357 MGR393357 MQN393357 NAJ393357 NKF393357 NUB393357 ODX393357 ONT393357 OXP393357 PHL393357 PRH393357 QBD393357 QKZ393357 QUV393357 RER393357 RON393357 RYJ393357 SIF393357 SSB393357 TBX393357 TLT393357 TVP393357 UFL393357 UPH393357 UZD393357 VIZ393357 VSV393357 WCR393357 WMN393357 WWJ393357 AC458893 JX458893 TT458893 ADP458893 ANL458893 AXH458893 BHD458893 BQZ458893 CAV458893 CKR458893 CUN458893 DEJ458893 DOF458893 DYB458893 EHX458893 ERT458893 FBP458893 FLL458893 FVH458893 GFD458893 GOZ458893 GYV458893 HIR458893 HSN458893 ICJ458893 IMF458893 IWB458893 JFX458893 JPT458893 JZP458893 KJL458893 KTH458893 LDD458893 LMZ458893 LWV458893 MGR458893 MQN458893 NAJ458893 NKF458893 NUB458893 ODX458893 ONT458893 OXP458893 PHL458893 PRH458893 QBD458893 QKZ458893 QUV458893 RER458893 RON458893 RYJ458893 SIF458893 SSB458893 TBX458893 TLT458893 TVP458893 UFL458893 UPH458893 UZD458893 VIZ458893 VSV458893 WCR458893 WMN458893 WWJ458893 AC524429 JX524429 TT524429 ADP524429 ANL524429 AXH524429 BHD524429 BQZ524429 CAV524429 CKR524429 CUN524429 DEJ524429 DOF524429 DYB524429 EHX524429 ERT524429 FBP524429 FLL524429 FVH524429 GFD524429 GOZ524429 GYV524429 HIR524429 HSN524429 ICJ524429 IMF524429 IWB524429 JFX524429 JPT524429 JZP524429 KJL524429 KTH524429 LDD524429 LMZ524429 LWV524429 MGR524429 MQN524429 NAJ524429 NKF524429 NUB524429 ODX524429 ONT524429 OXP524429 PHL524429 PRH524429 QBD524429 QKZ524429 QUV524429 RER524429 RON524429 RYJ524429 SIF524429 SSB524429 TBX524429 TLT524429 TVP524429 UFL524429 UPH524429 UZD524429 VIZ524429 VSV524429 WCR524429 WMN524429 WWJ524429 AC589965 JX589965 TT589965 ADP589965 ANL589965 AXH589965 BHD589965 BQZ589965 CAV589965 CKR589965 CUN589965 DEJ589965 DOF589965 DYB589965 EHX589965 ERT589965 FBP589965 FLL589965 FVH589965 GFD589965 GOZ589965 GYV589965 HIR589965 HSN589965 ICJ589965 IMF589965 IWB589965 JFX589965 JPT589965 JZP589965 KJL589965 KTH589965 LDD589965 LMZ589965 LWV589965 MGR589965 MQN589965 NAJ589965 NKF589965 NUB589965 ODX589965 ONT589965 OXP589965 PHL589965 PRH589965 QBD589965 QKZ589965 QUV589965 RER589965 RON589965 RYJ589965 SIF589965 SSB589965 TBX589965 TLT589965 TVP589965 UFL589965 UPH589965 UZD589965 VIZ589965 VSV589965 WCR589965 WMN589965 WWJ589965 AC655501 JX655501 TT655501 ADP655501 ANL655501 AXH655501 BHD655501 BQZ655501 CAV655501 CKR655501 CUN655501 DEJ655501 DOF655501 DYB655501 EHX655501 ERT655501 FBP655501 FLL655501 FVH655501 GFD655501 GOZ655501 GYV655501 HIR655501 HSN655501 ICJ655501 IMF655501 IWB655501 JFX655501 JPT655501 JZP655501 KJL655501 KTH655501 LDD655501 LMZ655501 LWV655501 MGR655501 MQN655501 NAJ655501 NKF655501 NUB655501 ODX655501 ONT655501 OXP655501 PHL655501 PRH655501 QBD655501 QKZ655501 QUV655501 RER655501 RON655501 RYJ655501 SIF655501 SSB655501 TBX655501 TLT655501 TVP655501 UFL655501 UPH655501 UZD655501 VIZ655501 VSV655501 WCR655501 WMN655501 WWJ655501 AC721037 JX721037 TT721037 ADP721037 ANL721037 AXH721037 BHD721037 BQZ721037 CAV721037 CKR721037 CUN721037 DEJ721037 DOF721037 DYB721037 EHX721037 ERT721037 FBP721037 FLL721037 FVH721037 GFD721037 GOZ721037 GYV721037 HIR721037 HSN721037 ICJ721037 IMF721037 IWB721037 JFX721037 JPT721037 JZP721037 KJL721037 KTH721037 LDD721037 LMZ721037 LWV721037 MGR721037 MQN721037 NAJ721037 NKF721037 NUB721037 ODX721037 ONT721037 OXP721037 PHL721037 PRH721037 QBD721037 QKZ721037 QUV721037 RER721037 RON721037 RYJ721037 SIF721037 SSB721037 TBX721037 TLT721037 TVP721037 UFL721037 UPH721037 UZD721037 VIZ721037 VSV721037 WCR721037 WMN721037 WWJ721037 AC786573 JX786573 TT786573 ADP786573 ANL786573 AXH786573 BHD786573 BQZ786573 CAV786573 CKR786573 CUN786573 DEJ786573 DOF786573 DYB786573 EHX786573 ERT786573 FBP786573 FLL786573 FVH786573 GFD786573 GOZ786573 GYV786573 HIR786573 HSN786573 ICJ786573 IMF786573 IWB786573 JFX786573 JPT786573 JZP786573 KJL786573 KTH786573 LDD786573 LMZ786573 LWV786573 MGR786573 MQN786573 NAJ786573 NKF786573 NUB786573 ODX786573 ONT786573 OXP786573 PHL786573 PRH786573 QBD786573 QKZ786573 QUV786573 RER786573 RON786573 RYJ786573 SIF786573 SSB786573 TBX786573 TLT786573 TVP786573 UFL786573 UPH786573 UZD786573 VIZ786573 VSV786573 WCR786573 WMN786573 WWJ786573 AC852109 JX852109 TT852109 ADP852109 ANL852109 AXH852109 BHD852109 BQZ852109 CAV852109 CKR852109 CUN852109 DEJ852109 DOF852109 DYB852109 EHX852109 ERT852109 FBP852109 FLL852109 FVH852109 GFD852109 GOZ852109 GYV852109 HIR852109 HSN852109 ICJ852109 IMF852109 IWB852109 JFX852109 JPT852109 JZP852109 KJL852109 KTH852109 LDD852109 LMZ852109 LWV852109 MGR852109 MQN852109 NAJ852109 NKF852109 NUB852109 ODX852109 ONT852109 OXP852109 PHL852109 PRH852109 QBD852109 QKZ852109 QUV852109 RER852109 RON852109 RYJ852109 SIF852109 SSB852109 TBX852109 TLT852109 TVP852109 UFL852109 UPH852109 UZD852109 VIZ852109 VSV852109 WCR852109 WMN852109 WWJ852109 AC917645 JX917645 TT917645 ADP917645 ANL917645 AXH917645 BHD917645 BQZ917645 CAV917645 CKR917645 CUN917645 DEJ917645 DOF917645 DYB917645 EHX917645 ERT917645 FBP917645 FLL917645 FVH917645 GFD917645 GOZ917645 GYV917645 HIR917645 HSN917645 ICJ917645 IMF917645 IWB917645 JFX917645 JPT917645 JZP917645 KJL917645 KTH917645 LDD917645 LMZ917645 LWV917645 MGR917645 MQN917645 NAJ917645 NKF917645 NUB917645 ODX917645 ONT917645 OXP917645 PHL917645 PRH917645 QBD917645 QKZ917645 QUV917645 RER917645 RON917645 RYJ917645 SIF917645 SSB917645 TBX917645 TLT917645 TVP917645 UFL917645 UPH917645 UZD917645 VIZ917645 VSV917645 WCR917645 WMN917645 WWJ917645 AC983181 JX983181 TT983181 ADP983181 ANL983181 AXH983181 BHD983181 BQZ983181 CAV983181 CKR983181 CUN983181 DEJ983181 DOF983181 DYB983181 EHX983181 ERT983181 FBP983181 FLL983181 FVH983181 GFD983181 GOZ983181 GYV983181 HIR983181 HSN983181 ICJ983181 IMF983181 IWB983181 JFX983181 JPT983181 JZP983181 KJL983181 KTH983181 LDD983181 LMZ983181 LWV983181 MGR983181 MQN983181 NAJ983181 NKF983181 NUB983181 ODX983181 ONT983181 OXP983181 PHL983181 PRH983181 QBD983181 QKZ983181 QUV983181 RER983181 RON983181 RYJ983181 SIF983181 SSB983181 TBX983181 TLT983181 TVP983181 UFL983181 UPH983181 UZD983181 VIZ983181 VSV983181 WCR983181 WMN983181 WWJ983181 Y65677 JT65677 TP65677 ADL65677 ANH65677 AXD65677 BGZ65677 BQV65677 CAR65677 CKN65677 CUJ65677 DEF65677 DOB65677 DXX65677 EHT65677 ERP65677 FBL65677 FLH65677 FVD65677 GEZ65677 GOV65677 GYR65677 HIN65677 HSJ65677 ICF65677 IMB65677 IVX65677 JFT65677 JPP65677 JZL65677 KJH65677 KTD65677 LCZ65677 LMV65677 LWR65677 MGN65677 MQJ65677 NAF65677 NKB65677 NTX65677 ODT65677 ONP65677 OXL65677 PHH65677 PRD65677 QAZ65677 QKV65677 QUR65677 REN65677 ROJ65677 RYF65677 SIB65677 SRX65677 TBT65677 TLP65677 TVL65677 UFH65677 UPD65677 UYZ65677 VIV65677 VSR65677 WCN65677 WMJ65677 WWF65677 Y131213 JT131213 TP131213 ADL131213 ANH131213 AXD131213 BGZ131213 BQV131213 CAR131213 CKN131213 CUJ131213 DEF131213 DOB131213 DXX131213 EHT131213 ERP131213 FBL131213 FLH131213 FVD131213 GEZ131213 GOV131213 GYR131213 HIN131213 HSJ131213 ICF131213 IMB131213 IVX131213 JFT131213 JPP131213 JZL131213 KJH131213 KTD131213 LCZ131213 LMV131213 LWR131213 MGN131213 MQJ131213 NAF131213 NKB131213 NTX131213 ODT131213 ONP131213 OXL131213 PHH131213 PRD131213 QAZ131213 QKV131213 QUR131213 REN131213 ROJ131213 RYF131213 SIB131213 SRX131213 TBT131213 TLP131213 TVL131213 UFH131213 UPD131213 UYZ131213 VIV131213 VSR131213 WCN131213 WMJ131213 WWF131213 Y196749 JT196749 TP196749 ADL196749 ANH196749 AXD196749 BGZ196749 BQV196749 CAR196749 CKN196749 CUJ196749 DEF196749 DOB196749 DXX196749 EHT196749 ERP196749 FBL196749 FLH196749 FVD196749 GEZ196749 GOV196749 GYR196749 HIN196749 HSJ196749 ICF196749 IMB196749 IVX196749 JFT196749 JPP196749 JZL196749 KJH196749 KTD196749 LCZ196749 LMV196749 LWR196749 MGN196749 MQJ196749 NAF196749 NKB196749 NTX196749 ODT196749 ONP196749 OXL196749 PHH196749 PRD196749 QAZ196749 QKV196749 QUR196749 REN196749 ROJ196749 RYF196749 SIB196749 SRX196749 TBT196749 TLP196749 TVL196749 UFH196749 UPD196749 UYZ196749 VIV196749 VSR196749 WCN196749 WMJ196749 WWF196749 Y262285 JT262285 TP262285 ADL262285 ANH262285 AXD262285 BGZ262285 BQV262285 CAR262285 CKN262285 CUJ262285 DEF262285 DOB262285 DXX262285 EHT262285 ERP262285 FBL262285 FLH262285 FVD262285 GEZ262285 GOV262285 GYR262285 HIN262285 HSJ262285 ICF262285 IMB262285 IVX262285 JFT262285 JPP262285 JZL262285 KJH262285 KTD262285 LCZ262285 LMV262285 LWR262285 MGN262285 MQJ262285 NAF262285 NKB262285 NTX262285 ODT262285 ONP262285 OXL262285 PHH262285 PRD262285 QAZ262285 QKV262285 QUR262285 REN262285 ROJ262285 RYF262285 SIB262285 SRX262285 TBT262285 TLP262285 TVL262285 UFH262285 UPD262285 UYZ262285 VIV262285 VSR262285 WCN262285 WMJ262285 WWF262285 Y327821 JT327821 TP327821 ADL327821 ANH327821 AXD327821 BGZ327821 BQV327821 CAR327821 CKN327821 CUJ327821 DEF327821 DOB327821 DXX327821 EHT327821 ERP327821 FBL327821 FLH327821 FVD327821 GEZ327821 GOV327821 GYR327821 HIN327821 HSJ327821 ICF327821 IMB327821 IVX327821 JFT327821 JPP327821 JZL327821 KJH327821 KTD327821 LCZ327821 LMV327821 LWR327821 MGN327821 MQJ327821 NAF327821 NKB327821 NTX327821 ODT327821 ONP327821 OXL327821 PHH327821 PRD327821 QAZ327821 QKV327821 QUR327821 REN327821 ROJ327821 RYF327821 SIB327821 SRX327821 TBT327821 TLP327821 TVL327821 UFH327821 UPD327821 UYZ327821 VIV327821 VSR327821 WCN327821 WMJ327821 WWF327821 Y393357 JT393357 TP393357 ADL393357 ANH393357 AXD393357 BGZ393357 BQV393357 CAR393357 CKN393357 CUJ393357 DEF393357 DOB393357 DXX393357 EHT393357 ERP393357 FBL393357 FLH393357 FVD393357 GEZ393357 GOV393357 GYR393357 HIN393357 HSJ393357 ICF393357 IMB393357 IVX393357 JFT393357 JPP393357 JZL393357 KJH393357 KTD393357 LCZ393357 LMV393357 LWR393357 MGN393357 MQJ393357 NAF393357 NKB393357 NTX393357 ODT393357 ONP393357 OXL393357 PHH393357 PRD393357 QAZ393357 QKV393357 QUR393357 REN393357 ROJ393357 RYF393357 SIB393357 SRX393357 TBT393357 TLP393357 TVL393357 UFH393357 UPD393357 UYZ393357 VIV393357 VSR393357 WCN393357 WMJ393357 WWF393357 Y458893 JT458893 TP458893 ADL458893 ANH458893 AXD458893 BGZ458893 BQV458893 CAR458893 CKN458893 CUJ458893 DEF458893 DOB458893 DXX458893 EHT458893 ERP458893 FBL458893 FLH458893 FVD458893 GEZ458893 GOV458893 GYR458893 HIN458893 HSJ458893 ICF458893 IMB458893 IVX458893 JFT458893 JPP458893 JZL458893 KJH458893 KTD458893 LCZ458893 LMV458893 LWR458893 MGN458893 MQJ458893 NAF458893 NKB458893 NTX458893 ODT458893 ONP458893 OXL458893 PHH458893 PRD458893 QAZ458893 QKV458893 QUR458893 REN458893 ROJ458893 RYF458893 SIB458893 SRX458893 TBT458893 TLP458893 TVL458893 UFH458893 UPD458893 UYZ458893 VIV458893 VSR458893 WCN458893 WMJ458893 WWF458893 Y524429 JT524429 TP524429 ADL524429 ANH524429 AXD524429 BGZ524429 BQV524429 CAR524429 CKN524429 CUJ524429 DEF524429 DOB524429 DXX524429 EHT524429 ERP524429 FBL524429 FLH524429 FVD524429 GEZ524429 GOV524429 GYR524429 HIN524429 HSJ524429 ICF524429 IMB524429 IVX524429 JFT524429 JPP524429 JZL524429 KJH524429 KTD524429 LCZ524429 LMV524429 LWR524429 MGN524429 MQJ524429 NAF524429 NKB524429 NTX524429 ODT524429 ONP524429 OXL524429 PHH524429 PRD524429 QAZ524429 QKV524429 QUR524429 REN524429 ROJ524429 RYF524429 SIB524429 SRX524429 TBT524429 TLP524429 TVL524429 UFH524429 UPD524429 UYZ524429 VIV524429 VSR524429 WCN524429 WMJ524429 WWF524429 Y589965 JT589965 TP589965 ADL589965 ANH589965 AXD589965 BGZ589965 BQV589965 CAR589965 CKN589965 CUJ589965 DEF589965 DOB589965 DXX589965 EHT589965 ERP589965 FBL589965 FLH589965 FVD589965 GEZ589965 GOV589965 GYR589965 HIN589965 HSJ589965 ICF589965 IMB589965 IVX589965 JFT589965 JPP589965 JZL589965 KJH589965 KTD589965 LCZ589965 LMV589965 LWR589965 MGN589965 MQJ589965 NAF589965 NKB589965 NTX589965 ODT589965 ONP589965 OXL589965 PHH589965 PRD589965 QAZ589965 QKV589965 QUR589965 REN589965 ROJ589965 RYF589965 SIB589965 SRX589965 TBT589965 TLP589965 TVL589965 UFH589965 UPD589965 UYZ589965 VIV589965 VSR589965 WCN589965 WMJ589965 WWF589965 Y655501 JT655501 TP655501 ADL655501 ANH655501 AXD655501 BGZ655501 BQV655501 CAR655501 CKN655501 CUJ655501 DEF655501 DOB655501 DXX655501 EHT655501 ERP655501 FBL655501 FLH655501 FVD655501 GEZ655501 GOV655501 GYR655501 HIN655501 HSJ655501 ICF655501 IMB655501 IVX655501 JFT655501 JPP655501 JZL655501 KJH655501 KTD655501 LCZ655501 LMV655501 LWR655501 MGN655501 MQJ655501 NAF655501 NKB655501 NTX655501 ODT655501 ONP655501 OXL655501 PHH655501 PRD655501 QAZ655501 QKV655501 QUR655501 REN655501 ROJ655501 RYF655501 SIB655501 SRX655501 TBT655501 TLP655501 TVL655501 UFH655501 UPD655501 UYZ655501 VIV655501 VSR655501 WCN655501 WMJ655501 WWF655501 Y721037 JT721037 TP721037 ADL721037 ANH721037 AXD721037 BGZ721037 BQV721037 CAR721037 CKN721037 CUJ721037 DEF721037 DOB721037 DXX721037 EHT721037 ERP721037 FBL721037 FLH721037 FVD721037 GEZ721037 GOV721037 GYR721037 HIN721037 HSJ721037 ICF721037 IMB721037 IVX721037 JFT721037 JPP721037 JZL721037 KJH721037 KTD721037 LCZ721037 LMV721037 LWR721037 MGN721037 MQJ721037 NAF721037 NKB721037 NTX721037 ODT721037 ONP721037 OXL721037 PHH721037 PRD721037 QAZ721037 QKV721037 QUR721037 REN721037 ROJ721037 RYF721037 SIB721037 SRX721037 TBT721037 TLP721037 TVL721037 UFH721037 UPD721037 UYZ721037 VIV721037 VSR721037 WCN721037 WMJ721037 WWF721037 Y786573 JT786573 TP786573 ADL786573 ANH786573 AXD786573 BGZ786573 BQV786573 CAR786573 CKN786573 CUJ786573 DEF786573 DOB786573 DXX786573 EHT786573 ERP786573 FBL786573 FLH786573 FVD786573 GEZ786573 GOV786573 GYR786573 HIN786573 HSJ786573 ICF786573 IMB786573 IVX786573 JFT786573 JPP786573 JZL786573 KJH786573 KTD786573 LCZ786573 LMV786573 LWR786573 MGN786573 MQJ786573 NAF786573 NKB786573 NTX786573 ODT786573 ONP786573 OXL786573 PHH786573 PRD786573 QAZ786573 QKV786573 QUR786573 REN786573 ROJ786573 RYF786573 SIB786573 SRX786573 TBT786573 TLP786573 TVL786573 UFH786573 UPD786573 UYZ786573 VIV786573 VSR786573 WCN786573 WMJ786573 WWF786573 Y852109 JT852109 TP852109 ADL852109 ANH852109 AXD852109 BGZ852109 BQV852109 CAR852109 CKN852109 CUJ852109 DEF852109 DOB852109 DXX852109 EHT852109 ERP852109 FBL852109 FLH852109 FVD852109 GEZ852109 GOV852109 GYR852109 HIN852109 HSJ852109 ICF852109 IMB852109 IVX852109 JFT852109 JPP852109 JZL852109 KJH852109 KTD852109 LCZ852109 LMV852109 LWR852109 MGN852109 MQJ852109 NAF852109 NKB852109 NTX852109 ODT852109 ONP852109 OXL852109 PHH852109 PRD852109 QAZ852109 QKV852109 QUR852109 REN852109 ROJ852109 RYF852109 SIB852109 SRX852109 TBT852109 TLP852109 TVL852109 UFH852109 UPD852109 UYZ852109 VIV852109 VSR852109 WCN852109 WMJ852109 WWF852109 Y917645 JT917645 TP917645 ADL917645 ANH917645 AXD917645 BGZ917645 BQV917645 CAR917645 CKN917645 CUJ917645 DEF917645 DOB917645 DXX917645 EHT917645 ERP917645 FBL917645 FLH917645 FVD917645 GEZ917645 GOV917645 GYR917645 HIN917645 HSJ917645 ICF917645 IMB917645 IVX917645 JFT917645 JPP917645 JZL917645 KJH917645 KTD917645 LCZ917645 LMV917645 LWR917645 MGN917645 MQJ917645 NAF917645 NKB917645 NTX917645 ODT917645 ONP917645 OXL917645 PHH917645 PRD917645 QAZ917645 QKV917645 QUR917645 REN917645 ROJ917645 RYF917645 SIB917645 SRX917645 TBT917645 TLP917645 TVL917645 UFH917645 UPD917645 UYZ917645 VIV917645 VSR917645 WCN917645 WMJ917645 WWF917645 Y983181 JT983181 TP983181 ADL983181 ANH983181 AXD983181 BGZ983181 BQV983181 CAR983181 CKN983181 CUJ983181 DEF983181 DOB983181 DXX983181 EHT983181 ERP983181 FBL983181 FLH983181 FVD983181 GEZ983181 GOV983181 GYR983181 HIN983181 HSJ983181 ICF983181 IMB983181 IVX983181 JFT983181 JPP983181 JZL983181 KJH983181 KTD983181 LCZ983181 LMV983181 LWR983181 MGN983181 MQJ983181 NAF983181 NKB983181 NTX983181 ODT983181 ONP983181 OXL983181 PHH983181 PRD983181 QAZ983181 QKV983181 QUR983181 REN983181 ROJ983181 RYF983181 SIB983181 SRX983181 TBT983181 TLP983181 TVL983181 UFH983181 UPD983181 UYZ983181 VIV983181 VSR983181 WCN983181 WMJ983181 WWF983181 AG65677 KB65677 TX65677 ADT65677 ANP65677 AXL65677 BHH65677 BRD65677 CAZ65677 CKV65677 CUR65677 DEN65677 DOJ65677 DYF65677 EIB65677 ERX65677 FBT65677 FLP65677 FVL65677 GFH65677 GPD65677 GYZ65677 HIV65677 HSR65677 ICN65677 IMJ65677 IWF65677 JGB65677 JPX65677 JZT65677 KJP65677 KTL65677 LDH65677 LND65677 LWZ65677 MGV65677 MQR65677 NAN65677 NKJ65677 NUF65677 OEB65677 ONX65677 OXT65677 PHP65677 PRL65677 QBH65677 QLD65677 QUZ65677 REV65677 ROR65677 RYN65677 SIJ65677 SSF65677 TCB65677 TLX65677 TVT65677 UFP65677 UPL65677 UZH65677 VJD65677 VSZ65677 WCV65677 WMR65677 WWN65677 AG131213 KB131213 TX131213 ADT131213 ANP131213 AXL131213 BHH131213 BRD131213 CAZ131213 CKV131213 CUR131213 DEN131213 DOJ131213 DYF131213 EIB131213 ERX131213 FBT131213 FLP131213 FVL131213 GFH131213 GPD131213 GYZ131213 HIV131213 HSR131213 ICN131213 IMJ131213 IWF131213 JGB131213 JPX131213 JZT131213 KJP131213 KTL131213 LDH131213 LND131213 LWZ131213 MGV131213 MQR131213 NAN131213 NKJ131213 NUF131213 OEB131213 ONX131213 OXT131213 PHP131213 PRL131213 QBH131213 QLD131213 QUZ131213 REV131213 ROR131213 RYN131213 SIJ131213 SSF131213 TCB131213 TLX131213 TVT131213 UFP131213 UPL131213 UZH131213 VJD131213 VSZ131213 WCV131213 WMR131213 WWN131213 AG196749 KB196749 TX196749 ADT196749 ANP196749 AXL196749 BHH196749 BRD196749 CAZ196749 CKV196749 CUR196749 DEN196749 DOJ196749 DYF196749 EIB196749 ERX196749 FBT196749 FLP196749 FVL196749 GFH196749 GPD196749 GYZ196749 HIV196749 HSR196749 ICN196749 IMJ196749 IWF196749 JGB196749 JPX196749 JZT196749 KJP196749 KTL196749 LDH196749 LND196749 LWZ196749 MGV196749 MQR196749 NAN196749 NKJ196749 NUF196749 OEB196749 ONX196749 OXT196749 PHP196749 PRL196749 QBH196749 QLD196749 QUZ196749 REV196749 ROR196749 RYN196749 SIJ196749 SSF196749 TCB196749 TLX196749 TVT196749 UFP196749 UPL196749 UZH196749 VJD196749 VSZ196749 WCV196749 WMR196749 WWN196749 AG262285 KB262285 TX262285 ADT262285 ANP262285 AXL262285 BHH262285 BRD262285 CAZ262285 CKV262285 CUR262285 DEN262285 DOJ262285 DYF262285 EIB262285 ERX262285 FBT262285 FLP262285 FVL262285 GFH262285 GPD262285 GYZ262285 HIV262285 HSR262285 ICN262285 IMJ262285 IWF262285 JGB262285 JPX262285 JZT262285 KJP262285 KTL262285 LDH262285 LND262285 LWZ262285 MGV262285 MQR262285 NAN262285 NKJ262285 NUF262285 OEB262285 ONX262285 OXT262285 PHP262285 PRL262285 QBH262285 QLD262285 QUZ262285 REV262285 ROR262285 RYN262285 SIJ262285 SSF262285 TCB262285 TLX262285 TVT262285 UFP262285 UPL262285 UZH262285 VJD262285 VSZ262285 WCV262285 WMR262285 WWN262285 AG327821 KB327821 TX327821 ADT327821 ANP327821 AXL327821 BHH327821 BRD327821 CAZ327821 CKV327821 CUR327821 DEN327821 DOJ327821 DYF327821 EIB327821 ERX327821 FBT327821 FLP327821 FVL327821 GFH327821 GPD327821 GYZ327821 HIV327821 HSR327821 ICN327821 IMJ327821 IWF327821 JGB327821 JPX327821 JZT327821 KJP327821 KTL327821 LDH327821 LND327821 LWZ327821 MGV327821 MQR327821 NAN327821 NKJ327821 NUF327821 OEB327821 ONX327821 OXT327821 PHP327821 PRL327821 QBH327821 QLD327821 QUZ327821 REV327821 ROR327821 RYN327821 SIJ327821 SSF327821 TCB327821 TLX327821 TVT327821 UFP327821 UPL327821 UZH327821 VJD327821 VSZ327821 WCV327821 WMR327821 WWN327821 AG393357 KB393357 TX393357 ADT393357 ANP393357 AXL393357 BHH393357 BRD393357 CAZ393357 CKV393357 CUR393357 DEN393357 DOJ393357 DYF393357 EIB393357 ERX393357 FBT393357 FLP393357 FVL393357 GFH393357 GPD393357 GYZ393357 HIV393357 HSR393357 ICN393357 IMJ393357 IWF393357 JGB393357 JPX393357 JZT393357 KJP393357 KTL393357 LDH393357 LND393357 LWZ393357 MGV393357 MQR393357 NAN393357 NKJ393357 NUF393357 OEB393357 ONX393357 OXT393357 PHP393357 PRL393357 QBH393357 QLD393357 QUZ393357 REV393357 ROR393357 RYN393357 SIJ393357 SSF393357 TCB393357 TLX393357 TVT393357 UFP393357 UPL393357 UZH393357 VJD393357 VSZ393357 WCV393357 WMR393357 WWN393357 AG458893 KB458893 TX458893 ADT458893 ANP458893 AXL458893 BHH458893 BRD458893 CAZ458893 CKV458893 CUR458893 DEN458893 DOJ458893 DYF458893 EIB458893 ERX458893 FBT458893 FLP458893 FVL458893 GFH458893 GPD458893 GYZ458893 HIV458893 HSR458893 ICN458893 IMJ458893 IWF458893 JGB458893 JPX458893 JZT458893 KJP458893 KTL458893 LDH458893 LND458893 LWZ458893 MGV458893 MQR458893 NAN458893 NKJ458893 NUF458893 OEB458893 ONX458893 OXT458893 PHP458893 PRL458893 QBH458893 QLD458893 QUZ458893 REV458893 ROR458893 RYN458893 SIJ458893 SSF458893 TCB458893 TLX458893 TVT458893 UFP458893 UPL458893 UZH458893 VJD458893 VSZ458893 WCV458893 WMR458893 WWN458893 AG524429 KB524429 TX524429 ADT524429 ANP524429 AXL524429 BHH524429 BRD524429 CAZ524429 CKV524429 CUR524429 DEN524429 DOJ524429 DYF524429 EIB524429 ERX524429 FBT524429 FLP524429 FVL524429 GFH524429 GPD524429 GYZ524429 HIV524429 HSR524429 ICN524429 IMJ524429 IWF524429 JGB524429 JPX524429 JZT524429 KJP524429 KTL524429 LDH524429 LND524429 LWZ524429 MGV524429 MQR524429 NAN524429 NKJ524429 NUF524429 OEB524429 ONX524429 OXT524429 PHP524429 PRL524429 QBH524429 QLD524429 QUZ524429 REV524429 ROR524429 RYN524429 SIJ524429 SSF524429 TCB524429 TLX524429 TVT524429 UFP524429 UPL524429 UZH524429 VJD524429 VSZ524429 WCV524429 WMR524429 WWN524429 AG589965 KB589965 TX589965 ADT589965 ANP589965 AXL589965 BHH589965 BRD589965 CAZ589965 CKV589965 CUR589965 DEN589965 DOJ589965 DYF589965 EIB589965 ERX589965 FBT589965 FLP589965 FVL589965 GFH589965 GPD589965 GYZ589965 HIV589965 HSR589965 ICN589965 IMJ589965 IWF589965 JGB589965 JPX589965 JZT589965 KJP589965 KTL589965 LDH589965 LND589965 LWZ589965 MGV589965 MQR589965 NAN589965 NKJ589965 NUF589965 OEB589965 ONX589965 OXT589965 PHP589965 PRL589965 QBH589965 QLD589965 QUZ589965 REV589965 ROR589965 RYN589965 SIJ589965 SSF589965 TCB589965 TLX589965 TVT589965 UFP589965 UPL589965 UZH589965 VJD589965 VSZ589965 WCV589965 WMR589965 WWN589965 AG655501 KB655501 TX655501 ADT655501 ANP655501 AXL655501 BHH655501 BRD655501 CAZ655501 CKV655501 CUR655501 DEN655501 DOJ655501 DYF655501 EIB655501 ERX655501 FBT655501 FLP655501 FVL655501 GFH655501 GPD655501 GYZ655501 HIV655501 HSR655501 ICN655501 IMJ655501 IWF655501 JGB655501 JPX655501 JZT655501 KJP655501 KTL655501 LDH655501 LND655501 LWZ655501 MGV655501 MQR655501 NAN655501 NKJ655501 NUF655501 OEB655501 ONX655501 OXT655501 PHP655501 PRL655501 QBH655501 QLD655501 QUZ655501 REV655501 ROR655501 RYN655501 SIJ655501 SSF655501 TCB655501 TLX655501 TVT655501 UFP655501 UPL655501 UZH655501 VJD655501 VSZ655501 WCV655501 WMR655501 WWN655501 AG721037 KB721037 TX721037 ADT721037 ANP721037 AXL721037 BHH721037 BRD721037 CAZ721037 CKV721037 CUR721037 DEN721037 DOJ721037 DYF721037 EIB721037 ERX721037 FBT721037 FLP721037 FVL721037 GFH721037 GPD721037 GYZ721037 HIV721037 HSR721037 ICN721037 IMJ721037 IWF721037 JGB721037 JPX721037 JZT721037 KJP721037 KTL721037 LDH721037 LND721037 LWZ721037 MGV721037 MQR721037 NAN721037 NKJ721037 NUF721037 OEB721037 ONX721037 OXT721037 PHP721037 PRL721037 QBH721037 QLD721037 QUZ721037 REV721037 ROR721037 RYN721037 SIJ721037 SSF721037 TCB721037 TLX721037 TVT721037 UFP721037 UPL721037 UZH721037 VJD721037 VSZ721037 WCV721037 WMR721037 WWN721037 AG786573 KB786573 TX786573 ADT786573 ANP786573 AXL786573 BHH786573 BRD786573 CAZ786573 CKV786573 CUR786573 DEN786573 DOJ786573 DYF786573 EIB786573 ERX786573 FBT786573 FLP786573 FVL786573 GFH786573 GPD786573 GYZ786573 HIV786573 HSR786573 ICN786573 IMJ786573 IWF786573 JGB786573 JPX786573 JZT786573 KJP786573 KTL786573 LDH786573 LND786573 LWZ786573 MGV786573 MQR786573 NAN786573 NKJ786573 NUF786573 OEB786573 ONX786573 OXT786573 PHP786573 PRL786573 QBH786573 QLD786573 QUZ786573 REV786573 ROR786573 RYN786573 SIJ786573 SSF786573 TCB786573 TLX786573 TVT786573 UFP786573 UPL786573 UZH786573 VJD786573 VSZ786573 WCV786573 WMR786573 WWN786573 AG852109 KB852109 TX852109 ADT852109 ANP852109 AXL852109 BHH852109 BRD852109 CAZ852109 CKV852109 CUR852109 DEN852109 DOJ852109 DYF852109 EIB852109 ERX852109 FBT852109 FLP852109 FVL852109 GFH852109 GPD852109 GYZ852109 HIV852109 HSR852109 ICN852109 IMJ852109 IWF852109 JGB852109 JPX852109 JZT852109 KJP852109 KTL852109 LDH852109 LND852109 LWZ852109 MGV852109 MQR852109 NAN852109 NKJ852109 NUF852109 OEB852109 ONX852109 OXT852109 PHP852109 PRL852109 QBH852109 QLD852109 QUZ852109 REV852109 ROR852109 RYN852109 SIJ852109 SSF852109 TCB852109 TLX852109 TVT852109 UFP852109 UPL852109 UZH852109 VJD852109 VSZ852109 WCV852109 WMR852109 WWN852109 AG917645 KB917645 TX917645 ADT917645 ANP917645 AXL917645 BHH917645 BRD917645 CAZ917645 CKV917645 CUR917645 DEN917645 DOJ917645 DYF917645 EIB917645 ERX917645 FBT917645 FLP917645 FVL917645 GFH917645 GPD917645 GYZ917645 HIV917645 HSR917645 ICN917645 IMJ917645 IWF917645 JGB917645 JPX917645 JZT917645 KJP917645 KTL917645 LDH917645 LND917645 LWZ917645 MGV917645 MQR917645 NAN917645 NKJ917645 NUF917645 OEB917645 ONX917645 OXT917645 PHP917645 PRL917645 QBH917645 QLD917645 QUZ917645 REV917645 ROR917645 RYN917645 SIJ917645 SSF917645 TCB917645 TLX917645 TVT917645 UFP917645 UPL917645 UZH917645 VJD917645 VSZ917645 WCV917645 WMR917645 WWN917645 AG983181 KB983181 TX983181 ADT983181 ANP983181 AXL983181 BHH983181 BRD983181 CAZ983181 CKV983181 CUR983181 DEN983181 DOJ983181 DYF983181 EIB983181 ERX983181 FBT983181 FLP983181 FVL983181 GFH983181 GPD983181 GYZ983181 HIV983181 HSR983181 ICN983181 IMJ983181 IWF983181 JGB983181 JPX983181 JZT983181 KJP983181 KTL983181 LDH983181 LND983181 LWZ983181 MGV983181 MQR983181 NAN983181 NKJ983181 NUF983181 OEB983181 ONX983181 OXT983181 PHP983181 PRL983181 QBH983181 QLD983181 QUZ983181 REV983181 ROR983181 RYN983181 SIJ983181 SSF983181 TCB983181 TLX983181 TVT983181 UFP983181 UPL983181 UZH983181 VJD983181 VSZ983181 WCV983181 WMR983181 WWN983181 KG56 UC56 ADY56 ANU56 AXQ56 BHM56 BRI56 CBE56 CLA56 CUW56 DES56 DOO56 DYK56 EIG56 ESC56 FBY56 FLU56 FVQ56 GFM56 GPI56 GZE56 HJA56 HSW56 ICS56 IMO56 IWK56 JGG56 JQC56 JZY56 KJU56 KTQ56 LDM56 LNI56 LXE56 MHA56 MQW56 NAS56 NKO56 NUK56 OEG56 OOC56 OXY56 PHU56 PRQ56 QBM56 QLI56 QVE56 RFA56 ROW56 RYS56 SIO56 SSK56 TCG56 TMC56 TVY56 UFU56 UPQ56 UZM56 VJI56 VTE56 WDA56 WMW56 WWS56 KK56 UG56 AEC56 ANY56 AXU56 BHQ56 BRM56 CBI56 CLE56 CVA56 DEW56 DOS56 DYO56 EIK56 ESG56 FCC56 FLY56 FVU56 GFQ56 GPM56 GZI56 HJE56 HTA56 ICW56 IMS56 IWO56 JGK56 JQG56 KAC56 KJY56 KTU56 LDQ56 LNM56 LXI56 MHE56 MRA56 NAW56 NKS56 NUO56 OEK56 OOG56 OYC56 PHY56 PRU56 QBQ56 QLM56 QVI56 RFE56 RPA56 RYW56 SIS56 SSO56 TCK56 TMG56 TWC56 UFY56 UPU56 UZQ56 VJM56 VTI56 WDE56 WNA56 WWW56 JY56 TU56 ADQ56 ANM56 AXI56 BHE56 BRA56 CAW56 CKS56 CUO56 DEK56 DOG56 DYC56 EHY56 ERU56 FBQ56 FLM56 FVI56 GFE56 GPA56 GYW56 HIS56 HSO56 ICK56 IMG56 IWC56 JFY56 JPU56 JZQ56 KJM56 KTI56 LDE56 LNA56 LWW56 MGS56 MQO56 NAK56 NKG56 NUC56 ODY56 ONU56 OXQ56 PHM56 PRI56 QBE56 QLA56 QUW56 RES56 ROO56 RYK56 SIG56 SSC56 TBY56 TLU56 TVQ56 UFM56 UPI56 UZE56 VJA56 VSW56 WCS56 WMO56 WWK56 KC56 TY56 ADU56 ANQ56 AXM56 BHI56 BRE56 CBA56 CKW56 CUS56 DEO56 DOK56 DYG56 EIC56 ERY56 FBU56 FLQ56 FVM56 GFI56 GPE56 GZA56 HIW56 HSS56 ICO56 IMK56 IWG56 JGC56 JPY56 JZU56 KJQ56 KTM56 LDI56 LNE56 LXA56 MGW56 MQS56 NAO56 NKK56 NUG56 OEC56 ONY56 OXU56 PHQ56 PRM56 QBI56 QLE56 QVA56 REW56 ROS56 RYO56 SIK56 SSG56 TCC56 TLY56 TVU56 UFQ56 UPM56 UZI56 VJE56 VTA56 WCW56 WMS56 WWO56 JZ129 TV129 ADR129 ANN129 AXJ129 BHF129 BRB129 CAX129 CKT129 CUP129 DEL129 DOH129 DYD129 EHZ129 ERV129 FBR129 FLN129 FVJ129 GFF129 GPB129 GYX129 HIT129 HSP129 ICL129 IMH129 IWD129 JFZ129 JPV129 JZR129 KJN129 KTJ129 LDF129 LNB129 LWX129 MGT129 MQP129 NAL129 NKH129 NUD129 ODZ129 ONV129 OXR129 PHN129 PRJ129 QBF129 QLB129 QUX129 RET129 ROP129 RYL129 SIH129 SSD129 TBZ129 TLV129 TVR129 UFN129 UPJ129 UZF129 VJB129 VSX129 WCT129 WMP129 WWL129 KD129 TZ129 ADV129 ANR129 AXN129 BHJ129 BRF129 CBB129 CKX129 CUT129 DEP129 DOL129 DYH129 EID129 ERZ129 FBV129 FLR129 FVN129 GFJ129 GPF129 GZB129 HIX129 HST129 ICP129 IML129 IWH129 JGD129 JPZ129 JZV129 KJR129 KTN129 LDJ129 LNF129 LXB129 MGX129 MQT129 NAP129 NKL129 NUH129 OED129 ONZ129 OXV129 PHR129 PRN129 QBJ129 QLF129 QVB129 REX129 ROT129 RYP129 SIL129 SSH129 TCD129 TLZ129 TVV129 UFR129 UPN129 UZJ129 VJF129 VTB129 WCX129 WMT129 WWP129 KH129 UD129 ADZ129 ANV129 AXR129 BHN129 BRJ129 CBF129 CLB129 CUX129 DET129 DOP129 DYL129 EIH129 ESD129 FBZ129 FLV129 FVR129 GFN129 GPJ129 GZF129 HJB129 HSX129 ICT129 IMP129 IWL129 JGH129 JQD129 JZZ129 KJV129 KTR129 LDN129 LNJ129 LXF129 MHB129 MQX129 NAT129 NKP129 NUL129 OEH129 OOD129 OXZ129 PHV129 PRR129 QBN129 QLJ129 QVF129 RFB129 ROX129 RYT129 SIP129 SSL129 TCH129 TMD129 TVZ129 UFV129 UPR129 UZN129 VJJ129 VTF129 WDB129 WMX129 WWT129 KL129 UH129 AED129 ANZ129 AXV129 BHR129 BRN129 CBJ129 CLF129 CVB129 DEX129 DOT129 DYP129 EIL129 ESH129 FCD129 FLZ129 FVV129 GFR129 GPN129 GZJ129 HJF129 HTB129 ICX129 IMT129 IWP129 JGL129 JQH129 KAD129 KJZ129 KTV129 LDR129 LNN129 LXJ129 MHF129 MRB129 NAX129 NKT129 NUP129 OEL129 OOH129 OYD129 PHZ129 PRV129 QBR129 QLN129 QVJ129 RFF129 RPB129 RYX129 SIT129 SSP129 TCL129 TMH129 TWD129 UFZ129 UPV129 UZR129 VJN129 VTJ129 WDF129 WNB129 WWX129</xm:sqref>
        </x14:dataValidation>
        <x14:dataValidation type="list" showInputMessage="1" showErrorMessage="1" xr:uid="{04AFBF57-9284-4FA8-ADA6-ADEA1AE77467}">
          <x14:formula1>
            <xm:f>data2!$A$2:$A$49</xm:f>
          </x14:formula1>
          <xm:sqref>S31:X31 S47:X47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00DEF-BA87-4944-AAC6-9454A8457F80}">
  <sheetPr codeName="Sheet3"/>
  <dimension ref="A1:DB90"/>
  <sheetViews>
    <sheetView showGridLines="0" view="pageBreakPreview" zoomScale="47" zoomScaleNormal="40" zoomScaleSheetLayoutView="70" zoomScalePageLayoutView="40" workbookViewId="0">
      <selection activeCell="AD7" sqref="AD7:CJ7"/>
    </sheetView>
  </sheetViews>
  <sheetFormatPr defaultColWidth="2.6328125" defaultRowHeight="13" outlineLevelRow="1"/>
  <cols>
    <col min="1" max="2" width="2.6328125" style="44" customWidth="1"/>
    <col min="3" max="3" width="4" style="44" bestFit="1" customWidth="1"/>
    <col min="4" max="4" width="2.6328125" style="44"/>
    <col min="5" max="5" width="2.453125" style="44" customWidth="1"/>
    <col min="6" max="8" width="2.6328125" style="44"/>
    <col min="9" max="9" width="4" style="44" customWidth="1"/>
    <col min="10" max="13" width="2.6328125" style="44"/>
    <col min="14" max="14" width="2.90625" style="44" customWidth="1"/>
    <col min="15" max="15" width="2.6328125" style="44" customWidth="1"/>
    <col min="16" max="19" width="2.6328125" style="44"/>
    <col min="20" max="20" width="3.36328125" style="44" bestFit="1" customWidth="1"/>
    <col min="21" max="40" width="2.6328125" style="44"/>
    <col min="41" max="41" width="2.6328125" style="45"/>
    <col min="42" max="42" width="2.6328125" style="45" customWidth="1"/>
    <col min="43" max="44" width="2.6328125" style="45"/>
    <col min="45" max="45" width="2.6328125" style="45" customWidth="1"/>
    <col min="46" max="62" width="2.6328125" style="45"/>
    <col min="63" max="63" width="4.6328125" style="45" customWidth="1"/>
    <col min="64" max="84" width="2.6328125" style="45"/>
    <col min="85" max="87" width="2.6328125" style="45" customWidth="1"/>
    <col min="88" max="88" width="4.1796875" style="45" customWidth="1"/>
    <col min="89" max="90" width="3.6328125" style="45" customWidth="1"/>
    <col min="91" max="91" width="2.90625" style="45" hidden="1" customWidth="1"/>
    <col min="92" max="92" width="1.08984375" style="45" hidden="1" customWidth="1"/>
    <col min="93" max="93" width="2.6328125" style="45" hidden="1" customWidth="1"/>
    <col min="94" max="94" width="5.36328125" style="45" hidden="1" customWidth="1"/>
    <col min="95" max="95" width="2.6328125" style="45" hidden="1" customWidth="1"/>
    <col min="96" max="99" width="2.6328125" style="45" customWidth="1"/>
    <col min="100" max="122" width="2.6328125" style="45"/>
    <col min="123" max="123" width="2.6328125" style="45" customWidth="1"/>
    <col min="124" max="16384" width="2.6328125" style="45"/>
  </cols>
  <sheetData>
    <row r="1" spans="1:106" ht="18.75" customHeight="1"/>
    <row r="2" spans="1:106" ht="29.25" customHeight="1">
      <c r="A2" s="47"/>
      <c r="B2" s="47"/>
      <c r="C2" s="47"/>
      <c r="D2" s="47"/>
      <c r="E2" s="47"/>
      <c r="F2" s="47"/>
      <c r="G2" s="47"/>
      <c r="H2" s="47"/>
      <c r="I2" s="47"/>
      <c r="J2" s="47"/>
      <c r="K2" s="47"/>
      <c r="L2" s="47"/>
      <c r="M2" s="47"/>
      <c r="N2" s="47"/>
      <c r="O2" s="47"/>
      <c r="P2" s="47"/>
      <c r="Q2" s="755" t="s">
        <v>694</v>
      </c>
      <c r="R2" s="755"/>
      <c r="S2" s="755"/>
      <c r="T2" s="755"/>
      <c r="U2" s="755"/>
      <c r="V2" s="755"/>
      <c r="W2" s="755"/>
      <c r="X2" s="755"/>
      <c r="Y2" s="755"/>
      <c r="Z2" s="755"/>
      <c r="AA2" s="755"/>
      <c r="AB2" s="755"/>
      <c r="AC2" s="755"/>
      <c r="AD2" s="755"/>
      <c r="AE2" s="755"/>
      <c r="AF2" s="755"/>
      <c r="AG2" s="755"/>
      <c r="AH2" s="755"/>
      <c r="AI2" s="755"/>
      <c r="AJ2" s="755"/>
      <c r="AK2" s="755"/>
      <c r="AL2" s="755"/>
      <c r="AM2" s="755"/>
      <c r="AN2" s="755"/>
      <c r="AO2" s="755"/>
      <c r="AP2" s="755"/>
      <c r="AQ2" s="755"/>
      <c r="AR2" s="755"/>
      <c r="AS2" s="755"/>
      <c r="AT2" s="755"/>
      <c r="AU2" s="755"/>
      <c r="AV2" s="755"/>
      <c r="AW2" s="755"/>
      <c r="AX2" s="755"/>
      <c r="AY2" s="755"/>
      <c r="AZ2" s="755"/>
      <c r="BA2" s="755"/>
      <c r="BB2" s="755"/>
      <c r="BC2" s="755"/>
      <c r="BD2" s="755"/>
      <c r="BE2" s="755"/>
      <c r="BF2" s="755"/>
      <c r="BG2" s="755"/>
      <c r="BH2" s="755"/>
      <c r="BI2" s="755"/>
      <c r="BJ2" s="755"/>
      <c r="BK2" s="755"/>
      <c r="BL2" s="755"/>
      <c r="BM2" s="755"/>
      <c r="BN2" s="755"/>
      <c r="BO2" s="755"/>
      <c r="BP2" s="755"/>
      <c r="BQ2" s="755"/>
      <c r="BR2" s="755"/>
      <c r="BS2" s="48"/>
      <c r="BT2" s="48"/>
      <c r="BU2" s="48"/>
      <c r="BV2" s="48"/>
      <c r="BW2" s="48"/>
      <c r="BX2" s="48"/>
      <c r="BY2" s="48"/>
      <c r="BZ2" s="48"/>
      <c r="CA2" s="49"/>
      <c r="CB2" s="49"/>
      <c r="CC2" s="49"/>
      <c r="CD2" s="49"/>
      <c r="CE2" s="49"/>
      <c r="CF2" s="48"/>
      <c r="CG2" s="49"/>
      <c r="CH2" s="49"/>
      <c r="CI2" s="50"/>
      <c r="CJ2" s="50"/>
      <c r="CK2" s="50"/>
      <c r="CL2" s="50"/>
      <c r="CM2" s="50"/>
    </row>
    <row r="3" spans="1:106" ht="16.5" customHeight="1">
      <c r="A3" s="13"/>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2"/>
      <c r="AP3" s="52"/>
      <c r="AQ3" s="52"/>
      <c r="CH3" s="53"/>
    </row>
    <row r="4" spans="1:106" ht="16.5" customHeight="1">
      <c r="A4" s="13"/>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2"/>
      <c r="AP4" s="52"/>
      <c r="AQ4" s="52"/>
      <c r="CH4" s="53"/>
    </row>
    <row r="5" spans="1:106" s="239" customFormat="1" ht="29.25" customHeight="1">
      <c r="A5" s="756" t="s">
        <v>695</v>
      </c>
      <c r="B5" s="756"/>
      <c r="C5" s="756"/>
      <c r="D5" s="756"/>
      <c r="E5" s="756"/>
      <c r="F5" s="756"/>
      <c r="G5" s="756"/>
      <c r="H5" s="756"/>
      <c r="I5" s="756"/>
      <c r="J5" s="756"/>
      <c r="K5" s="756"/>
      <c r="L5" s="756"/>
      <c r="M5" s="756"/>
      <c r="N5" s="756"/>
      <c r="O5" s="756"/>
      <c r="P5" s="756"/>
      <c r="Q5" s="756"/>
      <c r="R5" s="756"/>
      <c r="S5" s="756"/>
      <c r="T5" s="756"/>
      <c r="U5" s="756"/>
      <c r="V5" s="756"/>
      <c r="W5" s="756"/>
      <c r="X5" s="756"/>
      <c r="Y5" s="756"/>
      <c r="Z5" s="756"/>
      <c r="AA5" s="756"/>
      <c r="AB5" s="756"/>
      <c r="AC5" s="756"/>
      <c r="AD5" s="756"/>
      <c r="AE5" s="756"/>
      <c r="AF5" s="756"/>
      <c r="AG5" s="756"/>
      <c r="AH5" s="756"/>
      <c r="AI5" s="756"/>
      <c r="AJ5" s="756"/>
      <c r="AK5" s="756"/>
      <c r="AL5" s="756"/>
      <c r="AM5" s="756"/>
      <c r="AN5" s="756"/>
      <c r="AO5" s="756"/>
      <c r="AP5" s="756"/>
      <c r="AQ5" s="756"/>
      <c r="AR5" s="756"/>
      <c r="AS5" s="756"/>
      <c r="AT5" s="756"/>
      <c r="AU5" s="756"/>
      <c r="AV5" s="756"/>
      <c r="AW5" s="756"/>
      <c r="AX5" s="756"/>
      <c r="AY5" s="756"/>
      <c r="AZ5" s="756"/>
      <c r="BA5" s="756"/>
      <c r="BB5" s="756"/>
      <c r="BC5" s="756"/>
      <c r="BD5" s="756"/>
      <c r="BE5" s="756"/>
      <c r="BF5" s="756"/>
      <c r="BG5" s="756"/>
      <c r="BH5" s="756"/>
      <c r="BI5" s="756"/>
      <c r="BJ5" s="756"/>
      <c r="BK5" s="756"/>
      <c r="BL5" s="756"/>
      <c r="BM5" s="756"/>
      <c r="BN5" s="756"/>
      <c r="BO5" s="756"/>
      <c r="BP5" s="756"/>
      <c r="BQ5" s="756"/>
      <c r="BR5" s="756"/>
      <c r="BS5" s="756"/>
      <c r="BT5" s="756"/>
      <c r="BU5" s="756"/>
      <c r="BV5" s="756"/>
      <c r="BW5" s="756"/>
      <c r="BX5" s="756"/>
      <c r="BY5" s="756"/>
      <c r="BZ5" s="756"/>
      <c r="CA5" s="756"/>
      <c r="CB5" s="756"/>
      <c r="CC5" s="756"/>
      <c r="CD5" s="756"/>
      <c r="CE5" s="756"/>
      <c r="CF5" s="756"/>
      <c r="CG5" s="756"/>
      <c r="CH5" s="756"/>
    </row>
    <row r="6" spans="1:106" ht="10" customHeight="1">
      <c r="A6" s="46"/>
      <c r="B6" s="62"/>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2"/>
      <c r="CG6" s="62"/>
      <c r="CH6" s="63"/>
    </row>
    <row r="7" spans="1:106" ht="35.15" customHeight="1">
      <c r="A7" s="64"/>
      <c r="B7" s="757" t="s">
        <v>379</v>
      </c>
      <c r="C7" s="757"/>
      <c r="D7" s="757"/>
      <c r="E7" s="757"/>
      <c r="F7" s="757"/>
      <c r="G7" s="757"/>
      <c r="H7" s="757"/>
      <c r="I7" s="757"/>
      <c r="J7" s="757"/>
      <c r="K7" s="757"/>
      <c r="L7" s="757"/>
      <c r="M7" s="757"/>
      <c r="N7" s="757"/>
      <c r="O7" s="757"/>
      <c r="P7" s="757"/>
      <c r="Q7" s="757"/>
      <c r="R7" s="757"/>
      <c r="S7" s="757"/>
      <c r="T7" s="757"/>
      <c r="U7" s="757"/>
      <c r="V7" s="757"/>
      <c r="W7" s="757"/>
      <c r="X7" s="757"/>
      <c r="Y7" s="757"/>
      <c r="Z7" s="757"/>
      <c r="AA7" s="757"/>
      <c r="AB7" s="757"/>
      <c r="AC7" s="757"/>
      <c r="AD7" s="758"/>
      <c r="AE7" s="759"/>
      <c r="AF7" s="759"/>
      <c r="AG7" s="759"/>
      <c r="AH7" s="759"/>
      <c r="AI7" s="759"/>
      <c r="AJ7" s="759"/>
      <c r="AK7" s="759"/>
      <c r="AL7" s="759"/>
      <c r="AM7" s="759"/>
      <c r="AN7" s="759"/>
      <c r="AO7" s="759"/>
      <c r="AP7" s="759"/>
      <c r="AQ7" s="759"/>
      <c r="AR7" s="759"/>
      <c r="AS7" s="759"/>
      <c r="AT7" s="759"/>
      <c r="AU7" s="759"/>
      <c r="AV7" s="759"/>
      <c r="AW7" s="759"/>
      <c r="AX7" s="759"/>
      <c r="AY7" s="759"/>
      <c r="AZ7" s="759"/>
      <c r="BA7" s="759"/>
      <c r="BB7" s="759"/>
      <c r="BC7" s="759"/>
      <c r="BD7" s="759"/>
      <c r="BE7" s="759"/>
      <c r="BF7" s="759"/>
      <c r="BG7" s="759"/>
      <c r="BH7" s="759"/>
      <c r="BI7" s="759"/>
      <c r="BJ7" s="759"/>
      <c r="BK7" s="759"/>
      <c r="BL7" s="759"/>
      <c r="BM7" s="759"/>
      <c r="BN7" s="759"/>
      <c r="BO7" s="759"/>
      <c r="BP7" s="759"/>
      <c r="BQ7" s="759"/>
      <c r="BR7" s="759"/>
      <c r="BS7" s="759"/>
      <c r="BT7" s="759"/>
      <c r="BU7" s="759"/>
      <c r="BV7" s="759"/>
      <c r="BW7" s="759"/>
      <c r="BX7" s="759"/>
      <c r="BY7" s="759"/>
      <c r="BZ7" s="759"/>
      <c r="CA7" s="759"/>
      <c r="CB7" s="759"/>
      <c r="CC7" s="759"/>
      <c r="CD7" s="759"/>
      <c r="CE7" s="759"/>
      <c r="CF7" s="759"/>
      <c r="CG7" s="759"/>
      <c r="CH7" s="759"/>
      <c r="CI7" s="759"/>
      <c r="CJ7" s="760"/>
    </row>
    <row r="8" spans="1:106" ht="30" customHeight="1">
      <c r="A8" s="230"/>
      <c r="B8" s="230"/>
      <c r="C8" s="230"/>
      <c r="D8" s="230"/>
      <c r="E8" s="230"/>
      <c r="F8" s="230"/>
      <c r="G8" s="230"/>
      <c r="H8" s="230"/>
      <c r="I8" s="230"/>
      <c r="J8" s="230"/>
      <c r="K8" s="230"/>
      <c r="L8" s="230"/>
      <c r="M8" s="230"/>
      <c r="N8" s="230"/>
      <c r="O8" s="230"/>
      <c r="P8" s="230"/>
      <c r="Q8" s="230"/>
      <c r="R8" s="230"/>
      <c r="S8" s="230"/>
      <c r="T8" s="230"/>
      <c r="U8" s="230"/>
      <c r="V8" s="230"/>
      <c r="W8" s="230"/>
      <c r="X8" s="230"/>
      <c r="Y8" s="230"/>
      <c r="Z8" s="230"/>
      <c r="AA8" s="230"/>
      <c r="AB8" s="230"/>
      <c r="AC8" s="230"/>
      <c r="AD8" s="761" t="str">
        <f>IF(AD7="", "※取組計画及びその進捗状況、導入実績を公表しているＵＲＬを入力してください", "")</f>
        <v>※取組計画及びその進捗状況、導入実績を公表しているＵＲＬを入力してください</v>
      </c>
      <c r="AE8" s="761"/>
      <c r="AF8" s="761"/>
      <c r="AG8" s="761"/>
      <c r="AH8" s="761"/>
      <c r="AI8" s="761"/>
      <c r="AJ8" s="761"/>
      <c r="AK8" s="761"/>
      <c r="AL8" s="761"/>
      <c r="AM8" s="761"/>
      <c r="AN8" s="761"/>
      <c r="AO8" s="761"/>
      <c r="AP8" s="761"/>
      <c r="AQ8" s="761"/>
      <c r="AR8" s="761"/>
      <c r="AS8" s="761"/>
      <c r="AT8" s="761"/>
      <c r="AU8" s="761"/>
      <c r="AV8" s="761"/>
      <c r="AW8" s="761"/>
      <c r="AX8" s="761"/>
      <c r="AY8" s="761"/>
      <c r="AZ8" s="761"/>
      <c r="BA8" s="761"/>
      <c r="BB8" s="761"/>
      <c r="BC8" s="761"/>
      <c r="BD8" s="761"/>
      <c r="BE8" s="761"/>
      <c r="BF8" s="761"/>
      <c r="BG8" s="761"/>
      <c r="BH8" s="761"/>
      <c r="BI8" s="761"/>
      <c r="BJ8" s="761"/>
      <c r="BK8" s="761"/>
      <c r="BL8" s="761"/>
      <c r="BM8" s="761"/>
      <c r="BN8" s="761"/>
      <c r="BO8" s="761"/>
      <c r="BP8" s="761"/>
      <c r="BQ8" s="761"/>
      <c r="BR8" s="761"/>
      <c r="BS8" s="761"/>
      <c r="BT8" s="761"/>
      <c r="BU8" s="761"/>
      <c r="BV8" s="761"/>
      <c r="BW8" s="761"/>
      <c r="BX8" s="761"/>
      <c r="BY8" s="761"/>
      <c r="BZ8" s="761"/>
      <c r="CA8" s="761"/>
      <c r="CB8" s="761"/>
      <c r="CC8" s="761"/>
      <c r="CD8" s="761"/>
      <c r="CE8" s="761"/>
      <c r="CF8" s="761"/>
      <c r="CG8" s="761"/>
      <c r="CH8" s="761"/>
      <c r="CI8" s="761"/>
      <c r="CJ8" s="761"/>
    </row>
    <row r="9" spans="1:106" ht="30" customHeight="1">
      <c r="A9" s="756" t="s">
        <v>696</v>
      </c>
      <c r="B9" s="756"/>
      <c r="C9" s="756"/>
      <c r="D9" s="756"/>
      <c r="E9" s="756"/>
      <c r="F9" s="756"/>
      <c r="G9" s="756"/>
      <c r="H9" s="756"/>
      <c r="I9" s="756"/>
      <c r="J9" s="756"/>
      <c r="K9" s="756"/>
      <c r="L9" s="756"/>
      <c r="M9" s="756"/>
      <c r="N9" s="756"/>
      <c r="O9" s="756"/>
      <c r="P9" s="756"/>
      <c r="Q9" s="756"/>
      <c r="R9" s="756"/>
      <c r="S9" s="756"/>
      <c r="T9" s="756"/>
      <c r="U9" s="756"/>
      <c r="V9" s="756"/>
      <c r="W9" s="756"/>
      <c r="X9" s="756"/>
      <c r="Y9" s="756"/>
      <c r="Z9" s="756"/>
      <c r="AA9" s="756"/>
      <c r="AB9" s="756"/>
      <c r="AC9" s="756"/>
      <c r="AD9" s="756"/>
      <c r="AE9" s="756"/>
      <c r="AF9" s="756"/>
      <c r="AG9" s="756"/>
      <c r="AH9" s="756"/>
      <c r="AI9" s="756"/>
      <c r="AJ9" s="756"/>
      <c r="AK9" s="756"/>
      <c r="AL9" s="756"/>
      <c r="AM9" s="756"/>
      <c r="AN9" s="756"/>
      <c r="AO9" s="756"/>
      <c r="AP9" s="756"/>
      <c r="AQ9" s="756"/>
      <c r="AR9" s="756"/>
      <c r="AS9" s="756"/>
      <c r="AT9" s="756"/>
      <c r="AU9" s="756"/>
      <c r="AV9" s="756"/>
      <c r="AW9" s="756"/>
      <c r="AX9" s="756"/>
      <c r="AY9" s="756"/>
      <c r="AZ9" s="756"/>
      <c r="BA9" s="756"/>
      <c r="BB9" s="756"/>
      <c r="BC9" s="756"/>
      <c r="BD9" s="756"/>
      <c r="BE9" s="756"/>
      <c r="BF9" s="756"/>
      <c r="BG9" s="756"/>
      <c r="BH9" s="756"/>
      <c r="BI9" s="756"/>
      <c r="BJ9" s="756"/>
      <c r="BK9" s="756"/>
      <c r="BL9" s="756"/>
      <c r="BM9" s="756"/>
      <c r="BN9" s="756"/>
      <c r="BO9" s="756"/>
      <c r="BP9" s="756"/>
      <c r="BQ9" s="756"/>
      <c r="BR9" s="756"/>
      <c r="BS9" s="756"/>
      <c r="BT9" s="756"/>
      <c r="BU9" s="756"/>
      <c r="BV9" s="756"/>
      <c r="BW9" s="756"/>
      <c r="BX9" s="756"/>
      <c r="BY9" s="756"/>
      <c r="BZ9" s="756"/>
      <c r="CA9" s="756"/>
      <c r="CB9" s="756"/>
      <c r="CC9" s="756"/>
      <c r="CD9" s="756"/>
      <c r="CE9" s="756"/>
      <c r="CF9" s="756"/>
      <c r="CG9" s="756"/>
      <c r="CH9" s="756"/>
    </row>
    <row r="10" spans="1:106" ht="40" customHeight="1">
      <c r="A10" s="240"/>
      <c r="B10" s="762" t="s">
        <v>912</v>
      </c>
      <c r="C10" s="762"/>
      <c r="D10" s="762"/>
      <c r="E10" s="762"/>
      <c r="F10" s="762"/>
      <c r="G10" s="762"/>
      <c r="H10" s="762"/>
      <c r="I10" s="762"/>
      <c r="J10" s="762"/>
      <c r="K10" s="762"/>
      <c r="L10" s="762"/>
      <c r="M10" s="762"/>
      <c r="N10" s="762"/>
      <c r="O10" s="762"/>
      <c r="P10" s="762"/>
      <c r="Q10" s="762"/>
      <c r="R10" s="762"/>
      <c r="S10" s="762"/>
      <c r="T10" s="762"/>
      <c r="U10" s="762"/>
      <c r="V10" s="762"/>
      <c r="W10" s="762"/>
      <c r="X10" s="762"/>
      <c r="Y10" s="762"/>
      <c r="Z10" s="762"/>
      <c r="AA10" s="762"/>
      <c r="AB10" s="762"/>
      <c r="AC10" s="762"/>
      <c r="AD10" s="762"/>
      <c r="AE10" s="762"/>
      <c r="AF10" s="762"/>
      <c r="AG10" s="762"/>
      <c r="AH10" s="762"/>
      <c r="AI10" s="762"/>
      <c r="AJ10" s="762"/>
      <c r="AK10" s="762"/>
      <c r="AL10" s="762"/>
      <c r="AM10" s="762"/>
      <c r="AN10" s="762"/>
      <c r="AO10" s="762"/>
      <c r="AP10" s="762"/>
      <c r="AQ10" s="762"/>
      <c r="AR10" s="762"/>
      <c r="AS10" s="762"/>
      <c r="AT10" s="762"/>
      <c r="AU10" s="762"/>
      <c r="AV10" s="762"/>
      <c r="AW10" s="762"/>
      <c r="AX10" s="762"/>
      <c r="AY10" s="762"/>
      <c r="AZ10" s="762"/>
      <c r="BA10" s="762"/>
      <c r="BB10" s="762"/>
      <c r="BC10" s="762"/>
      <c r="BD10" s="762"/>
      <c r="BE10" s="762"/>
      <c r="BF10" s="762"/>
      <c r="BG10" s="762"/>
      <c r="BH10" s="762"/>
      <c r="BI10" s="762"/>
      <c r="BJ10" s="762"/>
      <c r="BK10" s="762"/>
      <c r="BL10" s="762"/>
      <c r="BM10" s="762"/>
      <c r="BN10" s="762"/>
      <c r="BO10" s="762"/>
      <c r="BP10" s="762"/>
      <c r="BQ10" s="762"/>
      <c r="BR10" s="762"/>
      <c r="BS10" s="762"/>
      <c r="BT10" s="762"/>
      <c r="BU10" s="762"/>
      <c r="BV10" s="762"/>
      <c r="BW10" s="762"/>
      <c r="BX10" s="762"/>
      <c r="BY10" s="762"/>
      <c r="BZ10" s="762"/>
      <c r="CA10" s="762"/>
      <c r="CB10" s="762"/>
      <c r="CC10" s="762"/>
      <c r="CD10" s="762"/>
      <c r="CE10" s="762"/>
      <c r="CF10" s="762"/>
      <c r="CG10" s="762"/>
      <c r="CH10" s="762"/>
      <c r="CI10" s="762"/>
      <c r="CJ10" s="762"/>
    </row>
    <row r="11" spans="1:106" ht="8.5" customHeight="1">
      <c r="A11" s="46"/>
      <c r="B11" s="62"/>
      <c r="C11" s="62"/>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3"/>
    </row>
    <row r="12" spans="1:106" ht="66" customHeight="1" thickBot="1">
      <c r="A12" s="230"/>
      <c r="B12" s="840" t="s">
        <v>697</v>
      </c>
      <c r="C12" s="840"/>
      <c r="D12" s="840"/>
      <c r="E12" s="840"/>
      <c r="F12" s="840"/>
      <c r="G12" s="840"/>
      <c r="H12" s="841" t="s">
        <v>925</v>
      </c>
      <c r="I12" s="841"/>
      <c r="J12" s="841"/>
      <c r="K12" s="841"/>
      <c r="L12" s="841"/>
      <c r="M12" s="841"/>
      <c r="N12" s="841"/>
      <c r="O12" s="841"/>
      <c r="P12" s="841"/>
      <c r="Q12" s="841"/>
      <c r="R12" s="841"/>
      <c r="S12" s="841"/>
      <c r="T12" s="841" t="s">
        <v>766</v>
      </c>
      <c r="U12" s="841"/>
      <c r="V12" s="841"/>
      <c r="W12" s="841"/>
      <c r="X12" s="841"/>
      <c r="Y12" s="841"/>
      <c r="Z12" s="841"/>
      <c r="AA12" s="841"/>
      <c r="AB12" s="841"/>
      <c r="AC12" s="841"/>
      <c r="AD12" s="841"/>
      <c r="AE12" s="841"/>
      <c r="AJ12" s="840" t="s">
        <v>697</v>
      </c>
      <c r="AK12" s="840"/>
      <c r="AL12" s="840"/>
      <c r="AM12" s="840"/>
      <c r="AN12" s="840"/>
      <c r="AO12" s="840"/>
      <c r="AP12" s="842" t="s">
        <v>862</v>
      </c>
      <c r="AQ12" s="842"/>
      <c r="AR12" s="842"/>
      <c r="AS12" s="842"/>
      <c r="AT12" s="842"/>
      <c r="AU12" s="842"/>
      <c r="AV12" s="842"/>
      <c r="AW12" s="842"/>
      <c r="AX12" s="842"/>
      <c r="AY12" s="842"/>
      <c r="AZ12" s="842"/>
      <c r="BA12" s="842"/>
      <c r="BB12" s="842"/>
      <c r="BC12" s="842"/>
      <c r="BD12" s="842"/>
      <c r="BE12" s="842"/>
      <c r="BF12" s="842"/>
      <c r="BG12" s="842"/>
      <c r="BH12" s="842"/>
      <c r="BI12" s="842"/>
      <c r="BJ12" s="842"/>
      <c r="BK12" s="842"/>
      <c r="BL12" s="842"/>
      <c r="BM12" s="842"/>
      <c r="BN12" s="842"/>
      <c r="BO12" s="842"/>
      <c r="BP12" s="842"/>
      <c r="BQ12" s="842"/>
      <c r="BR12" s="842"/>
      <c r="BS12" s="842"/>
    </row>
    <row r="13" spans="1:106" ht="66" customHeight="1">
      <c r="A13" s="230"/>
      <c r="B13" s="843" t="s">
        <v>926</v>
      </c>
      <c r="C13" s="843"/>
      <c r="D13" s="843"/>
      <c r="E13" s="843"/>
      <c r="F13" s="843"/>
      <c r="G13" s="844"/>
      <c r="H13" s="845"/>
      <c r="I13" s="846"/>
      <c r="J13" s="846"/>
      <c r="K13" s="846"/>
      <c r="L13" s="846"/>
      <c r="M13" s="846"/>
      <c r="N13" s="846"/>
      <c r="O13" s="846"/>
      <c r="P13" s="846"/>
      <c r="Q13" s="846"/>
      <c r="R13" s="846"/>
      <c r="S13" s="847"/>
      <c r="T13" s="848"/>
      <c r="U13" s="848"/>
      <c r="V13" s="848"/>
      <c r="W13" s="848"/>
      <c r="X13" s="848"/>
      <c r="Y13" s="848"/>
      <c r="Z13" s="848"/>
      <c r="AA13" s="848"/>
      <c r="AB13" s="848"/>
      <c r="AC13" s="848"/>
      <c r="AD13" s="848"/>
      <c r="AE13" s="849"/>
      <c r="AJ13" s="843" t="s">
        <v>926</v>
      </c>
      <c r="AK13" s="843"/>
      <c r="AL13" s="843"/>
      <c r="AM13" s="843"/>
      <c r="AN13" s="843"/>
      <c r="AO13" s="843"/>
      <c r="AP13" s="850" t="s">
        <v>745</v>
      </c>
      <c r="AQ13" s="851"/>
      <c r="AR13" s="851"/>
      <c r="AS13" s="851"/>
      <c r="AT13" s="851"/>
      <c r="AU13" s="851"/>
      <c r="AV13" s="851"/>
      <c r="AW13" s="851"/>
      <c r="AX13" s="851"/>
      <c r="AY13" s="851"/>
      <c r="AZ13" s="851"/>
      <c r="BA13" s="851"/>
      <c r="BB13" s="851"/>
      <c r="BC13" s="851"/>
      <c r="BD13" s="851"/>
      <c r="BE13" s="851"/>
      <c r="BF13" s="851"/>
      <c r="BG13" s="851"/>
      <c r="BH13" s="851"/>
      <c r="BI13" s="851"/>
      <c r="BJ13" s="851"/>
      <c r="BK13" s="851"/>
      <c r="BL13" s="851"/>
      <c r="BM13" s="851"/>
      <c r="BN13" s="851"/>
      <c r="BO13" s="851"/>
      <c r="BP13" s="851"/>
      <c r="BQ13" s="851"/>
      <c r="BR13" s="851"/>
      <c r="BS13" s="852"/>
    </row>
    <row r="14" spans="1:106" ht="68" customHeight="1">
      <c r="A14" s="230"/>
      <c r="B14" s="843" t="s">
        <v>928</v>
      </c>
      <c r="C14" s="843"/>
      <c r="D14" s="843"/>
      <c r="E14" s="843"/>
      <c r="F14" s="843"/>
      <c r="G14" s="844"/>
      <c r="H14" s="856"/>
      <c r="I14" s="857"/>
      <c r="J14" s="857"/>
      <c r="K14" s="857"/>
      <c r="L14" s="857"/>
      <c r="M14" s="857"/>
      <c r="N14" s="857"/>
      <c r="O14" s="857"/>
      <c r="P14" s="857"/>
      <c r="Q14" s="857"/>
      <c r="R14" s="857"/>
      <c r="S14" s="858"/>
      <c r="T14" s="859"/>
      <c r="U14" s="859"/>
      <c r="V14" s="859"/>
      <c r="W14" s="859"/>
      <c r="X14" s="859"/>
      <c r="Y14" s="859"/>
      <c r="Z14" s="859"/>
      <c r="AA14" s="859"/>
      <c r="AB14" s="859"/>
      <c r="AC14" s="859"/>
      <c r="AD14" s="859"/>
      <c r="AE14" s="860"/>
      <c r="AJ14" s="843" t="s">
        <v>928</v>
      </c>
      <c r="AK14" s="843"/>
      <c r="AL14" s="843"/>
      <c r="AM14" s="843"/>
      <c r="AN14" s="843"/>
      <c r="AO14" s="843"/>
      <c r="AP14" s="850" t="s">
        <v>913</v>
      </c>
      <c r="AQ14" s="851"/>
      <c r="AR14" s="851"/>
      <c r="AS14" s="851"/>
      <c r="AT14" s="851"/>
      <c r="AU14" s="851"/>
      <c r="AV14" s="851"/>
      <c r="AW14" s="851"/>
      <c r="AX14" s="851"/>
      <c r="AY14" s="851"/>
      <c r="AZ14" s="851"/>
      <c r="BA14" s="851"/>
      <c r="BB14" s="851"/>
      <c r="BC14" s="851"/>
      <c r="BD14" s="851"/>
      <c r="BE14" s="851"/>
      <c r="BF14" s="851"/>
      <c r="BG14" s="851"/>
      <c r="BH14" s="851"/>
      <c r="BI14" s="851"/>
      <c r="BJ14" s="851"/>
      <c r="BK14" s="851"/>
      <c r="BL14" s="851"/>
      <c r="BM14" s="851"/>
      <c r="BN14" s="851"/>
      <c r="BO14" s="851"/>
      <c r="BP14" s="851"/>
      <c r="BQ14" s="851"/>
      <c r="BR14" s="851"/>
      <c r="BS14" s="852"/>
    </row>
    <row r="15" spans="1:106" ht="74.5" customHeight="1" thickBot="1">
      <c r="A15" s="230"/>
      <c r="B15" s="843" t="s">
        <v>927</v>
      </c>
      <c r="C15" s="843"/>
      <c r="D15" s="843"/>
      <c r="E15" s="843"/>
      <c r="F15" s="843"/>
      <c r="G15" s="844"/>
      <c r="H15" s="856"/>
      <c r="I15" s="857"/>
      <c r="J15" s="857"/>
      <c r="K15" s="857"/>
      <c r="L15" s="857"/>
      <c r="M15" s="857"/>
      <c r="N15" s="857"/>
      <c r="O15" s="857"/>
      <c r="P15" s="857"/>
      <c r="Q15" s="857"/>
      <c r="R15" s="857"/>
      <c r="S15" s="858"/>
      <c r="T15" s="861" t="str">
        <f>IF(H15="","",H15)</f>
        <v/>
      </c>
      <c r="U15" s="861"/>
      <c r="V15" s="861"/>
      <c r="W15" s="861"/>
      <c r="X15" s="861"/>
      <c r="Y15" s="861"/>
      <c r="Z15" s="861"/>
      <c r="AA15" s="861"/>
      <c r="AB15" s="861"/>
      <c r="AC15" s="861"/>
      <c r="AD15" s="861"/>
      <c r="AE15" s="862"/>
      <c r="AJ15" s="843" t="s">
        <v>927</v>
      </c>
      <c r="AK15" s="843"/>
      <c r="AL15" s="843"/>
      <c r="AM15" s="843"/>
      <c r="AN15" s="843"/>
      <c r="AO15" s="843"/>
      <c r="AP15" s="850" t="s">
        <v>746</v>
      </c>
      <c r="AQ15" s="851"/>
      <c r="AR15" s="851"/>
      <c r="AS15" s="851"/>
      <c r="AT15" s="851"/>
      <c r="AU15" s="851"/>
      <c r="AV15" s="851"/>
      <c r="AW15" s="851"/>
      <c r="AX15" s="851"/>
      <c r="AY15" s="851"/>
      <c r="AZ15" s="851"/>
      <c r="BA15" s="851"/>
      <c r="BB15" s="851"/>
      <c r="BC15" s="851"/>
      <c r="BD15" s="851"/>
      <c r="BE15" s="851"/>
      <c r="BF15" s="851"/>
      <c r="BG15" s="851"/>
      <c r="BH15" s="851"/>
      <c r="BI15" s="851"/>
      <c r="BJ15" s="851"/>
      <c r="BK15" s="851"/>
      <c r="BL15" s="851"/>
      <c r="BM15" s="851"/>
      <c r="BN15" s="851"/>
      <c r="BO15" s="851"/>
      <c r="BP15" s="851"/>
      <c r="BQ15" s="851"/>
      <c r="BR15" s="851"/>
      <c r="BS15" s="852"/>
    </row>
    <row r="16" spans="1:106" ht="74.5" customHeight="1" thickBot="1">
      <c r="A16" s="230"/>
      <c r="B16" s="843" t="s">
        <v>767</v>
      </c>
      <c r="C16" s="843"/>
      <c r="D16" s="843"/>
      <c r="E16" s="843"/>
      <c r="F16" s="843"/>
      <c r="G16" s="844"/>
      <c r="H16" s="853"/>
      <c r="I16" s="854"/>
      <c r="J16" s="854"/>
      <c r="K16" s="854"/>
      <c r="L16" s="854"/>
      <c r="M16" s="854"/>
      <c r="N16" s="854"/>
      <c r="O16" s="854"/>
      <c r="P16" s="854"/>
      <c r="Q16" s="854"/>
      <c r="R16" s="854"/>
      <c r="S16" s="855"/>
      <c r="T16" s="362"/>
      <c r="U16" s="362"/>
      <c r="V16" s="362"/>
      <c r="W16" s="362"/>
      <c r="X16" s="299"/>
      <c r="Y16" s="299"/>
      <c r="AI16" s="300"/>
      <c r="BH16" s="300"/>
      <c r="BI16" s="300"/>
      <c r="BJ16" s="300"/>
      <c r="BK16" s="300"/>
      <c r="BL16" s="300"/>
      <c r="CU16" s="301"/>
      <c r="CV16" s="301"/>
      <c r="CW16" s="301"/>
      <c r="CX16" s="301"/>
      <c r="CY16" s="301"/>
      <c r="CZ16" s="301"/>
      <c r="DA16" s="299"/>
      <c r="DB16" s="299"/>
    </row>
    <row r="17" spans="1:92" ht="30" customHeight="1">
      <c r="A17" s="230"/>
      <c r="B17" s="230"/>
      <c r="C17" s="230"/>
      <c r="D17" s="230"/>
      <c r="E17" s="230"/>
      <c r="F17" s="230"/>
      <c r="G17" s="230"/>
      <c r="H17" s="230"/>
      <c r="I17" s="230"/>
      <c r="J17" s="230"/>
      <c r="K17" s="230"/>
      <c r="L17" s="230"/>
      <c r="M17" s="230"/>
      <c r="N17" s="230"/>
      <c r="O17" s="230"/>
      <c r="P17" s="230"/>
      <c r="Q17" s="230"/>
      <c r="R17" s="230"/>
      <c r="S17" s="230"/>
      <c r="T17" s="230"/>
      <c r="U17" s="230"/>
      <c r="V17" s="230"/>
      <c r="W17" s="230"/>
      <c r="X17" s="230"/>
      <c r="Y17" s="230"/>
      <c r="Z17" s="230"/>
      <c r="AA17" s="230"/>
      <c r="AB17" s="230"/>
      <c r="AC17" s="230"/>
      <c r="AD17" s="230"/>
      <c r="AE17" s="230"/>
      <c r="AF17" s="230"/>
      <c r="AG17" s="230"/>
      <c r="AH17" s="230"/>
      <c r="AI17" s="230"/>
      <c r="AJ17" s="230"/>
      <c r="AK17" s="230"/>
      <c r="AL17" s="230"/>
      <c r="AM17" s="230"/>
      <c r="AN17" s="230"/>
      <c r="AO17" s="230"/>
      <c r="AP17" s="230"/>
      <c r="AQ17" s="230"/>
      <c r="AR17" s="230"/>
      <c r="AS17" s="230"/>
      <c r="AT17" s="230"/>
      <c r="AU17" s="230"/>
      <c r="AV17" s="230"/>
      <c r="AW17" s="230"/>
      <c r="BS17" s="230"/>
      <c r="BT17" s="230"/>
      <c r="BU17" s="230"/>
      <c r="BV17" s="230"/>
      <c r="BW17" s="230"/>
      <c r="BX17" s="230"/>
      <c r="BY17" s="230"/>
      <c r="BZ17" s="230"/>
      <c r="CA17" s="230"/>
      <c r="CB17" s="230"/>
      <c r="CC17" s="230"/>
      <c r="CD17" s="230"/>
      <c r="CE17" s="230"/>
      <c r="CF17" s="230"/>
      <c r="CG17" s="230"/>
      <c r="CH17" s="230"/>
    </row>
    <row r="18" spans="1:92" s="239" customFormat="1" ht="29.25" customHeight="1">
      <c r="A18" s="756" t="s">
        <v>702</v>
      </c>
      <c r="B18" s="756"/>
      <c r="C18" s="756"/>
      <c r="D18" s="756"/>
      <c r="E18" s="756"/>
      <c r="F18" s="756"/>
      <c r="G18" s="756"/>
      <c r="H18" s="756"/>
      <c r="I18" s="756"/>
      <c r="J18" s="756"/>
      <c r="K18" s="756"/>
      <c r="L18" s="756"/>
      <c r="M18" s="756"/>
      <c r="N18" s="756"/>
      <c r="O18" s="756"/>
      <c r="P18" s="756"/>
      <c r="Q18" s="756"/>
      <c r="R18" s="756"/>
      <c r="S18" s="756"/>
      <c r="T18" s="756"/>
      <c r="U18" s="756"/>
      <c r="V18" s="756"/>
      <c r="W18" s="756"/>
      <c r="X18" s="756"/>
      <c r="Y18" s="756"/>
      <c r="Z18" s="756"/>
      <c r="AA18" s="756"/>
      <c r="AB18" s="756"/>
      <c r="AC18" s="756"/>
      <c r="AD18" s="756"/>
      <c r="AE18" s="756"/>
      <c r="AF18" s="756"/>
      <c r="AG18" s="756"/>
      <c r="AH18" s="756"/>
      <c r="AI18" s="756"/>
      <c r="AJ18" s="756"/>
      <c r="AK18" s="756"/>
      <c r="AL18" s="756"/>
      <c r="AM18" s="756"/>
      <c r="AN18" s="756"/>
      <c r="AO18" s="756"/>
      <c r="AP18" s="756"/>
      <c r="AQ18" s="756"/>
      <c r="AR18" s="756"/>
      <c r="AS18" s="756"/>
      <c r="AT18" s="756"/>
      <c r="AU18" s="756"/>
      <c r="AV18" s="756"/>
      <c r="AW18" s="756"/>
      <c r="AX18" s="756"/>
      <c r="AY18" s="756"/>
      <c r="AZ18" s="756"/>
      <c r="BA18" s="756"/>
      <c r="BB18" s="756"/>
      <c r="BC18" s="756"/>
      <c r="BD18" s="756"/>
      <c r="BE18" s="756"/>
      <c r="BF18" s="756"/>
      <c r="BG18" s="756"/>
      <c r="BH18" s="756"/>
      <c r="BI18" s="756"/>
      <c r="BJ18" s="756"/>
      <c r="BK18" s="756"/>
      <c r="BL18" s="756"/>
      <c r="BM18" s="756"/>
      <c r="BN18" s="756"/>
      <c r="BO18" s="756"/>
      <c r="BP18" s="756"/>
      <c r="BQ18" s="756"/>
      <c r="BR18" s="756"/>
      <c r="BS18" s="756"/>
      <c r="BT18" s="756"/>
      <c r="BU18" s="756"/>
      <c r="BV18" s="756"/>
      <c r="BW18" s="756"/>
      <c r="BX18" s="756"/>
      <c r="BY18" s="756"/>
      <c r="BZ18" s="756"/>
      <c r="CA18" s="756"/>
      <c r="CB18" s="756"/>
      <c r="CC18" s="756"/>
      <c r="CD18" s="756"/>
      <c r="CE18" s="756"/>
      <c r="CF18" s="756"/>
      <c r="CG18" s="756"/>
      <c r="CH18" s="756"/>
    </row>
    <row r="19" spans="1:92" s="242" customFormat="1" ht="22" customHeight="1">
      <c r="A19" s="365"/>
      <c r="B19" s="365" t="s">
        <v>768</v>
      </c>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c r="AM19" s="365"/>
      <c r="AN19" s="365"/>
      <c r="AO19" s="365"/>
      <c r="AP19" s="365"/>
      <c r="AQ19" s="365"/>
      <c r="AR19" s="365"/>
      <c r="AS19" s="365"/>
      <c r="AT19" s="365"/>
      <c r="AU19" s="365"/>
      <c r="AV19" s="365"/>
      <c r="AW19" s="365"/>
      <c r="AX19" s="365"/>
      <c r="AY19" s="365"/>
      <c r="AZ19" s="365"/>
      <c r="BA19" s="365"/>
      <c r="BB19" s="365"/>
      <c r="BC19" s="365"/>
      <c r="BD19" s="365"/>
      <c r="BE19" s="365"/>
      <c r="BF19" s="365"/>
      <c r="BG19" s="365"/>
      <c r="BH19" s="365"/>
      <c r="BI19" s="365"/>
      <c r="BJ19" s="365"/>
      <c r="BK19" s="365"/>
      <c r="BL19" s="365"/>
      <c r="BM19" s="365"/>
      <c r="BN19" s="365"/>
      <c r="BO19" s="365"/>
      <c r="BP19" s="365"/>
      <c r="BQ19" s="365"/>
      <c r="BR19" s="365"/>
      <c r="BS19" s="365"/>
      <c r="BT19" s="365"/>
      <c r="BU19" s="365"/>
      <c r="BV19" s="365"/>
      <c r="BW19" s="365"/>
      <c r="BX19" s="365"/>
      <c r="BY19" s="365"/>
      <c r="BZ19" s="365"/>
      <c r="CA19" s="365"/>
      <c r="CB19" s="365"/>
      <c r="CC19" s="365"/>
      <c r="CD19" s="365"/>
      <c r="CE19" s="365"/>
      <c r="CF19" s="365"/>
      <c r="CG19" s="365"/>
      <c r="CH19" s="365"/>
    </row>
    <row r="20" spans="1:92" ht="10" customHeight="1">
      <c r="A20" s="56"/>
      <c r="B20" s="57"/>
      <c r="C20" s="57"/>
      <c r="D20" s="57"/>
      <c r="E20" s="57"/>
      <c r="F20" s="57"/>
      <c r="G20" s="57"/>
      <c r="H20" s="57"/>
      <c r="I20" s="57"/>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9"/>
      <c r="AP20" s="59"/>
      <c r="AQ20" s="60"/>
      <c r="AT20" s="54"/>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c r="BS20" s="54"/>
      <c r="BT20" s="54"/>
      <c r="BU20" s="54"/>
      <c r="BV20" s="54"/>
      <c r="BW20" s="54"/>
      <c r="BX20" s="54"/>
      <c r="BY20" s="54"/>
      <c r="BZ20" s="54"/>
      <c r="CA20" s="54"/>
      <c r="CB20" s="54"/>
      <c r="CC20" s="54"/>
      <c r="CD20" s="54"/>
      <c r="CE20" s="54"/>
      <c r="CF20" s="54"/>
    </row>
    <row r="21" spans="1:92" ht="102.5" customHeight="1">
      <c r="A21" s="46"/>
      <c r="B21" s="770"/>
      <c r="C21" s="771"/>
      <c r="D21" s="771"/>
      <c r="E21" s="771"/>
      <c r="F21" s="771"/>
      <c r="G21" s="771"/>
      <c r="H21" s="771"/>
      <c r="I21" s="771"/>
      <c r="J21" s="771"/>
      <c r="K21" s="771"/>
      <c r="L21" s="771"/>
      <c r="M21" s="771"/>
      <c r="N21" s="771"/>
      <c r="O21" s="771"/>
      <c r="P21" s="771"/>
      <c r="Q21" s="771"/>
      <c r="R21" s="771"/>
      <c r="S21" s="771"/>
      <c r="T21" s="771"/>
      <c r="U21" s="771"/>
      <c r="V21" s="771"/>
      <c r="W21" s="771"/>
      <c r="X21" s="771"/>
      <c r="Y21" s="771"/>
      <c r="Z21" s="771"/>
      <c r="AA21" s="771"/>
      <c r="AB21" s="771"/>
      <c r="AC21" s="771"/>
      <c r="AD21" s="771"/>
      <c r="AE21" s="771"/>
      <c r="AF21" s="771"/>
      <c r="AG21" s="771"/>
      <c r="AH21" s="771"/>
      <c r="AI21" s="771"/>
      <c r="AJ21" s="771"/>
      <c r="AK21" s="771"/>
      <c r="AL21" s="771"/>
      <c r="AM21" s="771"/>
      <c r="AN21" s="771"/>
      <c r="AO21" s="771"/>
      <c r="AP21" s="771"/>
      <c r="AQ21" s="771"/>
      <c r="AR21" s="771"/>
      <c r="AS21" s="771"/>
      <c r="AT21" s="771"/>
      <c r="AU21" s="771"/>
      <c r="AV21" s="771"/>
      <c r="AW21" s="771"/>
      <c r="AX21" s="771"/>
      <c r="AY21" s="771"/>
      <c r="AZ21" s="771"/>
      <c r="BA21" s="771"/>
      <c r="BB21" s="771"/>
      <c r="BC21" s="771"/>
      <c r="BD21" s="771"/>
      <c r="BE21" s="771"/>
      <c r="BF21" s="771"/>
      <c r="BG21" s="771"/>
      <c r="BH21" s="771"/>
      <c r="BI21" s="771"/>
      <c r="BJ21" s="771"/>
      <c r="BK21" s="771"/>
      <c r="BL21" s="771"/>
      <c r="BM21" s="771"/>
      <c r="BN21" s="771"/>
      <c r="BO21" s="771"/>
      <c r="BP21" s="771"/>
      <c r="BQ21" s="771"/>
      <c r="BR21" s="771"/>
      <c r="BS21" s="771"/>
      <c r="BT21" s="771"/>
      <c r="BU21" s="771"/>
      <c r="BV21" s="771"/>
      <c r="BW21" s="771"/>
      <c r="BX21" s="771"/>
      <c r="BY21" s="771"/>
      <c r="BZ21" s="771"/>
      <c r="CA21" s="771"/>
      <c r="CB21" s="771"/>
      <c r="CC21" s="771"/>
      <c r="CD21" s="771"/>
      <c r="CE21" s="771"/>
      <c r="CF21" s="771"/>
      <c r="CG21" s="771"/>
      <c r="CH21" s="771"/>
      <c r="CI21" s="771"/>
      <c r="CJ21" s="772"/>
    </row>
    <row r="22" spans="1:92" ht="30" customHeight="1">
      <c r="A22" s="56"/>
      <c r="J22" s="80"/>
      <c r="K22" s="80"/>
      <c r="L22" s="80"/>
      <c r="M22" s="80"/>
      <c r="N22" s="73"/>
      <c r="O22" s="73"/>
      <c r="P22" s="81"/>
      <c r="Q22" s="81"/>
      <c r="R22" s="81"/>
      <c r="S22" s="81"/>
      <c r="T22" s="81"/>
      <c r="U22" s="82"/>
      <c r="V22" s="82"/>
      <c r="W22" s="82"/>
      <c r="X22" s="82"/>
      <c r="Y22" s="82"/>
      <c r="Z22" s="83"/>
      <c r="AA22" s="83"/>
      <c r="AB22" s="83"/>
      <c r="AC22" s="83"/>
      <c r="AD22" s="83"/>
      <c r="AE22" s="83"/>
      <c r="AF22" s="83"/>
      <c r="AG22" s="83"/>
      <c r="AH22" s="83"/>
      <c r="AI22" s="83"/>
      <c r="AJ22" s="83"/>
      <c r="AK22" s="77"/>
      <c r="AL22" s="77"/>
      <c r="AM22" s="77"/>
      <c r="AN22" s="77"/>
      <c r="AO22" s="77"/>
      <c r="AP22" s="77"/>
      <c r="AQ22" s="77"/>
      <c r="AR22" s="77"/>
      <c r="AS22" s="73"/>
      <c r="AT22" s="73"/>
      <c r="AU22" s="73"/>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c r="BV22" s="73"/>
      <c r="BW22" s="73"/>
      <c r="BX22" s="73"/>
      <c r="BY22" s="73"/>
      <c r="BZ22" s="73"/>
      <c r="CA22" s="73"/>
      <c r="CB22" s="73"/>
      <c r="CC22" s="773" t="s">
        <v>698</v>
      </c>
      <c r="CD22" s="773"/>
      <c r="CE22" s="773"/>
      <c r="CF22" s="773"/>
      <c r="CG22" s="774">
        <f>LEN(B21)</f>
        <v>0</v>
      </c>
      <c r="CH22" s="774"/>
      <c r="CI22" s="774"/>
      <c r="CJ22" s="774"/>
    </row>
    <row r="23" spans="1:92" s="239" customFormat="1" ht="29.25" customHeight="1">
      <c r="A23" s="756" t="s">
        <v>699</v>
      </c>
      <c r="B23" s="756"/>
      <c r="C23" s="756"/>
      <c r="D23" s="756"/>
      <c r="E23" s="756"/>
      <c r="F23" s="756"/>
      <c r="G23" s="756"/>
      <c r="H23" s="756"/>
      <c r="I23" s="756"/>
      <c r="J23" s="756"/>
      <c r="K23" s="756"/>
      <c r="L23" s="756"/>
      <c r="M23" s="756"/>
      <c r="N23" s="756"/>
      <c r="O23" s="756"/>
      <c r="P23" s="756"/>
      <c r="Q23" s="756"/>
      <c r="R23" s="756"/>
      <c r="S23" s="756"/>
      <c r="T23" s="756"/>
      <c r="U23" s="756"/>
      <c r="V23" s="756"/>
      <c r="W23" s="756"/>
      <c r="X23" s="756"/>
      <c r="Y23" s="756"/>
      <c r="Z23" s="756"/>
      <c r="AA23" s="756"/>
      <c r="AB23" s="756"/>
      <c r="AC23" s="756"/>
      <c r="AD23" s="756"/>
      <c r="AE23" s="756"/>
      <c r="AF23" s="756"/>
      <c r="AG23" s="756"/>
      <c r="AH23" s="756"/>
      <c r="AI23" s="756"/>
      <c r="AJ23" s="756"/>
      <c r="AK23" s="756"/>
      <c r="AL23" s="756"/>
      <c r="AM23" s="756"/>
      <c r="AN23" s="756"/>
      <c r="AO23" s="756"/>
      <c r="AP23" s="756"/>
      <c r="AQ23" s="756"/>
      <c r="AR23" s="756"/>
      <c r="AS23" s="756"/>
      <c r="AT23" s="756"/>
      <c r="AU23" s="756"/>
      <c r="AV23" s="756"/>
      <c r="AW23" s="756"/>
      <c r="AX23" s="756"/>
      <c r="AY23" s="756"/>
      <c r="AZ23" s="756"/>
      <c r="BA23" s="756"/>
      <c r="BB23" s="756"/>
      <c r="BC23" s="756"/>
      <c r="BD23" s="756"/>
      <c r="BE23" s="756"/>
      <c r="BF23" s="756"/>
      <c r="BG23" s="756"/>
      <c r="BH23" s="756"/>
      <c r="BI23" s="756"/>
      <c r="BJ23" s="756"/>
      <c r="BK23" s="756"/>
      <c r="BL23" s="756"/>
      <c r="BM23" s="756"/>
      <c r="BN23" s="756"/>
      <c r="BO23" s="756"/>
      <c r="BP23" s="756"/>
      <c r="BQ23" s="756"/>
      <c r="BR23" s="756"/>
      <c r="BS23" s="756"/>
      <c r="BT23" s="756"/>
      <c r="BU23" s="756"/>
      <c r="BV23" s="756"/>
      <c r="BW23" s="756"/>
      <c r="BX23" s="756"/>
      <c r="BY23" s="756"/>
      <c r="BZ23" s="756"/>
      <c r="CA23" s="756"/>
      <c r="CB23" s="756"/>
      <c r="CC23" s="756"/>
      <c r="CD23" s="756"/>
      <c r="CE23" s="756"/>
      <c r="CF23" s="756"/>
      <c r="CG23" s="756"/>
      <c r="CH23" s="756"/>
    </row>
    <row r="24" spans="1:92" ht="10" customHeight="1">
      <c r="A24" s="233"/>
      <c r="B24" s="65"/>
      <c r="C24" s="65"/>
      <c r="D24" s="65"/>
      <c r="E24" s="65"/>
      <c r="F24" s="65"/>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c r="BN24" s="65"/>
      <c r="BO24" s="65"/>
      <c r="BP24" s="65"/>
      <c r="BQ24" s="65"/>
      <c r="BR24" s="66"/>
      <c r="BS24" s="66"/>
      <c r="BT24" s="66"/>
      <c r="BU24" s="66"/>
      <c r="BV24" s="66"/>
      <c r="BW24" s="66"/>
      <c r="BX24" s="66"/>
      <c r="BY24" s="66"/>
      <c r="BZ24" s="66"/>
      <c r="CA24" s="66"/>
      <c r="CB24" s="66"/>
      <c r="CC24" s="66"/>
      <c r="CD24" s="66"/>
      <c r="CE24" s="66"/>
      <c r="CF24" s="66"/>
      <c r="CG24" s="66"/>
      <c r="CH24" s="66"/>
      <c r="CI24" s="55"/>
      <c r="CJ24" s="55"/>
      <c r="CK24" s="55"/>
      <c r="CL24" s="55"/>
      <c r="CM24" s="55"/>
      <c r="CN24" s="55"/>
    </row>
    <row r="25" spans="1:92" ht="35.15" customHeight="1">
      <c r="A25" s="61"/>
      <c r="B25" s="775" t="s">
        <v>344</v>
      </c>
      <c r="C25" s="776"/>
      <c r="D25" s="776"/>
      <c r="E25" s="776"/>
      <c r="F25" s="776"/>
      <c r="G25" s="776"/>
      <c r="H25" s="776"/>
      <c r="I25" s="777"/>
      <c r="J25" s="781" t="s">
        <v>289</v>
      </c>
      <c r="K25" s="782"/>
      <c r="L25" s="782"/>
      <c r="M25" s="783"/>
      <c r="N25" s="784"/>
      <c r="O25" s="785"/>
      <c r="P25" s="786" t="s">
        <v>290</v>
      </c>
      <c r="Q25" s="786"/>
      <c r="R25" s="786"/>
      <c r="S25" s="786"/>
      <c r="T25" s="786"/>
      <c r="U25" s="787"/>
      <c r="V25" s="67"/>
      <c r="W25" s="234"/>
      <c r="X25" s="234"/>
      <c r="Y25" s="234"/>
      <c r="Z25" s="234"/>
      <c r="AA25" s="234"/>
      <c r="AB25" s="234"/>
      <c r="AC25" s="234"/>
      <c r="AD25" s="234"/>
      <c r="AE25" s="234"/>
      <c r="AF25" s="234"/>
      <c r="AG25" s="234"/>
      <c r="AH25" s="234"/>
      <c r="AI25" s="234"/>
      <c r="AJ25" s="234"/>
      <c r="AK25" s="234"/>
      <c r="AL25" s="234"/>
      <c r="AM25" s="234"/>
      <c r="AN25" s="234"/>
      <c r="AO25" s="234"/>
      <c r="AP25" s="234"/>
      <c r="AQ25" s="234"/>
      <c r="AR25" s="234"/>
      <c r="AS25" s="234"/>
      <c r="AT25" s="234"/>
      <c r="AU25" s="234"/>
      <c r="AV25" s="234"/>
      <c r="AW25" s="234"/>
      <c r="AX25" s="234"/>
      <c r="AY25" s="234"/>
      <c r="AZ25" s="234"/>
      <c r="BA25" s="234"/>
      <c r="BB25" s="234"/>
      <c r="BC25" s="234"/>
      <c r="BD25" s="234"/>
      <c r="BE25" s="234"/>
      <c r="BF25" s="234"/>
      <c r="BG25" s="234"/>
      <c r="BH25" s="234"/>
      <c r="BI25" s="234"/>
      <c r="BJ25" s="234"/>
      <c r="BK25" s="231"/>
      <c r="BL25" s="231"/>
      <c r="BM25" s="231"/>
      <c r="BN25" s="231"/>
      <c r="BO25" s="231"/>
      <c r="BP25" s="231"/>
      <c r="BQ25" s="232"/>
      <c r="BR25" s="70"/>
      <c r="BS25" s="70"/>
      <c r="BT25" s="68"/>
      <c r="BU25" s="68"/>
      <c r="BV25" s="68"/>
      <c r="BW25" s="68"/>
      <c r="BX25" s="68"/>
      <c r="BY25" s="68"/>
      <c r="BZ25" s="68"/>
      <c r="CA25" s="68"/>
      <c r="CB25" s="68"/>
      <c r="CC25" s="68"/>
      <c r="CD25" s="68"/>
    </row>
    <row r="26" spans="1:92" ht="35.15" customHeight="1">
      <c r="A26" s="61"/>
      <c r="B26" s="775"/>
      <c r="C26" s="776"/>
      <c r="D26" s="776"/>
      <c r="E26" s="776"/>
      <c r="F26" s="776"/>
      <c r="G26" s="776"/>
      <c r="H26" s="776"/>
      <c r="I26" s="777"/>
      <c r="J26" s="767" t="s">
        <v>46</v>
      </c>
      <c r="K26" s="768"/>
      <c r="L26" s="768"/>
      <c r="M26" s="769"/>
      <c r="N26" s="765"/>
      <c r="O26" s="766"/>
      <c r="P26" s="763" t="s">
        <v>46</v>
      </c>
      <c r="Q26" s="763"/>
      <c r="R26" s="763"/>
      <c r="S26" s="763"/>
      <c r="T26" s="763"/>
      <c r="U26" s="764"/>
      <c r="V26" s="69"/>
      <c r="W26" s="231"/>
      <c r="X26" s="231"/>
      <c r="Y26" s="231"/>
      <c r="Z26" s="231"/>
      <c r="AA26" s="231"/>
      <c r="AB26" s="231"/>
      <c r="AC26" s="231"/>
      <c r="AD26" s="231"/>
      <c r="AE26" s="231"/>
      <c r="AF26" s="231"/>
      <c r="AG26" s="231"/>
      <c r="AH26" s="231"/>
      <c r="AI26" s="231"/>
      <c r="AJ26" s="231"/>
      <c r="AK26" s="231"/>
      <c r="AL26" s="231"/>
      <c r="AM26" s="231"/>
      <c r="AN26" s="231"/>
      <c r="AO26" s="231"/>
      <c r="AP26" s="231"/>
      <c r="AQ26" s="231"/>
      <c r="AR26" s="231"/>
      <c r="AS26" s="231"/>
      <c r="AT26" s="231"/>
      <c r="AU26" s="231"/>
      <c r="AV26" s="231"/>
      <c r="AW26" s="231"/>
      <c r="AX26" s="231"/>
      <c r="AY26" s="231"/>
      <c r="AZ26" s="231"/>
      <c r="BA26" s="231"/>
      <c r="BB26" s="231"/>
      <c r="BC26" s="231"/>
      <c r="BD26" s="231"/>
      <c r="BE26" s="231"/>
      <c r="BF26" s="231"/>
      <c r="BG26" s="231"/>
      <c r="BH26" s="231"/>
      <c r="BI26" s="231"/>
      <c r="BJ26" s="231"/>
      <c r="BK26" s="231"/>
      <c r="BL26" s="231"/>
      <c r="BM26" s="231"/>
      <c r="BN26" s="231"/>
      <c r="BO26" s="231"/>
      <c r="BP26" s="231"/>
      <c r="BQ26" s="232"/>
      <c r="BR26" s="70"/>
      <c r="BS26" s="70"/>
      <c r="BT26" s="68"/>
      <c r="BU26" s="68"/>
      <c r="BV26" s="68"/>
      <c r="BW26" s="68"/>
      <c r="BX26" s="68"/>
      <c r="BY26" s="68"/>
      <c r="BZ26" s="68"/>
      <c r="CA26" s="68"/>
      <c r="CB26" s="68"/>
      <c r="CC26" s="68"/>
      <c r="CD26" s="68"/>
    </row>
    <row r="27" spans="1:92" ht="35.15" customHeight="1">
      <c r="A27" s="61"/>
      <c r="B27" s="775"/>
      <c r="C27" s="776"/>
      <c r="D27" s="776"/>
      <c r="E27" s="776"/>
      <c r="F27" s="776"/>
      <c r="G27" s="776"/>
      <c r="H27" s="776"/>
      <c r="I27" s="777"/>
      <c r="J27" s="767" t="s">
        <v>49</v>
      </c>
      <c r="K27" s="768"/>
      <c r="L27" s="768"/>
      <c r="M27" s="769"/>
      <c r="N27" s="765"/>
      <c r="O27" s="766"/>
      <c r="P27" s="763" t="s">
        <v>143</v>
      </c>
      <c r="Q27" s="763"/>
      <c r="R27" s="763"/>
      <c r="S27" s="763"/>
      <c r="T27" s="763"/>
      <c r="U27" s="764"/>
      <c r="V27" s="765"/>
      <c r="W27" s="766"/>
      <c r="X27" s="763" t="s">
        <v>144</v>
      </c>
      <c r="Y27" s="763"/>
      <c r="Z27" s="763"/>
      <c r="AA27" s="763"/>
      <c r="AB27" s="763"/>
      <c r="AC27" s="764"/>
      <c r="AD27" s="765"/>
      <c r="AE27" s="766"/>
      <c r="AF27" s="763" t="s">
        <v>145</v>
      </c>
      <c r="AG27" s="763"/>
      <c r="AH27" s="763"/>
      <c r="AI27" s="763"/>
      <c r="AJ27" s="763"/>
      <c r="AK27" s="764"/>
      <c r="AL27" s="765"/>
      <c r="AM27" s="766"/>
      <c r="AN27" s="763" t="s">
        <v>146</v>
      </c>
      <c r="AO27" s="763"/>
      <c r="AP27" s="763"/>
      <c r="AQ27" s="763"/>
      <c r="AR27" s="763"/>
      <c r="AS27" s="764"/>
      <c r="AT27" s="765"/>
      <c r="AU27" s="766"/>
      <c r="AV27" s="763" t="s">
        <v>147</v>
      </c>
      <c r="AW27" s="763"/>
      <c r="AX27" s="763"/>
      <c r="AY27" s="763"/>
      <c r="AZ27" s="763"/>
      <c r="BA27" s="764"/>
      <c r="BB27" s="765"/>
      <c r="BC27" s="766"/>
      <c r="BD27" s="231" t="s">
        <v>148</v>
      </c>
      <c r="BE27" s="231"/>
      <c r="BF27" s="231"/>
      <c r="BG27" s="231"/>
      <c r="BH27" s="231"/>
      <c r="BI27" s="231"/>
      <c r="BJ27" s="69"/>
      <c r="BK27" s="231"/>
      <c r="BL27" s="231"/>
      <c r="BM27" s="231"/>
      <c r="BN27" s="231"/>
      <c r="BO27" s="231"/>
      <c r="BP27" s="231"/>
      <c r="BQ27" s="232"/>
      <c r="BR27" s="68"/>
      <c r="BS27" s="68"/>
      <c r="BT27" s="68"/>
      <c r="BU27" s="68"/>
      <c r="BV27" s="68"/>
      <c r="BW27" s="68"/>
      <c r="BX27" s="68"/>
      <c r="BY27" s="68"/>
      <c r="BZ27" s="68"/>
      <c r="CA27" s="68"/>
      <c r="CB27" s="68"/>
    </row>
    <row r="28" spans="1:92" ht="35.15" customHeight="1">
      <c r="A28" s="61"/>
      <c r="B28" s="775"/>
      <c r="C28" s="776"/>
      <c r="D28" s="776"/>
      <c r="E28" s="776"/>
      <c r="F28" s="776"/>
      <c r="G28" s="776"/>
      <c r="H28" s="776"/>
      <c r="I28" s="777"/>
      <c r="J28" s="767" t="s">
        <v>51</v>
      </c>
      <c r="K28" s="768"/>
      <c r="L28" s="768"/>
      <c r="M28" s="769"/>
      <c r="N28" s="765"/>
      <c r="O28" s="766"/>
      <c r="P28" s="763" t="s">
        <v>327</v>
      </c>
      <c r="Q28" s="763"/>
      <c r="R28" s="763"/>
      <c r="S28" s="763"/>
      <c r="T28" s="763"/>
      <c r="U28" s="764"/>
      <c r="V28" s="765"/>
      <c r="W28" s="766"/>
      <c r="X28" s="763" t="s">
        <v>150</v>
      </c>
      <c r="Y28" s="763"/>
      <c r="Z28" s="763"/>
      <c r="AA28" s="763"/>
      <c r="AB28" s="763"/>
      <c r="AC28" s="764"/>
      <c r="AD28" s="765"/>
      <c r="AE28" s="766"/>
      <c r="AF28" s="763" t="s">
        <v>151</v>
      </c>
      <c r="AG28" s="763"/>
      <c r="AH28" s="763"/>
      <c r="AI28" s="763"/>
      <c r="AJ28" s="763"/>
      <c r="AK28" s="764"/>
      <c r="AL28" s="765"/>
      <c r="AM28" s="766"/>
      <c r="AN28" s="763" t="s">
        <v>152</v>
      </c>
      <c r="AO28" s="763"/>
      <c r="AP28" s="763"/>
      <c r="AQ28" s="763"/>
      <c r="AR28" s="763"/>
      <c r="AS28" s="764"/>
      <c r="AT28" s="765"/>
      <c r="AU28" s="766"/>
      <c r="AV28" s="763" t="s">
        <v>153</v>
      </c>
      <c r="AW28" s="763"/>
      <c r="AX28" s="763"/>
      <c r="AY28" s="763"/>
      <c r="AZ28" s="763"/>
      <c r="BA28" s="764"/>
      <c r="BB28" s="765"/>
      <c r="BC28" s="766"/>
      <c r="BD28" s="231" t="s">
        <v>154</v>
      </c>
      <c r="BE28" s="231"/>
      <c r="BF28" s="231"/>
      <c r="BG28" s="231"/>
      <c r="BH28" s="231"/>
      <c r="BI28" s="231"/>
      <c r="BJ28" s="765"/>
      <c r="BK28" s="766"/>
      <c r="BL28" s="763" t="s">
        <v>155</v>
      </c>
      <c r="BM28" s="763"/>
      <c r="BN28" s="763"/>
      <c r="BO28" s="763"/>
      <c r="BP28" s="763"/>
      <c r="BQ28" s="764"/>
      <c r="BR28" s="68"/>
      <c r="BS28" s="68"/>
      <c r="BT28" s="68"/>
      <c r="BU28" s="68"/>
      <c r="BV28" s="68"/>
      <c r="BW28" s="68"/>
      <c r="BX28" s="68"/>
      <c r="BY28" s="68"/>
      <c r="BZ28" s="68"/>
      <c r="CA28" s="68"/>
      <c r="CB28" s="68"/>
    </row>
    <row r="29" spans="1:92" ht="35.15" customHeight="1">
      <c r="A29" s="61"/>
      <c r="B29" s="775"/>
      <c r="C29" s="776"/>
      <c r="D29" s="776"/>
      <c r="E29" s="776"/>
      <c r="F29" s="776"/>
      <c r="G29" s="776"/>
      <c r="H29" s="776"/>
      <c r="I29" s="777"/>
      <c r="J29" s="767" t="s">
        <v>59</v>
      </c>
      <c r="K29" s="768"/>
      <c r="L29" s="768"/>
      <c r="M29" s="769"/>
      <c r="N29" s="765"/>
      <c r="O29" s="766"/>
      <c r="P29" s="763" t="s">
        <v>158</v>
      </c>
      <c r="Q29" s="763"/>
      <c r="R29" s="763"/>
      <c r="S29" s="763"/>
      <c r="T29" s="763"/>
      <c r="U29" s="764"/>
      <c r="V29" s="765"/>
      <c r="W29" s="766"/>
      <c r="X29" s="763" t="s">
        <v>159</v>
      </c>
      <c r="Y29" s="763"/>
      <c r="Z29" s="763"/>
      <c r="AA29" s="763"/>
      <c r="AB29" s="763"/>
      <c r="AC29" s="764"/>
      <c r="AD29" s="765"/>
      <c r="AE29" s="766"/>
      <c r="AF29" s="763" t="s">
        <v>160</v>
      </c>
      <c r="AG29" s="763"/>
      <c r="AH29" s="763"/>
      <c r="AI29" s="763"/>
      <c r="AJ29" s="763"/>
      <c r="AK29" s="764"/>
      <c r="AL29" s="765"/>
      <c r="AM29" s="766"/>
      <c r="AN29" s="763" t="s">
        <v>345</v>
      </c>
      <c r="AO29" s="763"/>
      <c r="AP29" s="763"/>
      <c r="AQ29" s="763"/>
      <c r="AR29" s="763"/>
      <c r="AS29" s="764"/>
      <c r="AT29" s="69"/>
      <c r="AU29" s="231"/>
      <c r="AV29" s="231"/>
      <c r="AW29" s="231"/>
      <c r="AX29" s="231"/>
      <c r="AY29" s="231"/>
      <c r="AZ29" s="231"/>
      <c r="BA29" s="231"/>
      <c r="BB29" s="231"/>
      <c r="BC29" s="231"/>
      <c r="BD29" s="231"/>
      <c r="BE29" s="231"/>
      <c r="BF29" s="231"/>
      <c r="BG29" s="231"/>
      <c r="BH29" s="231"/>
      <c r="BI29" s="231"/>
      <c r="BJ29" s="231"/>
      <c r="BK29" s="231"/>
      <c r="BL29" s="766"/>
      <c r="BM29" s="766"/>
      <c r="BN29" s="766"/>
      <c r="BO29" s="766"/>
      <c r="BP29" s="766"/>
      <c r="BQ29" s="788"/>
      <c r="BR29" s="68"/>
      <c r="BS29" s="68"/>
      <c r="BT29" s="68"/>
      <c r="BU29" s="68"/>
      <c r="BV29" s="68"/>
      <c r="BW29" s="68"/>
      <c r="BX29" s="68"/>
      <c r="BY29" s="68"/>
      <c r="BZ29" s="68"/>
      <c r="CA29" s="68"/>
      <c r="CB29" s="68"/>
    </row>
    <row r="30" spans="1:92" ht="35.15" customHeight="1">
      <c r="A30" s="61"/>
      <c r="B30" s="775"/>
      <c r="C30" s="776"/>
      <c r="D30" s="776"/>
      <c r="E30" s="776"/>
      <c r="F30" s="776"/>
      <c r="G30" s="776"/>
      <c r="H30" s="776"/>
      <c r="I30" s="777"/>
      <c r="J30" s="767" t="s">
        <v>64</v>
      </c>
      <c r="K30" s="768"/>
      <c r="L30" s="768"/>
      <c r="M30" s="769"/>
      <c r="N30" s="765"/>
      <c r="O30" s="766"/>
      <c r="P30" s="763" t="s">
        <v>326</v>
      </c>
      <c r="Q30" s="763"/>
      <c r="R30" s="763"/>
      <c r="S30" s="763"/>
      <c r="T30" s="763"/>
      <c r="U30" s="764"/>
      <c r="V30" s="765"/>
      <c r="W30" s="766"/>
      <c r="X30" s="763" t="s">
        <v>161</v>
      </c>
      <c r="Y30" s="763"/>
      <c r="Z30" s="763"/>
      <c r="AA30" s="763"/>
      <c r="AB30" s="763"/>
      <c r="AC30" s="764"/>
      <c r="AD30" s="765"/>
      <c r="AE30" s="766"/>
      <c r="AF30" s="763" t="s">
        <v>162</v>
      </c>
      <c r="AG30" s="763"/>
      <c r="AH30" s="763"/>
      <c r="AI30" s="763"/>
      <c r="AJ30" s="763"/>
      <c r="AK30" s="764"/>
      <c r="AL30" s="765"/>
      <c r="AM30" s="766"/>
      <c r="AN30" s="763" t="s">
        <v>163</v>
      </c>
      <c r="AO30" s="763"/>
      <c r="AP30" s="763"/>
      <c r="AQ30" s="763"/>
      <c r="AR30" s="763"/>
      <c r="AS30" s="764"/>
      <c r="AT30" s="765"/>
      <c r="AU30" s="766"/>
      <c r="AV30" s="763" t="s">
        <v>164</v>
      </c>
      <c r="AW30" s="763"/>
      <c r="AX30" s="763"/>
      <c r="AY30" s="763"/>
      <c r="AZ30" s="763"/>
      <c r="BA30" s="764"/>
      <c r="BB30" s="69"/>
      <c r="BC30" s="231"/>
      <c r="BD30" s="231"/>
      <c r="BE30" s="231"/>
      <c r="BF30" s="231"/>
      <c r="BG30" s="231"/>
      <c r="BH30" s="231"/>
      <c r="BI30" s="231"/>
      <c r="BJ30" s="231"/>
      <c r="BK30" s="231"/>
      <c r="BL30" s="766"/>
      <c r="BM30" s="766"/>
      <c r="BN30" s="766"/>
      <c r="BO30" s="766"/>
      <c r="BP30" s="766"/>
      <c r="BQ30" s="788"/>
      <c r="BR30" s="68"/>
      <c r="BS30" s="68"/>
      <c r="BT30" s="68"/>
      <c r="BU30" s="68"/>
      <c r="BV30" s="68"/>
      <c r="BW30" s="68"/>
      <c r="BX30" s="68"/>
      <c r="BY30" s="68"/>
      <c r="BZ30" s="68"/>
      <c r="CA30" s="68"/>
      <c r="CB30" s="68"/>
    </row>
    <row r="31" spans="1:92" ht="35.15" customHeight="1">
      <c r="A31" s="61"/>
      <c r="B31" s="775"/>
      <c r="C31" s="776"/>
      <c r="D31" s="776"/>
      <c r="E31" s="776"/>
      <c r="F31" s="776"/>
      <c r="G31" s="776"/>
      <c r="H31" s="776"/>
      <c r="I31" s="777"/>
      <c r="J31" s="767" t="s">
        <v>70</v>
      </c>
      <c r="K31" s="768"/>
      <c r="L31" s="768"/>
      <c r="M31" s="769"/>
      <c r="N31" s="765"/>
      <c r="O31" s="766"/>
      <c r="P31" s="763" t="s">
        <v>165</v>
      </c>
      <c r="Q31" s="763"/>
      <c r="R31" s="763"/>
      <c r="S31" s="763"/>
      <c r="T31" s="763"/>
      <c r="U31" s="764"/>
      <c r="V31" s="765"/>
      <c r="W31" s="766"/>
      <c r="X31" s="763" t="s">
        <v>166</v>
      </c>
      <c r="Y31" s="763"/>
      <c r="Z31" s="763"/>
      <c r="AA31" s="763"/>
      <c r="AB31" s="763"/>
      <c r="AC31" s="764"/>
      <c r="AD31" s="765"/>
      <c r="AE31" s="766"/>
      <c r="AF31" s="763" t="s">
        <v>167</v>
      </c>
      <c r="AG31" s="763"/>
      <c r="AH31" s="763"/>
      <c r="AI31" s="763"/>
      <c r="AJ31" s="763"/>
      <c r="AK31" s="764"/>
      <c r="AL31" s="765"/>
      <c r="AM31" s="766"/>
      <c r="AN31" s="763" t="s">
        <v>168</v>
      </c>
      <c r="AO31" s="763"/>
      <c r="AP31" s="763"/>
      <c r="AQ31" s="763"/>
      <c r="AR31" s="763"/>
      <c r="AS31" s="764"/>
      <c r="AT31" s="765"/>
      <c r="AU31" s="766"/>
      <c r="AV31" s="763" t="s">
        <v>169</v>
      </c>
      <c r="AW31" s="763"/>
      <c r="AX31" s="763"/>
      <c r="AY31" s="763"/>
      <c r="AZ31" s="763"/>
      <c r="BA31" s="764"/>
      <c r="BB31" s="765"/>
      <c r="BC31" s="766"/>
      <c r="BD31" s="231" t="s">
        <v>170</v>
      </c>
      <c r="BE31" s="231"/>
      <c r="BF31" s="231"/>
      <c r="BG31" s="231"/>
      <c r="BH31" s="231"/>
      <c r="BI31" s="231"/>
      <c r="BJ31" s="765"/>
      <c r="BK31" s="766"/>
      <c r="BL31" s="763" t="s">
        <v>171</v>
      </c>
      <c r="BM31" s="763"/>
      <c r="BN31" s="763"/>
      <c r="BO31" s="763"/>
      <c r="BP31" s="763"/>
      <c r="BQ31" s="764"/>
      <c r="BR31" s="68"/>
      <c r="BS31" s="68"/>
      <c r="BT31" s="68"/>
      <c r="BU31" s="68"/>
      <c r="BV31" s="68"/>
      <c r="BW31" s="68"/>
      <c r="BX31" s="68"/>
      <c r="BY31" s="68"/>
      <c r="BZ31" s="68"/>
      <c r="CA31" s="68"/>
      <c r="CB31" s="68"/>
    </row>
    <row r="32" spans="1:92" ht="35.15" customHeight="1">
      <c r="A32" s="61"/>
      <c r="B32" s="775"/>
      <c r="C32" s="776"/>
      <c r="D32" s="776"/>
      <c r="E32" s="776"/>
      <c r="F32" s="776"/>
      <c r="G32" s="776"/>
      <c r="H32" s="776"/>
      <c r="I32" s="777"/>
      <c r="J32" s="767" t="s">
        <v>79</v>
      </c>
      <c r="K32" s="768"/>
      <c r="L32" s="768"/>
      <c r="M32" s="769"/>
      <c r="N32" s="765"/>
      <c r="O32" s="766"/>
      <c r="P32" s="763" t="s">
        <v>172</v>
      </c>
      <c r="Q32" s="763"/>
      <c r="R32" s="763"/>
      <c r="S32" s="763"/>
      <c r="T32" s="763"/>
      <c r="U32" s="764"/>
      <c r="V32" s="765"/>
      <c r="W32" s="766"/>
      <c r="X32" s="763" t="s">
        <v>173</v>
      </c>
      <c r="Y32" s="763"/>
      <c r="Z32" s="763"/>
      <c r="AA32" s="763"/>
      <c r="AB32" s="763"/>
      <c r="AC32" s="764"/>
      <c r="AD32" s="765"/>
      <c r="AE32" s="766"/>
      <c r="AF32" s="763" t="s">
        <v>174</v>
      </c>
      <c r="AG32" s="763"/>
      <c r="AH32" s="763"/>
      <c r="AI32" s="763"/>
      <c r="AJ32" s="763"/>
      <c r="AK32" s="764"/>
      <c r="AL32" s="765"/>
      <c r="AM32" s="766"/>
      <c r="AN32" s="763" t="s">
        <v>175</v>
      </c>
      <c r="AO32" s="763"/>
      <c r="AP32" s="763"/>
      <c r="AQ32" s="763"/>
      <c r="AR32" s="763"/>
      <c r="AS32" s="764"/>
      <c r="AT32" s="765"/>
      <c r="AU32" s="766"/>
      <c r="AV32" s="763" t="s">
        <v>176</v>
      </c>
      <c r="AW32" s="763"/>
      <c r="AX32" s="763"/>
      <c r="AY32" s="763"/>
      <c r="AZ32" s="763"/>
      <c r="BA32" s="764"/>
      <c r="BB32" s="69"/>
      <c r="BC32" s="231"/>
      <c r="BD32" s="231"/>
      <c r="BE32" s="231"/>
      <c r="BF32" s="231"/>
      <c r="BG32" s="231"/>
      <c r="BH32" s="231"/>
      <c r="BI32" s="231"/>
      <c r="BJ32" s="231"/>
      <c r="BK32" s="231"/>
      <c r="BL32" s="766"/>
      <c r="BM32" s="766"/>
      <c r="BN32" s="766"/>
      <c r="BO32" s="766"/>
      <c r="BP32" s="766"/>
      <c r="BQ32" s="788"/>
      <c r="BR32" s="68"/>
      <c r="BS32" s="68"/>
      <c r="BT32" s="68"/>
      <c r="BU32" s="68"/>
      <c r="BV32" s="68"/>
      <c r="BW32" s="68"/>
      <c r="BX32" s="68"/>
      <c r="BY32" s="68"/>
      <c r="BZ32" s="68"/>
      <c r="CA32" s="68"/>
      <c r="CB32" s="68"/>
    </row>
    <row r="33" spans="1:94" ht="35.15" customHeight="1">
      <c r="A33" s="61"/>
      <c r="B33" s="775"/>
      <c r="C33" s="776"/>
      <c r="D33" s="776"/>
      <c r="E33" s="776"/>
      <c r="F33" s="776"/>
      <c r="G33" s="776"/>
      <c r="H33" s="776"/>
      <c r="I33" s="777"/>
      <c r="J33" s="767" t="s">
        <v>85</v>
      </c>
      <c r="K33" s="768"/>
      <c r="L33" s="768"/>
      <c r="M33" s="769"/>
      <c r="N33" s="765"/>
      <c r="O33" s="766"/>
      <c r="P33" s="763" t="s">
        <v>177</v>
      </c>
      <c r="Q33" s="763"/>
      <c r="R33" s="763"/>
      <c r="S33" s="763"/>
      <c r="T33" s="763"/>
      <c r="U33" s="764"/>
      <c r="V33" s="765"/>
      <c r="W33" s="766"/>
      <c r="X33" s="763" t="s">
        <v>178</v>
      </c>
      <c r="Y33" s="763"/>
      <c r="Z33" s="763"/>
      <c r="AA33" s="763"/>
      <c r="AB33" s="763"/>
      <c r="AC33" s="764"/>
      <c r="AD33" s="765"/>
      <c r="AE33" s="766"/>
      <c r="AF33" s="763" t="s">
        <v>179</v>
      </c>
      <c r="AG33" s="763"/>
      <c r="AH33" s="763"/>
      <c r="AI33" s="763"/>
      <c r="AJ33" s="763"/>
      <c r="AK33" s="764"/>
      <c r="AL33" s="765"/>
      <c r="AM33" s="766"/>
      <c r="AN33" s="763" t="s">
        <v>180</v>
      </c>
      <c r="AO33" s="763"/>
      <c r="AP33" s="763"/>
      <c r="AQ33" s="763"/>
      <c r="AR33" s="763"/>
      <c r="AS33" s="764"/>
      <c r="AT33" s="69"/>
      <c r="AU33" s="231"/>
      <c r="AV33" s="231"/>
      <c r="AW33" s="231"/>
      <c r="AX33" s="231"/>
      <c r="AY33" s="231"/>
      <c r="AZ33" s="231"/>
      <c r="BA33" s="231"/>
      <c r="BB33" s="231"/>
      <c r="BC33" s="231"/>
      <c r="BD33" s="231"/>
      <c r="BE33" s="231"/>
      <c r="BF33" s="231"/>
      <c r="BG33" s="231"/>
      <c r="BH33" s="231"/>
      <c r="BI33" s="231"/>
      <c r="BJ33" s="231"/>
      <c r="BK33" s="231"/>
      <c r="BL33" s="766"/>
      <c r="BM33" s="766"/>
      <c r="BN33" s="766"/>
      <c r="BO33" s="766"/>
      <c r="BP33" s="766"/>
      <c r="BQ33" s="788"/>
      <c r="BR33" s="68"/>
      <c r="BS33" s="68"/>
      <c r="BT33" s="68"/>
      <c r="BU33" s="68"/>
      <c r="BV33" s="68"/>
      <c r="BW33" s="68"/>
      <c r="BX33" s="68"/>
      <c r="BY33" s="68"/>
      <c r="BZ33" s="68"/>
      <c r="CA33" s="68"/>
      <c r="CB33" s="68"/>
    </row>
    <row r="34" spans="1:94" ht="35.15" customHeight="1">
      <c r="A34" s="61"/>
      <c r="B34" s="775"/>
      <c r="C34" s="776"/>
      <c r="D34" s="776"/>
      <c r="E34" s="776"/>
      <c r="F34" s="776"/>
      <c r="G34" s="776"/>
      <c r="H34" s="776"/>
      <c r="I34" s="777"/>
      <c r="J34" s="767" t="s">
        <v>90</v>
      </c>
      <c r="K34" s="768"/>
      <c r="L34" s="768"/>
      <c r="M34" s="769"/>
      <c r="N34" s="765"/>
      <c r="O34" s="766"/>
      <c r="P34" s="763" t="s">
        <v>181</v>
      </c>
      <c r="Q34" s="763"/>
      <c r="R34" s="763"/>
      <c r="S34" s="763"/>
      <c r="T34" s="763"/>
      <c r="U34" s="764"/>
      <c r="V34" s="765"/>
      <c r="W34" s="766"/>
      <c r="X34" s="763" t="s">
        <v>182</v>
      </c>
      <c r="Y34" s="763"/>
      <c r="Z34" s="763"/>
      <c r="AA34" s="763"/>
      <c r="AB34" s="763"/>
      <c r="AC34" s="764"/>
      <c r="AD34" s="765"/>
      <c r="AE34" s="766"/>
      <c r="AF34" s="763" t="s">
        <v>188</v>
      </c>
      <c r="AG34" s="763"/>
      <c r="AH34" s="763"/>
      <c r="AI34" s="763"/>
      <c r="AJ34" s="763"/>
      <c r="AK34" s="764"/>
      <c r="AL34" s="765"/>
      <c r="AM34" s="766"/>
      <c r="AN34" s="763" t="s">
        <v>183</v>
      </c>
      <c r="AO34" s="763"/>
      <c r="AP34" s="763"/>
      <c r="AQ34" s="763"/>
      <c r="AR34" s="763"/>
      <c r="AS34" s="764"/>
      <c r="AT34" s="765"/>
      <c r="AU34" s="766"/>
      <c r="AV34" s="763" t="s">
        <v>184</v>
      </c>
      <c r="AW34" s="763"/>
      <c r="AX34" s="763"/>
      <c r="AY34" s="763"/>
      <c r="AZ34" s="763"/>
      <c r="BA34" s="764"/>
      <c r="BB34" s="765"/>
      <c r="BC34" s="766"/>
      <c r="BD34" s="231" t="s">
        <v>185</v>
      </c>
      <c r="BE34" s="231"/>
      <c r="BF34" s="231"/>
      <c r="BG34" s="231"/>
      <c r="BH34" s="231"/>
      <c r="BI34" s="231"/>
      <c r="BJ34" s="765"/>
      <c r="BK34" s="766"/>
      <c r="BL34" s="763" t="s">
        <v>186</v>
      </c>
      <c r="BM34" s="763"/>
      <c r="BN34" s="763"/>
      <c r="BO34" s="763"/>
      <c r="BP34" s="763"/>
      <c r="BQ34" s="764"/>
      <c r="BR34" s="68"/>
      <c r="BS34" s="68"/>
      <c r="BT34" s="68"/>
      <c r="BU34" s="68"/>
      <c r="BV34" s="68"/>
      <c r="BW34" s="68"/>
      <c r="BX34" s="68"/>
      <c r="BY34" s="68"/>
      <c r="BZ34" s="68"/>
      <c r="CA34" s="68"/>
      <c r="CB34" s="68"/>
    </row>
    <row r="35" spans="1:94" ht="35.15" customHeight="1">
      <c r="A35" s="61"/>
      <c r="B35" s="778"/>
      <c r="C35" s="779"/>
      <c r="D35" s="779"/>
      <c r="E35" s="779"/>
      <c r="F35" s="779"/>
      <c r="G35" s="779"/>
      <c r="H35" s="779"/>
      <c r="I35" s="780"/>
      <c r="J35" s="767" t="s">
        <v>98</v>
      </c>
      <c r="K35" s="768"/>
      <c r="L35" s="768"/>
      <c r="M35" s="769"/>
      <c r="N35" s="765"/>
      <c r="O35" s="766"/>
      <c r="P35" s="763" t="s">
        <v>187</v>
      </c>
      <c r="Q35" s="763"/>
      <c r="R35" s="763"/>
      <c r="S35" s="763"/>
      <c r="T35" s="763"/>
      <c r="U35" s="764"/>
      <c r="V35" s="69"/>
      <c r="W35" s="231"/>
      <c r="X35" s="231"/>
      <c r="Y35" s="231"/>
      <c r="Z35" s="231"/>
      <c r="AA35" s="231"/>
      <c r="AB35" s="231"/>
      <c r="AC35" s="231"/>
      <c r="AD35" s="231"/>
      <c r="AE35" s="231"/>
      <c r="AF35" s="231"/>
      <c r="AG35" s="231"/>
      <c r="AH35" s="231"/>
      <c r="AI35" s="231"/>
      <c r="AJ35" s="231"/>
      <c r="AK35" s="231"/>
      <c r="AL35" s="231"/>
      <c r="AM35" s="231"/>
      <c r="AN35" s="231"/>
      <c r="AO35" s="231"/>
      <c r="AP35" s="231"/>
      <c r="AQ35" s="231"/>
      <c r="AR35" s="231"/>
      <c r="AS35" s="231"/>
      <c r="AT35" s="231"/>
      <c r="AU35" s="231"/>
      <c r="AV35" s="231"/>
      <c r="AW35" s="231"/>
      <c r="AX35" s="231"/>
      <c r="AY35" s="231"/>
      <c r="AZ35" s="231"/>
      <c r="BA35" s="231"/>
      <c r="BB35" s="231"/>
      <c r="BC35" s="231"/>
      <c r="BD35" s="231"/>
      <c r="BE35" s="231"/>
      <c r="BF35" s="231"/>
      <c r="BG35" s="231"/>
      <c r="BH35" s="231"/>
      <c r="BI35" s="231"/>
      <c r="BJ35" s="231"/>
      <c r="BK35" s="231"/>
      <c r="BL35" s="231"/>
      <c r="BM35" s="231"/>
      <c r="BN35" s="231"/>
      <c r="BO35" s="231"/>
      <c r="BP35" s="231"/>
      <c r="BQ35" s="232"/>
      <c r="BR35" s="70"/>
      <c r="BS35" s="70"/>
      <c r="BT35" s="70"/>
      <c r="BU35" s="70"/>
      <c r="BV35" s="68"/>
      <c r="BW35" s="68"/>
      <c r="BX35" s="68"/>
      <c r="BY35" s="68"/>
      <c r="BZ35" s="68"/>
      <c r="CA35" s="68"/>
      <c r="CB35" s="68"/>
    </row>
    <row r="36" spans="1:94" ht="35.15" customHeight="1">
      <c r="A36" s="56"/>
      <c r="B36" s="789" t="s">
        <v>78</v>
      </c>
      <c r="C36" s="790"/>
      <c r="D36" s="790"/>
      <c r="E36" s="790"/>
      <c r="F36" s="790"/>
      <c r="G36" s="790"/>
      <c r="H36" s="790"/>
      <c r="I36" s="790"/>
      <c r="J36" s="790"/>
      <c r="K36" s="790"/>
      <c r="L36" s="790"/>
      <c r="M36" s="791"/>
      <c r="N36" s="71"/>
      <c r="O36" s="71"/>
      <c r="P36" s="798" t="s">
        <v>198</v>
      </c>
      <c r="Q36" s="798"/>
      <c r="R36" s="798"/>
      <c r="S36" s="798"/>
      <c r="T36" s="798"/>
      <c r="U36" s="798"/>
      <c r="V36" s="798"/>
      <c r="W36" s="798"/>
      <c r="X36" s="798"/>
      <c r="Y36" s="798"/>
      <c r="Z36" s="798"/>
      <c r="AA36" s="798"/>
      <c r="AB36" s="798"/>
      <c r="AC36" s="798"/>
      <c r="AD36" s="798"/>
      <c r="AE36" s="798"/>
      <c r="AF36" s="798"/>
      <c r="AG36" s="798"/>
      <c r="AH36" s="798"/>
      <c r="AI36" s="798"/>
      <c r="AJ36" s="799"/>
      <c r="AK36" s="72"/>
      <c r="AO36" s="44"/>
      <c r="AP36" s="44"/>
      <c r="AQ36" s="44"/>
      <c r="AR36" s="44"/>
      <c r="AS36" s="73"/>
      <c r="AT36" s="73"/>
      <c r="AU36" s="73"/>
      <c r="AV36" s="73"/>
      <c r="AW36" s="73"/>
      <c r="AX36" s="73"/>
      <c r="AY36" s="73"/>
      <c r="AZ36" s="73"/>
      <c r="BA36" s="73"/>
      <c r="BB36" s="73"/>
      <c r="BC36" s="73"/>
      <c r="BD36" s="73"/>
      <c r="BE36" s="73"/>
      <c r="BF36" s="73"/>
      <c r="BG36" s="73"/>
      <c r="BH36" s="73"/>
      <c r="BI36" s="73"/>
      <c r="BJ36" s="73"/>
      <c r="BK36" s="73"/>
      <c r="BL36" s="73"/>
      <c r="BM36" s="73"/>
      <c r="BN36" s="73"/>
      <c r="BO36" s="73"/>
      <c r="BP36" s="73"/>
      <c r="BQ36" s="73"/>
      <c r="BR36" s="73"/>
      <c r="BS36" s="73"/>
      <c r="BT36" s="73"/>
      <c r="BU36" s="73"/>
      <c r="BV36" s="73"/>
      <c r="BW36" s="73"/>
      <c r="BX36" s="73"/>
      <c r="BY36" s="73"/>
      <c r="BZ36" s="73"/>
      <c r="CA36" s="73"/>
      <c r="CB36" s="73"/>
      <c r="CC36" s="73"/>
      <c r="CD36" s="73"/>
      <c r="CE36" s="73"/>
      <c r="CF36" s="73"/>
      <c r="CG36" s="73"/>
      <c r="CH36" s="73"/>
    </row>
    <row r="37" spans="1:94" ht="35.15" customHeight="1">
      <c r="A37" s="56"/>
      <c r="B37" s="792"/>
      <c r="C37" s="793"/>
      <c r="D37" s="793"/>
      <c r="E37" s="793"/>
      <c r="F37" s="793"/>
      <c r="G37" s="793"/>
      <c r="H37" s="793"/>
      <c r="I37" s="793"/>
      <c r="J37" s="793"/>
      <c r="K37" s="793"/>
      <c r="L37" s="793"/>
      <c r="M37" s="794"/>
      <c r="N37" s="71"/>
      <c r="O37" s="71"/>
      <c r="P37" s="800" t="s">
        <v>38</v>
      </c>
      <c r="Q37" s="800"/>
      <c r="R37" s="800"/>
      <c r="S37" s="800"/>
      <c r="T37" s="800"/>
      <c r="U37" s="801"/>
      <c r="V37" s="801"/>
      <c r="W37" s="801"/>
      <c r="X37" s="801"/>
      <c r="Y37" s="801"/>
      <c r="Z37" s="74" t="s">
        <v>328</v>
      </c>
      <c r="AA37" s="74"/>
      <c r="AB37" s="74"/>
      <c r="AC37" s="74"/>
      <c r="AD37" s="74"/>
      <c r="AE37" s="74"/>
      <c r="AF37" s="74"/>
      <c r="AG37" s="74"/>
      <c r="AH37" s="74"/>
      <c r="AI37" s="74"/>
      <c r="AJ37" s="75"/>
      <c r="AK37" s="76"/>
      <c r="AL37" s="77"/>
      <c r="AM37" s="77"/>
      <c r="AN37" s="77"/>
      <c r="AO37" s="77"/>
      <c r="AP37" s="77"/>
      <c r="AQ37" s="77"/>
      <c r="AR37" s="77"/>
      <c r="AS37" s="73"/>
      <c r="AT37" s="73"/>
      <c r="AU37" s="73"/>
      <c r="AV37" s="73"/>
      <c r="AW37" s="73"/>
      <c r="AX37" s="73"/>
      <c r="AY37" s="73"/>
      <c r="AZ37" s="73"/>
      <c r="BA37" s="73"/>
      <c r="BB37" s="73"/>
      <c r="BC37" s="73"/>
      <c r="BD37" s="73"/>
      <c r="BE37" s="73"/>
      <c r="BF37" s="73"/>
      <c r="BG37" s="73"/>
      <c r="BH37" s="73"/>
      <c r="BI37" s="73"/>
      <c r="BJ37" s="73"/>
      <c r="BK37" s="73"/>
      <c r="BL37" s="73"/>
      <c r="BM37" s="73"/>
      <c r="BN37" s="73"/>
      <c r="BO37" s="73"/>
      <c r="BP37" s="73"/>
      <c r="BQ37" s="73"/>
      <c r="BR37" s="73"/>
      <c r="BS37" s="73"/>
      <c r="BT37" s="73"/>
      <c r="BU37" s="73"/>
      <c r="BV37" s="73"/>
      <c r="BW37" s="73"/>
      <c r="BX37" s="73"/>
      <c r="BY37" s="73"/>
      <c r="BZ37" s="73"/>
      <c r="CA37" s="73"/>
      <c r="CB37" s="73"/>
      <c r="CC37" s="73"/>
      <c r="CD37" s="73"/>
      <c r="CE37" s="73"/>
      <c r="CF37" s="73"/>
      <c r="CG37" s="73"/>
      <c r="CH37" s="73"/>
    </row>
    <row r="38" spans="1:94" ht="35.15" customHeight="1">
      <c r="A38" s="56"/>
      <c r="B38" s="795"/>
      <c r="C38" s="796"/>
      <c r="D38" s="796"/>
      <c r="E38" s="796"/>
      <c r="F38" s="796"/>
      <c r="G38" s="796"/>
      <c r="H38" s="796"/>
      <c r="I38" s="796"/>
      <c r="J38" s="796"/>
      <c r="K38" s="796"/>
      <c r="L38" s="796"/>
      <c r="M38" s="797"/>
      <c r="N38" s="802" t="s">
        <v>39</v>
      </c>
      <c r="O38" s="803"/>
      <c r="P38" s="803"/>
      <c r="Q38" s="803"/>
      <c r="R38" s="803"/>
      <c r="S38" s="803"/>
      <c r="T38" s="803"/>
      <c r="U38" s="801"/>
      <c r="V38" s="801"/>
      <c r="W38" s="801"/>
      <c r="X38" s="801"/>
      <c r="Y38" s="801"/>
      <c r="Z38" s="74" t="s">
        <v>370</v>
      </c>
      <c r="AA38" s="74"/>
      <c r="AB38" s="74"/>
      <c r="AC38" s="74"/>
      <c r="AD38" s="74"/>
      <c r="AE38" s="74"/>
      <c r="AF38" s="74"/>
      <c r="AG38" s="74"/>
      <c r="AH38" s="74"/>
      <c r="AI38" s="74"/>
      <c r="AJ38" s="75"/>
      <c r="AK38" s="77"/>
      <c r="AL38" s="77"/>
      <c r="AM38" s="77"/>
      <c r="AN38" s="77"/>
      <c r="AO38" s="77"/>
      <c r="AP38" s="77"/>
      <c r="AQ38" s="77"/>
      <c r="AR38" s="77"/>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row>
    <row r="39" spans="1:94" ht="19">
      <c r="A39" s="13"/>
      <c r="B39" s="51"/>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2"/>
      <c r="AP39" s="52"/>
      <c r="AQ39" s="52"/>
      <c r="CH39" s="53"/>
    </row>
    <row r="40" spans="1:94" s="239" customFormat="1" ht="29.25" customHeight="1">
      <c r="A40" s="756" t="s">
        <v>700</v>
      </c>
      <c r="B40" s="756"/>
      <c r="C40" s="756"/>
      <c r="D40" s="756"/>
      <c r="E40" s="756"/>
      <c r="F40" s="756"/>
      <c r="G40" s="756"/>
      <c r="H40" s="756"/>
      <c r="I40" s="756"/>
      <c r="J40" s="756"/>
      <c r="K40" s="756"/>
      <c r="L40" s="756"/>
      <c r="M40" s="756"/>
      <c r="N40" s="756"/>
      <c r="O40" s="756"/>
      <c r="P40" s="756"/>
      <c r="Q40" s="756"/>
      <c r="R40" s="756"/>
      <c r="S40" s="756"/>
      <c r="T40" s="756"/>
      <c r="U40" s="756"/>
      <c r="V40" s="756"/>
      <c r="W40" s="756"/>
      <c r="X40" s="756"/>
      <c r="Y40" s="756"/>
      <c r="Z40" s="756"/>
      <c r="AA40" s="756"/>
      <c r="AB40" s="756"/>
      <c r="AC40" s="756"/>
      <c r="AD40" s="756"/>
      <c r="AE40" s="756"/>
      <c r="AF40" s="756"/>
      <c r="AG40" s="756"/>
      <c r="AH40" s="756"/>
      <c r="AI40" s="756"/>
      <c r="AJ40" s="756"/>
      <c r="AK40" s="756"/>
      <c r="AL40" s="756"/>
      <c r="AM40" s="756"/>
      <c r="AN40" s="756"/>
      <c r="AO40" s="756"/>
      <c r="AP40" s="756"/>
      <c r="AQ40" s="756"/>
      <c r="AR40" s="756"/>
      <c r="AS40" s="756"/>
      <c r="AT40" s="756"/>
      <c r="AU40" s="756"/>
      <c r="AV40" s="756"/>
      <c r="AW40" s="756"/>
      <c r="AX40" s="756"/>
      <c r="AY40" s="756"/>
      <c r="AZ40" s="756"/>
      <c r="BA40" s="756"/>
      <c r="BB40" s="756"/>
      <c r="BC40" s="756"/>
      <c r="BD40" s="756"/>
      <c r="BE40" s="756"/>
      <c r="BF40" s="756"/>
      <c r="BG40" s="756"/>
      <c r="BH40" s="756"/>
      <c r="BI40" s="756"/>
      <c r="BJ40" s="756"/>
      <c r="BK40" s="756"/>
      <c r="BL40" s="756"/>
      <c r="BM40" s="756"/>
      <c r="BN40" s="756"/>
      <c r="BO40" s="756"/>
      <c r="BP40" s="756"/>
      <c r="BQ40" s="756"/>
      <c r="BR40" s="756"/>
      <c r="BS40" s="756"/>
      <c r="BT40" s="756"/>
      <c r="BU40" s="756"/>
      <c r="BV40" s="756"/>
      <c r="BW40" s="756"/>
      <c r="BX40" s="756"/>
      <c r="BY40" s="756"/>
      <c r="BZ40" s="756"/>
      <c r="CA40" s="756"/>
      <c r="CB40" s="756"/>
      <c r="CC40" s="756"/>
      <c r="CD40" s="756"/>
      <c r="CE40" s="756"/>
      <c r="CF40" s="756"/>
      <c r="CG40" s="756"/>
      <c r="CH40" s="756"/>
    </row>
    <row r="41" spans="1:94" s="164" customFormat="1" ht="19.5" customHeight="1">
      <c r="A41" s="363"/>
      <c r="B41" s="363" t="s">
        <v>930</v>
      </c>
      <c r="C41" s="363"/>
      <c r="D41" s="363"/>
      <c r="E41" s="363"/>
      <c r="F41" s="363"/>
      <c r="G41" s="363"/>
      <c r="H41" s="363"/>
      <c r="I41" s="364"/>
      <c r="J41" s="365"/>
      <c r="K41" s="364"/>
      <c r="L41" s="364"/>
      <c r="M41" s="364"/>
      <c r="N41" s="364"/>
      <c r="O41" s="364"/>
      <c r="P41" s="364"/>
      <c r="Q41" s="366"/>
      <c r="R41" s="366"/>
      <c r="S41" s="366"/>
      <c r="T41" s="366"/>
      <c r="U41" s="366"/>
      <c r="V41" s="366"/>
      <c r="W41" s="366"/>
      <c r="X41" s="366"/>
      <c r="Y41" s="366"/>
      <c r="Z41" s="366"/>
      <c r="AA41" s="366"/>
      <c r="AB41" s="366"/>
      <c r="AC41" s="366"/>
      <c r="AD41" s="366"/>
      <c r="AE41" s="366"/>
      <c r="AF41" s="366"/>
      <c r="AG41" s="366"/>
      <c r="AH41" s="366"/>
      <c r="AI41" s="366"/>
      <c r="AJ41" s="366"/>
      <c r="AK41" s="366"/>
      <c r="AL41" s="366"/>
      <c r="AM41" s="366"/>
      <c r="AN41" s="366"/>
      <c r="AO41" s="366"/>
      <c r="AP41" s="366"/>
      <c r="AQ41" s="366"/>
      <c r="AR41" s="366"/>
      <c r="AS41" s="366"/>
      <c r="AT41" s="366"/>
      <c r="AU41" s="366"/>
      <c r="AV41" s="366"/>
      <c r="AW41" s="366"/>
      <c r="AX41" s="366"/>
      <c r="AY41" s="366"/>
      <c r="AZ41" s="366"/>
      <c r="BA41" s="366"/>
      <c r="BB41" s="366"/>
      <c r="BC41" s="366"/>
      <c r="BD41" s="366"/>
      <c r="BE41" s="366"/>
      <c r="BF41" s="366"/>
      <c r="BG41" s="366"/>
      <c r="BH41" s="366"/>
      <c r="BI41" s="366"/>
      <c r="BJ41" s="366"/>
      <c r="BK41" s="366"/>
      <c r="BL41" s="366"/>
      <c r="BM41" s="366"/>
      <c r="BN41" s="366"/>
      <c r="BO41" s="366"/>
      <c r="BP41" s="366"/>
      <c r="BQ41" s="366"/>
      <c r="BR41" s="366"/>
      <c r="BS41" s="367"/>
      <c r="BT41" s="367"/>
      <c r="BU41" s="368"/>
      <c r="BV41" s="368"/>
      <c r="BW41" s="368"/>
      <c r="BX41" s="368"/>
      <c r="BY41" s="368"/>
      <c r="BZ41" s="368"/>
      <c r="CA41" s="368"/>
      <c r="CB41" s="365"/>
      <c r="CC41" s="365"/>
      <c r="CD41" s="365"/>
      <c r="CE41" s="365"/>
      <c r="CF41" s="365"/>
      <c r="CG41" s="365"/>
      <c r="CH41" s="366"/>
      <c r="CI41" s="366"/>
      <c r="CJ41" s="369"/>
      <c r="CK41" s="369"/>
      <c r="CL41" s="369"/>
      <c r="CM41" s="369"/>
      <c r="CN41" s="369"/>
      <c r="CO41" s="369"/>
      <c r="CP41" s="369"/>
    </row>
    <row r="42" spans="1:94" ht="35.15" customHeight="1">
      <c r="A42" s="233"/>
      <c r="B42" s="816" t="s">
        <v>640</v>
      </c>
      <c r="C42" s="817"/>
      <c r="D42" s="817"/>
      <c r="E42" s="817"/>
      <c r="F42" s="817"/>
      <c r="G42" s="817"/>
      <c r="H42" s="817"/>
      <c r="I42" s="817"/>
      <c r="J42" s="817"/>
      <c r="K42" s="817"/>
      <c r="L42" s="817"/>
      <c r="M42" s="817"/>
      <c r="N42" s="817"/>
      <c r="O42" s="817"/>
      <c r="P42" s="817"/>
      <c r="Q42" s="817"/>
      <c r="R42" s="817"/>
      <c r="S42" s="817"/>
      <c r="T42" s="817"/>
      <c r="U42" s="817"/>
      <c r="V42" s="817"/>
      <c r="W42" s="817"/>
      <c r="X42" s="817"/>
      <c r="Y42" s="817"/>
      <c r="Z42" s="817"/>
      <c r="AA42" s="817"/>
      <c r="AB42" s="817"/>
      <c r="AC42" s="817"/>
      <c r="AD42" s="817"/>
      <c r="AE42" s="817"/>
      <c r="AF42" s="817"/>
      <c r="AG42" s="817"/>
      <c r="AH42" s="817"/>
      <c r="AI42" s="817"/>
      <c r="AJ42" s="817"/>
      <c r="AK42" s="817"/>
      <c r="AL42" s="817"/>
      <c r="AM42" s="817"/>
      <c r="AN42" s="817"/>
      <c r="AO42" s="817"/>
      <c r="AP42" s="817"/>
      <c r="AQ42" s="817"/>
      <c r="AR42" s="817"/>
      <c r="AS42" s="817"/>
      <c r="AT42" s="817"/>
      <c r="AU42" s="817"/>
      <c r="AV42" s="817"/>
      <c r="AW42" s="817"/>
      <c r="AX42" s="817"/>
      <c r="AY42" s="817"/>
      <c r="AZ42" s="817"/>
      <c r="BA42" s="817"/>
      <c r="BB42" s="817"/>
      <c r="BC42" s="817"/>
      <c r="BD42" s="817"/>
      <c r="BE42" s="817"/>
      <c r="BF42" s="817"/>
      <c r="BG42" s="817"/>
      <c r="BH42" s="817"/>
      <c r="BI42" s="817"/>
      <c r="BJ42" s="817"/>
      <c r="BK42" s="817"/>
      <c r="BL42" s="817"/>
      <c r="BM42" s="817"/>
      <c r="BN42" s="817"/>
      <c r="BO42" s="817"/>
      <c r="BP42" s="817"/>
      <c r="BQ42" s="817"/>
      <c r="BR42" s="817"/>
      <c r="BS42" s="817"/>
      <c r="BT42" s="817"/>
      <c r="BU42" s="817"/>
      <c r="BV42" s="817"/>
      <c r="BW42" s="817"/>
      <c r="BX42" s="817"/>
      <c r="BY42" s="817"/>
      <c r="BZ42" s="817"/>
      <c r="CA42" s="817"/>
      <c r="CB42" s="817"/>
      <c r="CC42" s="817"/>
      <c r="CD42" s="817"/>
      <c r="CE42" s="817"/>
      <c r="CF42" s="817"/>
      <c r="CG42" s="817"/>
      <c r="CH42" s="817"/>
      <c r="CI42" s="817"/>
      <c r="CJ42" s="818"/>
      <c r="CK42" s="55"/>
      <c r="CL42" s="55"/>
      <c r="CM42" s="55"/>
      <c r="CN42" s="55"/>
    </row>
    <row r="43" spans="1:94" ht="35.15" customHeight="1">
      <c r="A43" s="56"/>
      <c r="B43" s="819" t="s">
        <v>330</v>
      </c>
      <c r="C43" s="820"/>
      <c r="D43" s="820"/>
      <c r="E43" s="820"/>
      <c r="F43" s="820"/>
      <c r="G43" s="820"/>
      <c r="H43" s="820"/>
      <c r="I43" s="820"/>
      <c r="J43" s="820"/>
      <c r="K43" s="820"/>
      <c r="L43" s="820"/>
      <c r="M43" s="821"/>
      <c r="N43" s="807"/>
      <c r="O43" s="808"/>
      <c r="P43" s="808"/>
      <c r="Q43" s="808"/>
      <c r="R43" s="808"/>
      <c r="S43" s="808"/>
      <c r="T43" s="808"/>
      <c r="U43" s="808"/>
      <c r="V43" s="808"/>
      <c r="W43" s="808"/>
      <c r="X43" s="808"/>
      <c r="Y43" s="808"/>
      <c r="Z43" s="808"/>
      <c r="AA43" s="808"/>
      <c r="AB43" s="808"/>
      <c r="AC43" s="808"/>
      <c r="AD43" s="808"/>
      <c r="AE43" s="808"/>
      <c r="AF43" s="808"/>
      <c r="AG43" s="808"/>
      <c r="AH43" s="808"/>
      <c r="AI43" s="808"/>
      <c r="AJ43" s="808"/>
      <c r="AK43" s="808"/>
      <c r="AL43" s="808"/>
      <c r="AM43" s="808"/>
      <c r="AN43" s="808"/>
      <c r="AO43" s="808"/>
      <c r="AP43" s="808"/>
      <c r="AQ43" s="808"/>
      <c r="AR43" s="808"/>
      <c r="AS43" s="808"/>
      <c r="AT43" s="808"/>
      <c r="AU43" s="808"/>
      <c r="AV43" s="808"/>
      <c r="AW43" s="808"/>
      <c r="AX43" s="808"/>
      <c r="AY43" s="808"/>
      <c r="AZ43" s="808"/>
      <c r="BA43" s="808"/>
      <c r="BB43" s="808"/>
      <c r="BC43" s="808"/>
      <c r="BD43" s="808"/>
      <c r="BE43" s="808"/>
      <c r="BF43" s="808"/>
      <c r="BG43" s="808"/>
      <c r="BH43" s="808"/>
      <c r="BI43" s="808"/>
      <c r="BJ43" s="808"/>
      <c r="BK43" s="808"/>
      <c r="BL43" s="808"/>
      <c r="BM43" s="808"/>
      <c r="BN43" s="808"/>
      <c r="BO43" s="808"/>
      <c r="BP43" s="808"/>
      <c r="BQ43" s="808"/>
      <c r="BR43" s="808"/>
      <c r="BS43" s="808"/>
      <c r="BT43" s="808"/>
      <c r="BU43" s="808"/>
      <c r="BV43" s="808"/>
      <c r="BW43" s="808"/>
      <c r="BX43" s="808"/>
      <c r="BY43" s="808"/>
      <c r="BZ43" s="808"/>
      <c r="CA43" s="808"/>
      <c r="CB43" s="808"/>
      <c r="CC43" s="808"/>
      <c r="CD43" s="808"/>
      <c r="CE43" s="808"/>
      <c r="CF43" s="808"/>
      <c r="CG43" s="808"/>
      <c r="CH43" s="808"/>
      <c r="CI43" s="808"/>
      <c r="CJ43" s="809"/>
    </row>
    <row r="44" spans="1:94" ht="35.15" customHeight="1">
      <c r="A44" s="56"/>
      <c r="B44" s="822" t="s">
        <v>350</v>
      </c>
      <c r="C44" s="823"/>
      <c r="D44" s="823"/>
      <c r="E44" s="823"/>
      <c r="F44" s="823"/>
      <c r="G44" s="823"/>
      <c r="H44" s="823"/>
      <c r="I44" s="823"/>
      <c r="J44" s="823"/>
      <c r="K44" s="823"/>
      <c r="L44" s="823"/>
      <c r="M44" s="824"/>
      <c r="N44" s="825"/>
      <c r="O44" s="826"/>
      <c r="P44" s="826"/>
      <c r="Q44" s="826"/>
      <c r="R44" s="826"/>
      <c r="S44" s="90"/>
      <c r="T44" s="826"/>
      <c r="U44" s="826"/>
      <c r="V44" s="826"/>
      <c r="W44" s="826"/>
      <c r="X44" s="826"/>
      <c r="Y44" s="90"/>
      <c r="Z44" s="826"/>
      <c r="AA44" s="826"/>
      <c r="AB44" s="826"/>
      <c r="AC44" s="826"/>
      <c r="AD44" s="826"/>
      <c r="AE44" s="91"/>
      <c r="AF44" s="215"/>
      <c r="AG44" s="215"/>
      <c r="AH44" s="215"/>
      <c r="AI44" s="215"/>
      <c r="AJ44" s="215"/>
      <c r="AK44" s="215"/>
      <c r="AL44" s="215"/>
      <c r="AM44" s="215"/>
      <c r="AN44" s="215"/>
      <c r="AO44" s="215"/>
      <c r="AP44" s="215"/>
      <c r="AQ44" s="215"/>
      <c r="AR44" s="323"/>
      <c r="AS44" s="323"/>
      <c r="AT44" s="323"/>
      <c r="AU44" s="323"/>
      <c r="AV44" s="323"/>
      <c r="AW44" s="323"/>
      <c r="AX44" s="323"/>
      <c r="AY44" s="323"/>
      <c r="AZ44" s="323"/>
      <c r="BA44" s="323"/>
      <c r="BB44" s="323"/>
      <c r="BC44" s="323"/>
      <c r="BD44" s="323"/>
      <c r="BE44" s="323"/>
      <c r="BF44" s="323"/>
      <c r="BG44" s="323"/>
      <c r="BH44" s="323"/>
      <c r="BI44" s="323"/>
      <c r="BJ44" s="323"/>
      <c r="BK44" s="323"/>
      <c r="BL44" s="323"/>
      <c r="BM44" s="323"/>
      <c r="BN44" s="323"/>
      <c r="BO44" s="323"/>
      <c r="BP44" s="323"/>
      <c r="BQ44" s="323"/>
      <c r="BR44" s="323"/>
      <c r="BS44" s="323"/>
      <c r="BT44" s="323"/>
      <c r="BU44" s="323"/>
      <c r="BV44" s="323"/>
      <c r="BW44" s="323"/>
      <c r="BX44" s="323"/>
      <c r="BY44" s="323"/>
      <c r="BZ44" s="323"/>
      <c r="CA44" s="323"/>
      <c r="CB44" s="323"/>
      <c r="CC44" s="323"/>
      <c r="CD44" s="323"/>
      <c r="CE44" s="323"/>
      <c r="CF44" s="323"/>
      <c r="CG44" s="323"/>
      <c r="CH44" s="323"/>
      <c r="CI44" s="216"/>
      <c r="CJ44" s="217"/>
    </row>
    <row r="45" spans="1:94" ht="35.15" customHeight="1">
      <c r="B45" s="804" t="s">
        <v>376</v>
      </c>
      <c r="C45" s="805"/>
      <c r="D45" s="805"/>
      <c r="E45" s="805"/>
      <c r="F45" s="805"/>
      <c r="G45" s="805"/>
      <c r="H45" s="805"/>
      <c r="I45" s="805"/>
      <c r="J45" s="805"/>
      <c r="K45" s="805"/>
      <c r="L45" s="805"/>
      <c r="M45" s="806"/>
      <c r="N45" s="807"/>
      <c r="O45" s="808"/>
      <c r="P45" s="808"/>
      <c r="Q45" s="808"/>
      <c r="R45" s="808"/>
      <c r="S45" s="808"/>
      <c r="T45" s="808"/>
      <c r="U45" s="808"/>
      <c r="V45" s="808"/>
      <c r="W45" s="808"/>
      <c r="X45" s="808"/>
      <c r="Y45" s="808"/>
      <c r="Z45" s="808"/>
      <c r="AA45" s="808"/>
      <c r="AB45" s="808"/>
      <c r="AC45" s="808"/>
      <c r="AD45" s="808"/>
      <c r="AE45" s="808"/>
      <c r="AF45" s="808"/>
      <c r="AG45" s="808"/>
      <c r="AH45" s="808"/>
      <c r="AI45" s="808"/>
      <c r="AJ45" s="808"/>
      <c r="AK45" s="808"/>
      <c r="AL45" s="808"/>
      <c r="AM45" s="808"/>
      <c r="AN45" s="808"/>
      <c r="AO45" s="808"/>
      <c r="AP45" s="808"/>
      <c r="AQ45" s="808"/>
      <c r="AR45" s="808"/>
      <c r="AS45" s="808"/>
      <c r="AT45" s="808"/>
      <c r="AU45" s="808"/>
      <c r="AV45" s="808"/>
      <c r="AW45" s="808"/>
      <c r="AX45" s="808"/>
      <c r="AY45" s="808"/>
      <c r="AZ45" s="808"/>
      <c r="BA45" s="808"/>
      <c r="BB45" s="808"/>
      <c r="BC45" s="808"/>
      <c r="BD45" s="808"/>
      <c r="BE45" s="808"/>
      <c r="BF45" s="808"/>
      <c r="BG45" s="808"/>
      <c r="BH45" s="808"/>
      <c r="BI45" s="808"/>
      <c r="BJ45" s="808"/>
      <c r="BK45" s="808"/>
      <c r="BL45" s="808"/>
      <c r="BM45" s="808"/>
      <c r="BN45" s="808"/>
      <c r="BO45" s="808"/>
      <c r="BP45" s="808"/>
      <c r="BQ45" s="808"/>
      <c r="BR45" s="808"/>
      <c r="BS45" s="808"/>
      <c r="BT45" s="808"/>
      <c r="BU45" s="808"/>
      <c r="BV45" s="808"/>
      <c r="BW45" s="808"/>
      <c r="BX45" s="808"/>
      <c r="BY45" s="808"/>
      <c r="BZ45" s="808"/>
      <c r="CA45" s="808"/>
      <c r="CB45" s="808"/>
      <c r="CC45" s="808"/>
      <c r="CD45" s="808"/>
      <c r="CE45" s="808"/>
      <c r="CF45" s="808"/>
      <c r="CG45" s="808"/>
      <c r="CH45" s="808"/>
      <c r="CI45" s="808"/>
      <c r="CJ45" s="809"/>
    </row>
    <row r="46" spans="1:94" s="89" customFormat="1" ht="17.5">
      <c r="A46" s="84"/>
      <c r="B46" s="84"/>
      <c r="C46" s="84"/>
      <c r="D46" s="84"/>
      <c r="E46" s="84"/>
      <c r="F46" s="84"/>
      <c r="G46" s="84"/>
      <c r="H46" s="84"/>
      <c r="I46" s="85"/>
      <c r="J46" s="78"/>
      <c r="K46" s="85"/>
      <c r="L46" s="85"/>
      <c r="M46" s="85"/>
      <c r="N46" s="85"/>
      <c r="O46" s="85"/>
      <c r="P46" s="85"/>
      <c r="Q46" s="86"/>
      <c r="R46" s="86"/>
      <c r="S46" s="86"/>
      <c r="T46" s="86"/>
      <c r="U46" s="86"/>
      <c r="V46" s="86"/>
      <c r="W46" s="86"/>
      <c r="X46" s="86"/>
      <c r="Y46" s="86"/>
      <c r="Z46" s="86"/>
      <c r="AA46" s="86"/>
      <c r="AB46" s="86"/>
      <c r="AC46" s="86"/>
      <c r="AD46" s="86"/>
      <c r="AE46" s="86"/>
      <c r="AF46" s="86"/>
      <c r="AG46" s="86"/>
      <c r="AH46" s="86"/>
      <c r="AI46" s="86"/>
      <c r="AJ46" s="86"/>
      <c r="AK46" s="86"/>
      <c r="AL46" s="86"/>
      <c r="AM46" s="86"/>
      <c r="AN46" s="86"/>
      <c r="AO46" s="86"/>
      <c r="AP46" s="86"/>
      <c r="AQ46" s="86"/>
      <c r="AR46" s="86"/>
      <c r="AS46" s="86"/>
      <c r="AT46" s="86"/>
      <c r="AU46" s="86"/>
      <c r="AV46" s="86"/>
      <c r="AW46" s="86"/>
      <c r="AX46" s="86"/>
      <c r="AY46" s="86"/>
      <c r="AZ46" s="86"/>
      <c r="BA46" s="86"/>
      <c r="BB46" s="86"/>
      <c r="BC46" s="86"/>
      <c r="BD46" s="86"/>
      <c r="BE46" s="86"/>
      <c r="BF46" s="86"/>
      <c r="BG46" s="86"/>
      <c r="BH46" s="86"/>
      <c r="BI46" s="86"/>
      <c r="BJ46" s="86"/>
      <c r="BK46" s="86"/>
      <c r="BL46" s="86"/>
      <c r="BM46" s="86"/>
      <c r="BN46" s="86"/>
      <c r="BO46" s="86"/>
      <c r="BP46" s="86"/>
      <c r="BQ46" s="86"/>
      <c r="BR46" s="86"/>
      <c r="BS46" s="87"/>
      <c r="BT46" s="87"/>
      <c r="BU46" s="79"/>
      <c r="BV46" s="79"/>
      <c r="BW46" s="79"/>
      <c r="BX46" s="79"/>
      <c r="BY46" s="79"/>
      <c r="BZ46" s="79"/>
      <c r="CA46" s="79"/>
      <c r="CB46" s="78"/>
      <c r="CC46" s="78"/>
      <c r="CD46" s="78"/>
      <c r="CE46" s="78"/>
      <c r="CF46" s="78"/>
      <c r="CG46" s="78"/>
      <c r="CH46" s="86"/>
      <c r="CI46" s="86"/>
      <c r="CJ46" s="88"/>
      <c r="CK46" s="88"/>
      <c r="CL46" s="88"/>
      <c r="CM46" s="88"/>
      <c r="CN46" s="88"/>
      <c r="CO46" s="88"/>
      <c r="CP46" s="88"/>
    </row>
    <row r="47" spans="1:94" s="242" customFormat="1" ht="19.5" customHeight="1">
      <c r="A47" s="241"/>
      <c r="B47" s="235" t="s">
        <v>701</v>
      </c>
      <c r="C47" s="241"/>
      <c r="D47" s="241"/>
      <c r="E47" s="241"/>
      <c r="F47" s="241"/>
      <c r="G47" s="241"/>
      <c r="H47" s="241"/>
      <c r="I47" s="241"/>
      <c r="J47" s="241"/>
      <c r="K47" s="241"/>
      <c r="L47" s="241"/>
      <c r="M47" s="241"/>
      <c r="N47" s="241"/>
      <c r="O47" s="241"/>
      <c r="P47" s="241"/>
      <c r="Q47" s="241"/>
      <c r="R47" s="241"/>
      <c r="S47" s="241"/>
      <c r="T47" s="241"/>
      <c r="U47" s="241"/>
      <c r="V47" s="241"/>
      <c r="W47" s="241"/>
      <c r="X47" s="241"/>
      <c r="Y47" s="241"/>
      <c r="Z47" s="241"/>
      <c r="AA47" s="241"/>
      <c r="AB47" s="241"/>
      <c r="AC47" s="241"/>
      <c r="AD47" s="241"/>
      <c r="AE47" s="241"/>
      <c r="AF47" s="241"/>
      <c r="AG47" s="241"/>
      <c r="AH47" s="241"/>
      <c r="AI47" s="241"/>
      <c r="AJ47" s="241"/>
      <c r="AK47" s="241"/>
      <c r="AL47" s="241"/>
      <c r="AM47" s="241"/>
      <c r="AN47" s="241"/>
      <c r="AO47" s="241"/>
      <c r="AP47" s="241"/>
      <c r="AQ47" s="241"/>
      <c r="AR47" s="241"/>
      <c r="AS47" s="241"/>
      <c r="AT47" s="241"/>
      <c r="AU47" s="241"/>
      <c r="AV47" s="241"/>
      <c r="AW47" s="241"/>
      <c r="AX47" s="241"/>
      <c r="AY47" s="241"/>
      <c r="AZ47" s="241"/>
      <c r="BA47" s="241"/>
      <c r="BB47" s="241"/>
      <c r="BC47" s="241"/>
      <c r="BD47" s="241"/>
      <c r="BE47" s="241"/>
      <c r="BF47" s="241"/>
      <c r="BG47" s="241"/>
      <c r="BH47" s="241"/>
      <c r="BI47" s="241"/>
      <c r="BJ47" s="241"/>
      <c r="BK47" s="241"/>
      <c r="BL47" s="241"/>
      <c r="BM47" s="241"/>
      <c r="BN47" s="241"/>
      <c r="BO47" s="241"/>
      <c r="BP47" s="241"/>
      <c r="BQ47" s="241"/>
      <c r="BR47" s="241"/>
      <c r="BS47" s="241"/>
      <c r="BT47" s="241"/>
      <c r="BU47" s="241"/>
      <c r="BV47" s="241"/>
      <c r="BW47" s="241"/>
      <c r="BX47" s="241"/>
      <c r="BY47" s="241"/>
      <c r="BZ47" s="241"/>
      <c r="CA47" s="241"/>
      <c r="CB47" s="241"/>
      <c r="CC47" s="241"/>
      <c r="CD47" s="241"/>
      <c r="CE47" s="241"/>
      <c r="CF47" s="241"/>
      <c r="CG47" s="241"/>
      <c r="CH47" s="241"/>
    </row>
    <row r="48" spans="1:94" s="89" customFormat="1" ht="9.75" customHeight="1">
      <c r="A48" s="84"/>
      <c r="B48" s="84"/>
      <c r="C48" s="84"/>
      <c r="D48" s="84"/>
      <c r="E48" s="84"/>
      <c r="F48" s="84"/>
      <c r="G48" s="84"/>
      <c r="H48" s="84"/>
      <c r="I48" s="85"/>
      <c r="J48" s="78"/>
      <c r="K48" s="85"/>
      <c r="L48" s="85"/>
      <c r="M48" s="85"/>
      <c r="N48" s="85"/>
      <c r="O48" s="85"/>
      <c r="P48" s="85"/>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86"/>
      <c r="AR48" s="86"/>
      <c r="AS48" s="86"/>
      <c r="AT48" s="86"/>
      <c r="AU48" s="86"/>
      <c r="AV48" s="86"/>
      <c r="AW48" s="86"/>
      <c r="AX48" s="86"/>
      <c r="AY48" s="86"/>
      <c r="AZ48" s="86"/>
      <c r="BA48" s="86"/>
      <c r="BB48" s="86"/>
      <c r="BC48" s="86"/>
      <c r="BD48" s="86"/>
      <c r="BE48" s="86"/>
      <c r="BF48" s="86"/>
      <c r="BG48" s="86"/>
      <c r="BH48" s="86"/>
      <c r="BI48" s="86"/>
      <c r="BJ48" s="86"/>
      <c r="BK48" s="86"/>
      <c r="BL48" s="86"/>
      <c r="BM48" s="86"/>
      <c r="BN48" s="86"/>
      <c r="BO48" s="86"/>
      <c r="BP48" s="86"/>
      <c r="BQ48" s="86"/>
      <c r="BR48" s="86"/>
      <c r="BS48" s="87"/>
      <c r="BT48" s="87"/>
      <c r="BU48" s="79"/>
      <c r="BV48" s="79"/>
      <c r="BW48" s="79"/>
      <c r="BX48" s="79"/>
      <c r="BY48" s="79"/>
      <c r="BZ48" s="79"/>
      <c r="CA48" s="79"/>
      <c r="CB48" s="78"/>
      <c r="CC48" s="78"/>
      <c r="CD48" s="78"/>
      <c r="CE48" s="78"/>
      <c r="CF48" s="78"/>
      <c r="CG48" s="78"/>
      <c r="CH48" s="86"/>
      <c r="CI48" s="86"/>
      <c r="CJ48" s="88"/>
      <c r="CK48" s="88"/>
      <c r="CL48" s="88"/>
      <c r="CM48" s="88"/>
      <c r="CN48" s="88"/>
      <c r="CO48" s="88"/>
      <c r="CP48" s="88"/>
    </row>
    <row r="49" spans="1:90" s="89" customFormat="1" ht="29.25" customHeight="1">
      <c r="A49" s="810"/>
      <c r="B49" s="811"/>
      <c r="C49" s="810" t="s">
        <v>351</v>
      </c>
      <c r="D49" s="812"/>
      <c r="E49" s="812"/>
      <c r="F49" s="812"/>
      <c r="G49" s="812"/>
      <c r="H49" s="812"/>
      <c r="I49" s="812"/>
      <c r="J49" s="812"/>
      <c r="K49" s="812"/>
      <c r="L49" s="812"/>
      <c r="M49" s="812"/>
      <c r="N49" s="812"/>
      <c r="O49" s="812"/>
      <c r="P49" s="811"/>
      <c r="Q49" s="813" t="s">
        <v>378</v>
      </c>
      <c r="R49" s="814"/>
      <c r="S49" s="814"/>
      <c r="T49" s="814"/>
      <c r="U49" s="814"/>
      <c r="V49" s="814"/>
      <c r="W49" s="814"/>
      <c r="X49" s="814"/>
      <c r="Y49" s="814"/>
      <c r="Z49" s="814"/>
      <c r="AA49" s="814"/>
      <c r="AB49" s="814"/>
      <c r="AC49" s="814"/>
      <c r="AD49" s="814"/>
      <c r="AE49" s="814"/>
      <c r="AF49" s="814"/>
      <c r="AG49" s="814"/>
      <c r="AH49" s="813" t="s">
        <v>389</v>
      </c>
      <c r="AI49" s="814"/>
      <c r="AJ49" s="814"/>
      <c r="AK49" s="814"/>
      <c r="AL49" s="814"/>
      <c r="AM49" s="814"/>
      <c r="AN49" s="814"/>
      <c r="AO49" s="814"/>
      <c r="AP49" s="814"/>
      <c r="AQ49" s="814"/>
      <c r="AR49" s="814"/>
      <c r="AS49" s="814"/>
      <c r="AT49" s="814"/>
      <c r="AU49" s="814"/>
      <c r="AV49" s="814"/>
      <c r="AW49" s="814"/>
      <c r="AX49" s="814"/>
      <c r="AY49" s="814"/>
      <c r="AZ49" s="814"/>
      <c r="BA49" s="814"/>
      <c r="BB49" s="814"/>
      <c r="BC49" s="814"/>
      <c r="BD49" s="814"/>
      <c r="BE49" s="814"/>
      <c r="BF49" s="814"/>
      <c r="BG49" s="814"/>
      <c r="BH49" s="814"/>
      <c r="BI49" s="814"/>
      <c r="BJ49" s="814"/>
      <c r="BK49" s="814"/>
      <c r="BL49" s="814"/>
      <c r="BM49" s="814"/>
      <c r="BN49" s="814"/>
      <c r="BO49" s="814"/>
      <c r="BP49" s="814"/>
      <c r="BQ49" s="814"/>
      <c r="BR49" s="814"/>
      <c r="BS49" s="814"/>
      <c r="BT49" s="814"/>
      <c r="BU49" s="814"/>
      <c r="BV49" s="814"/>
      <c r="BW49" s="814"/>
      <c r="BX49" s="814"/>
      <c r="BY49" s="814"/>
      <c r="BZ49" s="814"/>
      <c r="CA49" s="814"/>
      <c r="CB49" s="814"/>
      <c r="CC49" s="814"/>
      <c r="CD49" s="814"/>
      <c r="CE49" s="814"/>
      <c r="CF49" s="814"/>
      <c r="CG49" s="814"/>
      <c r="CH49" s="814"/>
      <c r="CI49" s="814"/>
      <c r="CJ49" s="815"/>
      <c r="CK49" s="86"/>
      <c r="CL49" s="86"/>
    </row>
    <row r="50" spans="1:90" s="89" customFormat="1" ht="33.65" customHeight="1">
      <c r="A50" s="827">
        <v>1</v>
      </c>
      <c r="B50" s="828"/>
      <c r="C50" s="829"/>
      <c r="D50" s="829"/>
      <c r="E50" s="829"/>
      <c r="F50" s="829"/>
      <c r="G50" s="829"/>
      <c r="H50" s="829"/>
      <c r="I50" s="829"/>
      <c r="J50" s="829"/>
      <c r="K50" s="829"/>
      <c r="L50" s="829"/>
      <c r="M50" s="829"/>
      <c r="N50" s="829"/>
      <c r="O50" s="829"/>
      <c r="P50" s="829"/>
      <c r="Q50" s="830"/>
      <c r="R50" s="831"/>
      <c r="S50" s="831"/>
      <c r="T50" s="831"/>
      <c r="U50" s="831"/>
      <c r="V50" s="243" t="s">
        <v>44</v>
      </c>
      <c r="W50" s="832"/>
      <c r="X50" s="831"/>
      <c r="Y50" s="831"/>
      <c r="Z50" s="831"/>
      <c r="AA50" s="831"/>
      <c r="AB50" s="243" t="s">
        <v>44</v>
      </c>
      <c r="AC50" s="832"/>
      <c r="AD50" s="831"/>
      <c r="AE50" s="831"/>
      <c r="AF50" s="831"/>
      <c r="AG50" s="831"/>
      <c r="AH50" s="833"/>
      <c r="AI50" s="834"/>
      <c r="AJ50" s="834"/>
      <c r="AK50" s="834"/>
      <c r="AL50" s="834"/>
      <c r="AM50" s="834"/>
      <c r="AN50" s="834"/>
      <c r="AO50" s="834"/>
      <c r="AP50" s="834"/>
      <c r="AQ50" s="834"/>
      <c r="AR50" s="834"/>
      <c r="AS50" s="834"/>
      <c r="AT50" s="834"/>
      <c r="AU50" s="834"/>
      <c r="AV50" s="834"/>
      <c r="AW50" s="834"/>
      <c r="AX50" s="834"/>
      <c r="AY50" s="834"/>
      <c r="AZ50" s="834"/>
      <c r="BA50" s="834"/>
      <c r="BB50" s="834"/>
      <c r="BC50" s="834"/>
      <c r="BD50" s="834"/>
      <c r="BE50" s="834"/>
      <c r="BF50" s="834"/>
      <c r="BG50" s="834"/>
      <c r="BH50" s="834"/>
      <c r="BI50" s="834"/>
      <c r="BJ50" s="834"/>
      <c r="BK50" s="834"/>
      <c r="BL50" s="834"/>
      <c r="BM50" s="834"/>
      <c r="BN50" s="834"/>
      <c r="BO50" s="834"/>
      <c r="BP50" s="834"/>
      <c r="BQ50" s="834"/>
      <c r="BR50" s="834"/>
      <c r="BS50" s="834"/>
      <c r="BT50" s="834"/>
      <c r="BU50" s="834"/>
      <c r="BV50" s="834"/>
      <c r="BW50" s="834"/>
      <c r="BX50" s="834"/>
      <c r="BY50" s="834"/>
      <c r="BZ50" s="834"/>
      <c r="CA50" s="834"/>
      <c r="CB50" s="834"/>
      <c r="CC50" s="834"/>
      <c r="CD50" s="834"/>
      <c r="CE50" s="834"/>
      <c r="CF50" s="834"/>
      <c r="CG50" s="834"/>
      <c r="CH50" s="834"/>
      <c r="CI50" s="834"/>
      <c r="CJ50" s="835"/>
      <c r="CK50" s="86"/>
      <c r="CL50" s="86"/>
    </row>
    <row r="51" spans="1:90" s="89" customFormat="1" ht="33.65" customHeight="1">
      <c r="A51" s="827">
        <v>2</v>
      </c>
      <c r="B51" s="828"/>
      <c r="C51" s="829"/>
      <c r="D51" s="829"/>
      <c r="E51" s="829"/>
      <c r="F51" s="829"/>
      <c r="G51" s="829"/>
      <c r="H51" s="829"/>
      <c r="I51" s="829"/>
      <c r="J51" s="829"/>
      <c r="K51" s="829"/>
      <c r="L51" s="829"/>
      <c r="M51" s="829"/>
      <c r="N51" s="829"/>
      <c r="O51" s="829"/>
      <c r="P51" s="829"/>
      <c r="Q51" s="830"/>
      <c r="R51" s="831"/>
      <c r="S51" s="831"/>
      <c r="T51" s="831"/>
      <c r="U51" s="831"/>
      <c r="V51" s="243" t="s">
        <v>44</v>
      </c>
      <c r="W51" s="832"/>
      <c r="X51" s="831"/>
      <c r="Y51" s="831"/>
      <c r="Z51" s="831"/>
      <c r="AA51" s="831"/>
      <c r="AB51" s="243" t="s">
        <v>44</v>
      </c>
      <c r="AC51" s="832"/>
      <c r="AD51" s="831"/>
      <c r="AE51" s="831"/>
      <c r="AF51" s="831"/>
      <c r="AG51" s="831"/>
      <c r="AH51" s="833"/>
      <c r="AI51" s="834"/>
      <c r="AJ51" s="834"/>
      <c r="AK51" s="834"/>
      <c r="AL51" s="834"/>
      <c r="AM51" s="834"/>
      <c r="AN51" s="834"/>
      <c r="AO51" s="834"/>
      <c r="AP51" s="834"/>
      <c r="AQ51" s="834"/>
      <c r="AR51" s="834"/>
      <c r="AS51" s="834"/>
      <c r="AT51" s="834"/>
      <c r="AU51" s="834"/>
      <c r="AV51" s="834"/>
      <c r="AW51" s="834"/>
      <c r="AX51" s="834"/>
      <c r="AY51" s="834"/>
      <c r="AZ51" s="834"/>
      <c r="BA51" s="834"/>
      <c r="BB51" s="834"/>
      <c r="BC51" s="834"/>
      <c r="BD51" s="834"/>
      <c r="BE51" s="834"/>
      <c r="BF51" s="834"/>
      <c r="BG51" s="834"/>
      <c r="BH51" s="834"/>
      <c r="BI51" s="834"/>
      <c r="BJ51" s="834"/>
      <c r="BK51" s="834"/>
      <c r="BL51" s="834"/>
      <c r="BM51" s="834"/>
      <c r="BN51" s="834"/>
      <c r="BO51" s="834"/>
      <c r="BP51" s="834"/>
      <c r="BQ51" s="834"/>
      <c r="BR51" s="834"/>
      <c r="BS51" s="834"/>
      <c r="BT51" s="834"/>
      <c r="BU51" s="834"/>
      <c r="BV51" s="834"/>
      <c r="BW51" s="834"/>
      <c r="BX51" s="834"/>
      <c r="BY51" s="834"/>
      <c r="BZ51" s="834"/>
      <c r="CA51" s="834"/>
      <c r="CB51" s="834"/>
      <c r="CC51" s="834"/>
      <c r="CD51" s="834"/>
      <c r="CE51" s="834"/>
      <c r="CF51" s="834"/>
      <c r="CG51" s="834"/>
      <c r="CH51" s="834"/>
      <c r="CI51" s="834"/>
      <c r="CJ51" s="835"/>
      <c r="CK51" s="86"/>
      <c r="CL51" s="86"/>
    </row>
    <row r="52" spans="1:90" s="89" customFormat="1" ht="33.65" customHeight="1">
      <c r="A52" s="827">
        <v>3</v>
      </c>
      <c r="B52" s="828"/>
      <c r="C52" s="829"/>
      <c r="D52" s="829"/>
      <c r="E52" s="829"/>
      <c r="F52" s="829"/>
      <c r="G52" s="829"/>
      <c r="H52" s="829"/>
      <c r="I52" s="829"/>
      <c r="J52" s="829"/>
      <c r="K52" s="829"/>
      <c r="L52" s="829"/>
      <c r="M52" s="829"/>
      <c r="N52" s="829"/>
      <c r="O52" s="829"/>
      <c r="P52" s="829"/>
      <c r="Q52" s="830"/>
      <c r="R52" s="831"/>
      <c r="S52" s="831"/>
      <c r="T52" s="831"/>
      <c r="U52" s="831"/>
      <c r="V52" s="243" t="s">
        <v>44</v>
      </c>
      <c r="W52" s="832"/>
      <c r="X52" s="831"/>
      <c r="Y52" s="831"/>
      <c r="Z52" s="831"/>
      <c r="AA52" s="831"/>
      <c r="AB52" s="243" t="s">
        <v>44</v>
      </c>
      <c r="AC52" s="832"/>
      <c r="AD52" s="831"/>
      <c r="AE52" s="831"/>
      <c r="AF52" s="831"/>
      <c r="AG52" s="831"/>
      <c r="AH52" s="833"/>
      <c r="AI52" s="834"/>
      <c r="AJ52" s="834"/>
      <c r="AK52" s="834"/>
      <c r="AL52" s="834"/>
      <c r="AM52" s="834"/>
      <c r="AN52" s="834"/>
      <c r="AO52" s="834"/>
      <c r="AP52" s="834"/>
      <c r="AQ52" s="834"/>
      <c r="AR52" s="834"/>
      <c r="AS52" s="834"/>
      <c r="AT52" s="834"/>
      <c r="AU52" s="834"/>
      <c r="AV52" s="834"/>
      <c r="AW52" s="834"/>
      <c r="AX52" s="834"/>
      <c r="AY52" s="834"/>
      <c r="AZ52" s="834"/>
      <c r="BA52" s="834"/>
      <c r="BB52" s="834"/>
      <c r="BC52" s="834"/>
      <c r="BD52" s="834"/>
      <c r="BE52" s="834"/>
      <c r="BF52" s="834"/>
      <c r="BG52" s="834"/>
      <c r="BH52" s="834"/>
      <c r="BI52" s="834"/>
      <c r="BJ52" s="834"/>
      <c r="BK52" s="834"/>
      <c r="BL52" s="834"/>
      <c r="BM52" s="834"/>
      <c r="BN52" s="834"/>
      <c r="BO52" s="834"/>
      <c r="BP52" s="834"/>
      <c r="BQ52" s="834"/>
      <c r="BR52" s="834"/>
      <c r="BS52" s="834"/>
      <c r="BT52" s="834"/>
      <c r="BU52" s="834"/>
      <c r="BV52" s="834"/>
      <c r="BW52" s="834"/>
      <c r="BX52" s="834"/>
      <c r="BY52" s="834"/>
      <c r="BZ52" s="834"/>
      <c r="CA52" s="834"/>
      <c r="CB52" s="834"/>
      <c r="CC52" s="834"/>
      <c r="CD52" s="834"/>
      <c r="CE52" s="834"/>
      <c r="CF52" s="834"/>
      <c r="CG52" s="834"/>
      <c r="CH52" s="834"/>
      <c r="CI52" s="834"/>
      <c r="CJ52" s="835"/>
      <c r="CK52" s="86"/>
      <c r="CL52" s="86"/>
    </row>
    <row r="53" spans="1:90" s="89" customFormat="1" ht="33.65" customHeight="1">
      <c r="A53" s="827">
        <v>4</v>
      </c>
      <c r="B53" s="828"/>
      <c r="C53" s="829"/>
      <c r="D53" s="829"/>
      <c r="E53" s="829"/>
      <c r="F53" s="829"/>
      <c r="G53" s="829"/>
      <c r="H53" s="829"/>
      <c r="I53" s="829"/>
      <c r="J53" s="829"/>
      <c r="K53" s="829"/>
      <c r="L53" s="829"/>
      <c r="M53" s="829"/>
      <c r="N53" s="829"/>
      <c r="O53" s="829"/>
      <c r="P53" s="829"/>
      <c r="Q53" s="830"/>
      <c r="R53" s="831"/>
      <c r="S53" s="831"/>
      <c r="T53" s="831"/>
      <c r="U53" s="831"/>
      <c r="V53" s="243" t="s">
        <v>44</v>
      </c>
      <c r="W53" s="832"/>
      <c r="X53" s="831"/>
      <c r="Y53" s="831"/>
      <c r="Z53" s="831"/>
      <c r="AA53" s="831"/>
      <c r="AB53" s="243" t="s">
        <v>44</v>
      </c>
      <c r="AC53" s="832"/>
      <c r="AD53" s="831"/>
      <c r="AE53" s="831"/>
      <c r="AF53" s="831"/>
      <c r="AG53" s="831"/>
      <c r="AH53" s="833"/>
      <c r="AI53" s="834"/>
      <c r="AJ53" s="834"/>
      <c r="AK53" s="834"/>
      <c r="AL53" s="834"/>
      <c r="AM53" s="834"/>
      <c r="AN53" s="834"/>
      <c r="AO53" s="834"/>
      <c r="AP53" s="834"/>
      <c r="AQ53" s="834"/>
      <c r="AR53" s="834"/>
      <c r="AS53" s="834"/>
      <c r="AT53" s="834"/>
      <c r="AU53" s="834"/>
      <c r="AV53" s="834"/>
      <c r="AW53" s="834"/>
      <c r="AX53" s="834"/>
      <c r="AY53" s="834"/>
      <c r="AZ53" s="834"/>
      <c r="BA53" s="834"/>
      <c r="BB53" s="834"/>
      <c r="BC53" s="834"/>
      <c r="BD53" s="834"/>
      <c r="BE53" s="834"/>
      <c r="BF53" s="834"/>
      <c r="BG53" s="834"/>
      <c r="BH53" s="834"/>
      <c r="BI53" s="834"/>
      <c r="BJ53" s="834"/>
      <c r="BK53" s="834"/>
      <c r="BL53" s="834"/>
      <c r="BM53" s="834"/>
      <c r="BN53" s="834"/>
      <c r="BO53" s="834"/>
      <c r="BP53" s="834"/>
      <c r="BQ53" s="834"/>
      <c r="BR53" s="834"/>
      <c r="BS53" s="834"/>
      <c r="BT53" s="834"/>
      <c r="BU53" s="834"/>
      <c r="BV53" s="834"/>
      <c r="BW53" s="834"/>
      <c r="BX53" s="834"/>
      <c r="BY53" s="834"/>
      <c r="BZ53" s="834"/>
      <c r="CA53" s="834"/>
      <c r="CB53" s="834"/>
      <c r="CC53" s="834"/>
      <c r="CD53" s="834"/>
      <c r="CE53" s="834"/>
      <c r="CF53" s="834"/>
      <c r="CG53" s="834"/>
      <c r="CH53" s="834"/>
      <c r="CI53" s="834"/>
      <c r="CJ53" s="835"/>
      <c r="CK53" s="86"/>
      <c r="CL53" s="86"/>
    </row>
    <row r="54" spans="1:90" s="89" customFormat="1" ht="33.65" customHeight="1">
      <c r="A54" s="827">
        <v>5</v>
      </c>
      <c r="B54" s="828"/>
      <c r="C54" s="829"/>
      <c r="D54" s="829"/>
      <c r="E54" s="829"/>
      <c r="F54" s="829"/>
      <c r="G54" s="829"/>
      <c r="H54" s="829"/>
      <c r="I54" s="829"/>
      <c r="J54" s="829"/>
      <c r="K54" s="829"/>
      <c r="L54" s="829"/>
      <c r="M54" s="829"/>
      <c r="N54" s="829"/>
      <c r="O54" s="829"/>
      <c r="P54" s="829"/>
      <c r="Q54" s="830"/>
      <c r="R54" s="831"/>
      <c r="S54" s="831"/>
      <c r="T54" s="831"/>
      <c r="U54" s="831"/>
      <c r="V54" s="243" t="s">
        <v>44</v>
      </c>
      <c r="W54" s="832"/>
      <c r="X54" s="831"/>
      <c r="Y54" s="831"/>
      <c r="Z54" s="831"/>
      <c r="AA54" s="831"/>
      <c r="AB54" s="243" t="s">
        <v>44</v>
      </c>
      <c r="AC54" s="832"/>
      <c r="AD54" s="831"/>
      <c r="AE54" s="831"/>
      <c r="AF54" s="831"/>
      <c r="AG54" s="831"/>
      <c r="AH54" s="833"/>
      <c r="AI54" s="834"/>
      <c r="AJ54" s="834"/>
      <c r="AK54" s="834"/>
      <c r="AL54" s="834"/>
      <c r="AM54" s="834"/>
      <c r="AN54" s="834"/>
      <c r="AO54" s="834"/>
      <c r="AP54" s="834"/>
      <c r="AQ54" s="834"/>
      <c r="AR54" s="834"/>
      <c r="AS54" s="834"/>
      <c r="AT54" s="834"/>
      <c r="AU54" s="834"/>
      <c r="AV54" s="834"/>
      <c r="AW54" s="834"/>
      <c r="AX54" s="834"/>
      <c r="AY54" s="834"/>
      <c r="AZ54" s="834"/>
      <c r="BA54" s="834"/>
      <c r="BB54" s="834"/>
      <c r="BC54" s="834"/>
      <c r="BD54" s="834"/>
      <c r="BE54" s="834"/>
      <c r="BF54" s="834"/>
      <c r="BG54" s="834"/>
      <c r="BH54" s="834"/>
      <c r="BI54" s="834"/>
      <c r="BJ54" s="834"/>
      <c r="BK54" s="834"/>
      <c r="BL54" s="834"/>
      <c r="BM54" s="834"/>
      <c r="BN54" s="834"/>
      <c r="BO54" s="834"/>
      <c r="BP54" s="834"/>
      <c r="BQ54" s="834"/>
      <c r="BR54" s="834"/>
      <c r="BS54" s="834"/>
      <c r="BT54" s="834"/>
      <c r="BU54" s="834"/>
      <c r="BV54" s="834"/>
      <c r="BW54" s="834"/>
      <c r="BX54" s="834"/>
      <c r="BY54" s="834"/>
      <c r="BZ54" s="834"/>
      <c r="CA54" s="834"/>
      <c r="CB54" s="834"/>
      <c r="CC54" s="834"/>
      <c r="CD54" s="834"/>
      <c r="CE54" s="834"/>
      <c r="CF54" s="834"/>
      <c r="CG54" s="834"/>
      <c r="CH54" s="834"/>
      <c r="CI54" s="834"/>
      <c r="CJ54" s="835"/>
      <c r="CK54" s="86"/>
      <c r="CL54" s="86"/>
    </row>
    <row r="55" spans="1:90" ht="33.65" customHeight="1">
      <c r="A55" s="827">
        <v>6</v>
      </c>
      <c r="B55" s="828"/>
      <c r="C55" s="829"/>
      <c r="D55" s="829"/>
      <c r="E55" s="829"/>
      <c r="F55" s="829"/>
      <c r="G55" s="829"/>
      <c r="H55" s="829"/>
      <c r="I55" s="829"/>
      <c r="J55" s="829"/>
      <c r="K55" s="829"/>
      <c r="L55" s="829"/>
      <c r="M55" s="829"/>
      <c r="N55" s="829"/>
      <c r="O55" s="829"/>
      <c r="P55" s="829"/>
      <c r="Q55" s="830"/>
      <c r="R55" s="831"/>
      <c r="S55" s="831"/>
      <c r="T55" s="831"/>
      <c r="U55" s="831"/>
      <c r="V55" s="243" t="s">
        <v>44</v>
      </c>
      <c r="W55" s="832"/>
      <c r="X55" s="831"/>
      <c r="Y55" s="831"/>
      <c r="Z55" s="831"/>
      <c r="AA55" s="831"/>
      <c r="AB55" s="243" t="s">
        <v>44</v>
      </c>
      <c r="AC55" s="832"/>
      <c r="AD55" s="831"/>
      <c r="AE55" s="831"/>
      <c r="AF55" s="831"/>
      <c r="AG55" s="831"/>
      <c r="AH55" s="833"/>
      <c r="AI55" s="834"/>
      <c r="AJ55" s="834"/>
      <c r="AK55" s="834"/>
      <c r="AL55" s="834"/>
      <c r="AM55" s="834"/>
      <c r="AN55" s="834"/>
      <c r="AO55" s="834"/>
      <c r="AP55" s="834"/>
      <c r="AQ55" s="834"/>
      <c r="AR55" s="834"/>
      <c r="AS55" s="834"/>
      <c r="AT55" s="834"/>
      <c r="AU55" s="834"/>
      <c r="AV55" s="834"/>
      <c r="AW55" s="834"/>
      <c r="AX55" s="834"/>
      <c r="AY55" s="834"/>
      <c r="AZ55" s="834"/>
      <c r="BA55" s="834"/>
      <c r="BB55" s="834"/>
      <c r="BC55" s="834"/>
      <c r="BD55" s="834"/>
      <c r="BE55" s="834"/>
      <c r="BF55" s="834"/>
      <c r="BG55" s="834"/>
      <c r="BH55" s="834"/>
      <c r="BI55" s="834"/>
      <c r="BJ55" s="834"/>
      <c r="BK55" s="834"/>
      <c r="BL55" s="834"/>
      <c r="BM55" s="834"/>
      <c r="BN55" s="834"/>
      <c r="BO55" s="834"/>
      <c r="BP55" s="834"/>
      <c r="BQ55" s="834"/>
      <c r="BR55" s="834"/>
      <c r="BS55" s="834"/>
      <c r="BT55" s="834"/>
      <c r="BU55" s="834"/>
      <c r="BV55" s="834"/>
      <c r="BW55" s="834"/>
      <c r="BX55" s="834"/>
      <c r="BY55" s="834"/>
      <c r="BZ55" s="834"/>
      <c r="CA55" s="834"/>
      <c r="CB55" s="834"/>
      <c r="CC55" s="834"/>
      <c r="CD55" s="834"/>
      <c r="CE55" s="834"/>
      <c r="CF55" s="834"/>
      <c r="CG55" s="834"/>
      <c r="CH55" s="834"/>
      <c r="CI55" s="834"/>
      <c r="CJ55" s="835"/>
    </row>
    <row r="56" spans="1:90" ht="33.65" customHeight="1">
      <c r="A56" s="827">
        <v>7</v>
      </c>
      <c r="B56" s="828"/>
      <c r="C56" s="829"/>
      <c r="D56" s="829"/>
      <c r="E56" s="829"/>
      <c r="F56" s="829"/>
      <c r="G56" s="829"/>
      <c r="H56" s="829"/>
      <c r="I56" s="829"/>
      <c r="J56" s="829"/>
      <c r="K56" s="829"/>
      <c r="L56" s="829"/>
      <c r="M56" s="829"/>
      <c r="N56" s="829"/>
      <c r="O56" s="829"/>
      <c r="P56" s="829"/>
      <c r="Q56" s="830"/>
      <c r="R56" s="831"/>
      <c r="S56" s="831"/>
      <c r="T56" s="831"/>
      <c r="U56" s="831"/>
      <c r="V56" s="243" t="s">
        <v>44</v>
      </c>
      <c r="W56" s="832"/>
      <c r="X56" s="831"/>
      <c r="Y56" s="831"/>
      <c r="Z56" s="831"/>
      <c r="AA56" s="831"/>
      <c r="AB56" s="243" t="s">
        <v>44</v>
      </c>
      <c r="AC56" s="832"/>
      <c r="AD56" s="831"/>
      <c r="AE56" s="831"/>
      <c r="AF56" s="831"/>
      <c r="AG56" s="831"/>
      <c r="AH56" s="833"/>
      <c r="AI56" s="834"/>
      <c r="AJ56" s="834"/>
      <c r="AK56" s="834"/>
      <c r="AL56" s="834"/>
      <c r="AM56" s="834"/>
      <c r="AN56" s="834"/>
      <c r="AO56" s="834"/>
      <c r="AP56" s="834"/>
      <c r="AQ56" s="834"/>
      <c r="AR56" s="834"/>
      <c r="AS56" s="834"/>
      <c r="AT56" s="834"/>
      <c r="AU56" s="834"/>
      <c r="AV56" s="834"/>
      <c r="AW56" s="834"/>
      <c r="AX56" s="834"/>
      <c r="AY56" s="834"/>
      <c r="AZ56" s="834"/>
      <c r="BA56" s="834"/>
      <c r="BB56" s="834"/>
      <c r="BC56" s="834"/>
      <c r="BD56" s="834"/>
      <c r="BE56" s="834"/>
      <c r="BF56" s="834"/>
      <c r="BG56" s="834"/>
      <c r="BH56" s="834"/>
      <c r="BI56" s="834"/>
      <c r="BJ56" s="834"/>
      <c r="BK56" s="834"/>
      <c r="BL56" s="834"/>
      <c r="BM56" s="834"/>
      <c r="BN56" s="834"/>
      <c r="BO56" s="834"/>
      <c r="BP56" s="834"/>
      <c r="BQ56" s="834"/>
      <c r="BR56" s="834"/>
      <c r="BS56" s="834"/>
      <c r="BT56" s="834"/>
      <c r="BU56" s="834"/>
      <c r="BV56" s="834"/>
      <c r="BW56" s="834"/>
      <c r="BX56" s="834"/>
      <c r="BY56" s="834"/>
      <c r="BZ56" s="834"/>
      <c r="CA56" s="834"/>
      <c r="CB56" s="834"/>
      <c r="CC56" s="834"/>
      <c r="CD56" s="834"/>
      <c r="CE56" s="834"/>
      <c r="CF56" s="834"/>
      <c r="CG56" s="834"/>
      <c r="CH56" s="834"/>
      <c r="CI56" s="834"/>
      <c r="CJ56" s="835"/>
    </row>
    <row r="57" spans="1:90" ht="33.65" customHeight="1">
      <c r="A57" s="827">
        <v>8</v>
      </c>
      <c r="B57" s="828"/>
      <c r="C57" s="829"/>
      <c r="D57" s="829"/>
      <c r="E57" s="829"/>
      <c r="F57" s="829"/>
      <c r="G57" s="829"/>
      <c r="H57" s="829"/>
      <c r="I57" s="829"/>
      <c r="J57" s="829"/>
      <c r="K57" s="829"/>
      <c r="L57" s="829"/>
      <c r="M57" s="829"/>
      <c r="N57" s="829"/>
      <c r="O57" s="829"/>
      <c r="P57" s="829"/>
      <c r="Q57" s="830"/>
      <c r="R57" s="831"/>
      <c r="S57" s="831"/>
      <c r="T57" s="831"/>
      <c r="U57" s="831"/>
      <c r="V57" s="243" t="s">
        <v>44</v>
      </c>
      <c r="W57" s="832"/>
      <c r="X57" s="831"/>
      <c r="Y57" s="831"/>
      <c r="Z57" s="831"/>
      <c r="AA57" s="831"/>
      <c r="AB57" s="243" t="s">
        <v>44</v>
      </c>
      <c r="AC57" s="832"/>
      <c r="AD57" s="831"/>
      <c r="AE57" s="831"/>
      <c r="AF57" s="831"/>
      <c r="AG57" s="831"/>
      <c r="AH57" s="833"/>
      <c r="AI57" s="834"/>
      <c r="AJ57" s="834"/>
      <c r="AK57" s="834"/>
      <c r="AL57" s="834"/>
      <c r="AM57" s="834"/>
      <c r="AN57" s="834"/>
      <c r="AO57" s="834"/>
      <c r="AP57" s="834"/>
      <c r="AQ57" s="834"/>
      <c r="AR57" s="834"/>
      <c r="AS57" s="834"/>
      <c r="AT57" s="834"/>
      <c r="AU57" s="834"/>
      <c r="AV57" s="834"/>
      <c r="AW57" s="834"/>
      <c r="AX57" s="834"/>
      <c r="AY57" s="834"/>
      <c r="AZ57" s="834"/>
      <c r="BA57" s="834"/>
      <c r="BB57" s="834"/>
      <c r="BC57" s="834"/>
      <c r="BD57" s="834"/>
      <c r="BE57" s="834"/>
      <c r="BF57" s="834"/>
      <c r="BG57" s="834"/>
      <c r="BH57" s="834"/>
      <c r="BI57" s="834"/>
      <c r="BJ57" s="834"/>
      <c r="BK57" s="834"/>
      <c r="BL57" s="834"/>
      <c r="BM57" s="834"/>
      <c r="BN57" s="834"/>
      <c r="BO57" s="834"/>
      <c r="BP57" s="834"/>
      <c r="BQ57" s="834"/>
      <c r="BR57" s="834"/>
      <c r="BS57" s="834"/>
      <c r="BT57" s="834"/>
      <c r="BU57" s="834"/>
      <c r="BV57" s="834"/>
      <c r="BW57" s="834"/>
      <c r="BX57" s="834"/>
      <c r="BY57" s="834"/>
      <c r="BZ57" s="834"/>
      <c r="CA57" s="834"/>
      <c r="CB57" s="834"/>
      <c r="CC57" s="834"/>
      <c r="CD57" s="834"/>
      <c r="CE57" s="834"/>
      <c r="CF57" s="834"/>
      <c r="CG57" s="834"/>
      <c r="CH57" s="834"/>
      <c r="CI57" s="834"/>
      <c r="CJ57" s="835"/>
    </row>
    <row r="58" spans="1:90" ht="33.65" customHeight="1">
      <c r="A58" s="827">
        <v>9</v>
      </c>
      <c r="B58" s="828"/>
      <c r="C58" s="829"/>
      <c r="D58" s="829"/>
      <c r="E58" s="829"/>
      <c r="F58" s="829"/>
      <c r="G58" s="829"/>
      <c r="H58" s="829"/>
      <c r="I58" s="829"/>
      <c r="J58" s="829"/>
      <c r="K58" s="829"/>
      <c r="L58" s="829"/>
      <c r="M58" s="829"/>
      <c r="N58" s="829"/>
      <c r="O58" s="829"/>
      <c r="P58" s="829"/>
      <c r="Q58" s="830"/>
      <c r="R58" s="831"/>
      <c r="S58" s="831"/>
      <c r="T58" s="831"/>
      <c r="U58" s="831"/>
      <c r="V58" s="243" t="s">
        <v>44</v>
      </c>
      <c r="W58" s="832"/>
      <c r="X58" s="831"/>
      <c r="Y58" s="831"/>
      <c r="Z58" s="831"/>
      <c r="AA58" s="831"/>
      <c r="AB58" s="243" t="s">
        <v>44</v>
      </c>
      <c r="AC58" s="832"/>
      <c r="AD58" s="831"/>
      <c r="AE58" s="831"/>
      <c r="AF58" s="831"/>
      <c r="AG58" s="831"/>
      <c r="AH58" s="833"/>
      <c r="AI58" s="834"/>
      <c r="AJ58" s="834"/>
      <c r="AK58" s="834"/>
      <c r="AL58" s="834"/>
      <c r="AM58" s="834"/>
      <c r="AN58" s="834"/>
      <c r="AO58" s="834"/>
      <c r="AP58" s="834"/>
      <c r="AQ58" s="834"/>
      <c r="AR58" s="834"/>
      <c r="AS58" s="834"/>
      <c r="AT58" s="834"/>
      <c r="AU58" s="834"/>
      <c r="AV58" s="834"/>
      <c r="AW58" s="834"/>
      <c r="AX58" s="834"/>
      <c r="AY58" s="834"/>
      <c r="AZ58" s="834"/>
      <c r="BA58" s="834"/>
      <c r="BB58" s="834"/>
      <c r="BC58" s="834"/>
      <c r="BD58" s="834"/>
      <c r="BE58" s="834"/>
      <c r="BF58" s="834"/>
      <c r="BG58" s="834"/>
      <c r="BH58" s="834"/>
      <c r="BI58" s="834"/>
      <c r="BJ58" s="834"/>
      <c r="BK58" s="834"/>
      <c r="BL58" s="834"/>
      <c r="BM58" s="834"/>
      <c r="BN58" s="834"/>
      <c r="BO58" s="834"/>
      <c r="BP58" s="834"/>
      <c r="BQ58" s="834"/>
      <c r="BR58" s="834"/>
      <c r="BS58" s="834"/>
      <c r="BT58" s="834"/>
      <c r="BU58" s="834"/>
      <c r="BV58" s="834"/>
      <c r="BW58" s="834"/>
      <c r="BX58" s="834"/>
      <c r="BY58" s="834"/>
      <c r="BZ58" s="834"/>
      <c r="CA58" s="834"/>
      <c r="CB58" s="834"/>
      <c r="CC58" s="834"/>
      <c r="CD58" s="834"/>
      <c r="CE58" s="834"/>
      <c r="CF58" s="834"/>
      <c r="CG58" s="834"/>
      <c r="CH58" s="834"/>
      <c r="CI58" s="834"/>
      <c r="CJ58" s="835"/>
    </row>
    <row r="59" spans="1:90" ht="33.65" customHeight="1">
      <c r="A59" s="827">
        <v>10</v>
      </c>
      <c r="B59" s="828"/>
      <c r="C59" s="829"/>
      <c r="D59" s="829"/>
      <c r="E59" s="829"/>
      <c r="F59" s="829"/>
      <c r="G59" s="829"/>
      <c r="H59" s="829"/>
      <c r="I59" s="829"/>
      <c r="J59" s="829"/>
      <c r="K59" s="829"/>
      <c r="L59" s="829"/>
      <c r="M59" s="829"/>
      <c r="N59" s="829"/>
      <c r="O59" s="829"/>
      <c r="P59" s="829"/>
      <c r="Q59" s="830"/>
      <c r="R59" s="831"/>
      <c r="S59" s="831"/>
      <c r="T59" s="831"/>
      <c r="U59" s="831"/>
      <c r="V59" s="243" t="s">
        <v>44</v>
      </c>
      <c r="W59" s="832"/>
      <c r="X59" s="831"/>
      <c r="Y59" s="831"/>
      <c r="Z59" s="831"/>
      <c r="AA59" s="831"/>
      <c r="AB59" s="243" t="s">
        <v>44</v>
      </c>
      <c r="AC59" s="832"/>
      <c r="AD59" s="831"/>
      <c r="AE59" s="831"/>
      <c r="AF59" s="831"/>
      <c r="AG59" s="831"/>
      <c r="AH59" s="833"/>
      <c r="AI59" s="834"/>
      <c r="AJ59" s="834"/>
      <c r="AK59" s="834"/>
      <c r="AL59" s="834"/>
      <c r="AM59" s="834"/>
      <c r="AN59" s="834"/>
      <c r="AO59" s="834"/>
      <c r="AP59" s="834"/>
      <c r="AQ59" s="834"/>
      <c r="AR59" s="834"/>
      <c r="AS59" s="834"/>
      <c r="AT59" s="834"/>
      <c r="AU59" s="834"/>
      <c r="AV59" s="834"/>
      <c r="AW59" s="834"/>
      <c r="AX59" s="834"/>
      <c r="AY59" s="834"/>
      <c r="AZ59" s="834"/>
      <c r="BA59" s="834"/>
      <c r="BB59" s="834"/>
      <c r="BC59" s="834"/>
      <c r="BD59" s="834"/>
      <c r="BE59" s="834"/>
      <c r="BF59" s="834"/>
      <c r="BG59" s="834"/>
      <c r="BH59" s="834"/>
      <c r="BI59" s="834"/>
      <c r="BJ59" s="834"/>
      <c r="BK59" s="834"/>
      <c r="BL59" s="834"/>
      <c r="BM59" s="834"/>
      <c r="BN59" s="834"/>
      <c r="BO59" s="834"/>
      <c r="BP59" s="834"/>
      <c r="BQ59" s="834"/>
      <c r="BR59" s="834"/>
      <c r="BS59" s="834"/>
      <c r="BT59" s="834"/>
      <c r="BU59" s="834"/>
      <c r="BV59" s="834"/>
      <c r="BW59" s="834"/>
      <c r="BX59" s="834"/>
      <c r="BY59" s="834"/>
      <c r="BZ59" s="834"/>
      <c r="CA59" s="834"/>
      <c r="CB59" s="834"/>
      <c r="CC59" s="834"/>
      <c r="CD59" s="834"/>
      <c r="CE59" s="834"/>
      <c r="CF59" s="834"/>
      <c r="CG59" s="834"/>
      <c r="CH59" s="834"/>
      <c r="CI59" s="834"/>
      <c r="CJ59" s="835"/>
    </row>
    <row r="60" spans="1:90" ht="33.65" hidden="1" customHeight="1" outlineLevel="1">
      <c r="A60" s="827">
        <v>11</v>
      </c>
      <c r="B60" s="828"/>
      <c r="C60" s="829"/>
      <c r="D60" s="829"/>
      <c r="E60" s="829"/>
      <c r="F60" s="829"/>
      <c r="G60" s="829"/>
      <c r="H60" s="829"/>
      <c r="I60" s="829"/>
      <c r="J60" s="829"/>
      <c r="K60" s="829"/>
      <c r="L60" s="829"/>
      <c r="M60" s="829"/>
      <c r="N60" s="829"/>
      <c r="O60" s="829"/>
      <c r="P60" s="829"/>
      <c r="Q60" s="830"/>
      <c r="R60" s="831"/>
      <c r="S60" s="831"/>
      <c r="T60" s="831"/>
      <c r="U60" s="831"/>
      <c r="V60" s="243" t="s">
        <v>44</v>
      </c>
      <c r="W60" s="832"/>
      <c r="X60" s="831"/>
      <c r="Y60" s="831"/>
      <c r="Z60" s="831"/>
      <c r="AA60" s="831"/>
      <c r="AB60" s="243" t="s">
        <v>44</v>
      </c>
      <c r="AC60" s="832"/>
      <c r="AD60" s="831"/>
      <c r="AE60" s="831"/>
      <c r="AF60" s="831"/>
      <c r="AG60" s="831"/>
      <c r="AH60" s="833"/>
      <c r="AI60" s="834"/>
      <c r="AJ60" s="834"/>
      <c r="AK60" s="834"/>
      <c r="AL60" s="834"/>
      <c r="AM60" s="834"/>
      <c r="AN60" s="834"/>
      <c r="AO60" s="834"/>
      <c r="AP60" s="834"/>
      <c r="AQ60" s="834"/>
      <c r="AR60" s="834"/>
      <c r="AS60" s="834"/>
      <c r="AT60" s="834"/>
      <c r="AU60" s="834"/>
      <c r="AV60" s="834"/>
      <c r="AW60" s="834"/>
      <c r="AX60" s="834"/>
      <c r="AY60" s="834"/>
      <c r="AZ60" s="834"/>
      <c r="BA60" s="834"/>
      <c r="BB60" s="834"/>
      <c r="BC60" s="834"/>
      <c r="BD60" s="834"/>
      <c r="BE60" s="834"/>
      <c r="BF60" s="834"/>
      <c r="BG60" s="834"/>
      <c r="BH60" s="834"/>
      <c r="BI60" s="834"/>
      <c r="BJ60" s="834"/>
      <c r="BK60" s="834"/>
      <c r="BL60" s="834"/>
      <c r="BM60" s="834"/>
      <c r="BN60" s="834"/>
      <c r="BO60" s="834"/>
      <c r="BP60" s="834"/>
      <c r="BQ60" s="834"/>
      <c r="BR60" s="834"/>
      <c r="BS60" s="834"/>
      <c r="BT60" s="834"/>
      <c r="BU60" s="834"/>
      <c r="BV60" s="834"/>
      <c r="BW60" s="834"/>
      <c r="BX60" s="834"/>
      <c r="BY60" s="834"/>
      <c r="BZ60" s="834"/>
      <c r="CA60" s="834"/>
      <c r="CB60" s="834"/>
      <c r="CC60" s="834"/>
      <c r="CD60" s="834"/>
      <c r="CE60" s="834"/>
      <c r="CF60" s="834"/>
      <c r="CG60" s="834"/>
      <c r="CH60" s="834"/>
      <c r="CI60" s="834"/>
      <c r="CJ60" s="835"/>
    </row>
    <row r="61" spans="1:90" ht="33.65" hidden="1" customHeight="1" outlineLevel="1">
      <c r="A61" s="827">
        <v>12</v>
      </c>
      <c r="B61" s="828"/>
      <c r="C61" s="829"/>
      <c r="D61" s="829"/>
      <c r="E61" s="829"/>
      <c r="F61" s="829"/>
      <c r="G61" s="829"/>
      <c r="H61" s="829"/>
      <c r="I61" s="829"/>
      <c r="J61" s="829"/>
      <c r="K61" s="829"/>
      <c r="L61" s="829"/>
      <c r="M61" s="829"/>
      <c r="N61" s="829"/>
      <c r="O61" s="829"/>
      <c r="P61" s="829"/>
      <c r="Q61" s="830"/>
      <c r="R61" s="831"/>
      <c r="S61" s="831"/>
      <c r="T61" s="831"/>
      <c r="U61" s="831"/>
      <c r="V61" s="243" t="s">
        <v>44</v>
      </c>
      <c r="W61" s="832"/>
      <c r="X61" s="831"/>
      <c r="Y61" s="831"/>
      <c r="Z61" s="831"/>
      <c r="AA61" s="831"/>
      <c r="AB61" s="243" t="s">
        <v>44</v>
      </c>
      <c r="AC61" s="832"/>
      <c r="AD61" s="831"/>
      <c r="AE61" s="831"/>
      <c r="AF61" s="831"/>
      <c r="AG61" s="831"/>
      <c r="AH61" s="833"/>
      <c r="AI61" s="834"/>
      <c r="AJ61" s="834"/>
      <c r="AK61" s="834"/>
      <c r="AL61" s="834"/>
      <c r="AM61" s="834"/>
      <c r="AN61" s="834"/>
      <c r="AO61" s="834"/>
      <c r="AP61" s="834"/>
      <c r="AQ61" s="834"/>
      <c r="AR61" s="834"/>
      <c r="AS61" s="834"/>
      <c r="AT61" s="834"/>
      <c r="AU61" s="834"/>
      <c r="AV61" s="834"/>
      <c r="AW61" s="834"/>
      <c r="AX61" s="834"/>
      <c r="AY61" s="834"/>
      <c r="AZ61" s="834"/>
      <c r="BA61" s="834"/>
      <c r="BB61" s="834"/>
      <c r="BC61" s="834"/>
      <c r="BD61" s="834"/>
      <c r="BE61" s="834"/>
      <c r="BF61" s="834"/>
      <c r="BG61" s="834"/>
      <c r="BH61" s="834"/>
      <c r="BI61" s="834"/>
      <c r="BJ61" s="834"/>
      <c r="BK61" s="834"/>
      <c r="BL61" s="834"/>
      <c r="BM61" s="834"/>
      <c r="BN61" s="834"/>
      <c r="BO61" s="834"/>
      <c r="BP61" s="834"/>
      <c r="BQ61" s="834"/>
      <c r="BR61" s="834"/>
      <c r="BS61" s="834"/>
      <c r="BT61" s="834"/>
      <c r="BU61" s="834"/>
      <c r="BV61" s="834"/>
      <c r="BW61" s="834"/>
      <c r="BX61" s="834"/>
      <c r="BY61" s="834"/>
      <c r="BZ61" s="834"/>
      <c r="CA61" s="834"/>
      <c r="CB61" s="834"/>
      <c r="CC61" s="834"/>
      <c r="CD61" s="834"/>
      <c r="CE61" s="834"/>
      <c r="CF61" s="834"/>
      <c r="CG61" s="834"/>
      <c r="CH61" s="834"/>
      <c r="CI61" s="834"/>
      <c r="CJ61" s="835"/>
    </row>
    <row r="62" spans="1:90" ht="33.65" hidden="1" customHeight="1" outlineLevel="1">
      <c r="A62" s="827">
        <v>13</v>
      </c>
      <c r="B62" s="828"/>
      <c r="C62" s="829"/>
      <c r="D62" s="829"/>
      <c r="E62" s="829"/>
      <c r="F62" s="829"/>
      <c r="G62" s="829"/>
      <c r="H62" s="829"/>
      <c r="I62" s="829"/>
      <c r="J62" s="829"/>
      <c r="K62" s="829"/>
      <c r="L62" s="829"/>
      <c r="M62" s="829"/>
      <c r="N62" s="829"/>
      <c r="O62" s="829"/>
      <c r="P62" s="829"/>
      <c r="Q62" s="830"/>
      <c r="R62" s="831"/>
      <c r="S62" s="831"/>
      <c r="T62" s="831"/>
      <c r="U62" s="831"/>
      <c r="V62" s="243" t="s">
        <v>44</v>
      </c>
      <c r="W62" s="832"/>
      <c r="X62" s="831"/>
      <c r="Y62" s="831"/>
      <c r="Z62" s="831"/>
      <c r="AA62" s="831"/>
      <c r="AB62" s="243" t="s">
        <v>44</v>
      </c>
      <c r="AC62" s="832"/>
      <c r="AD62" s="831"/>
      <c r="AE62" s="831"/>
      <c r="AF62" s="831"/>
      <c r="AG62" s="831"/>
      <c r="AH62" s="833"/>
      <c r="AI62" s="834"/>
      <c r="AJ62" s="834"/>
      <c r="AK62" s="834"/>
      <c r="AL62" s="834"/>
      <c r="AM62" s="834"/>
      <c r="AN62" s="834"/>
      <c r="AO62" s="834"/>
      <c r="AP62" s="834"/>
      <c r="AQ62" s="834"/>
      <c r="AR62" s="834"/>
      <c r="AS62" s="834"/>
      <c r="AT62" s="834"/>
      <c r="AU62" s="834"/>
      <c r="AV62" s="834"/>
      <c r="AW62" s="834"/>
      <c r="AX62" s="834"/>
      <c r="AY62" s="834"/>
      <c r="AZ62" s="834"/>
      <c r="BA62" s="834"/>
      <c r="BB62" s="834"/>
      <c r="BC62" s="834"/>
      <c r="BD62" s="834"/>
      <c r="BE62" s="834"/>
      <c r="BF62" s="834"/>
      <c r="BG62" s="834"/>
      <c r="BH62" s="834"/>
      <c r="BI62" s="834"/>
      <c r="BJ62" s="834"/>
      <c r="BK62" s="834"/>
      <c r="BL62" s="834"/>
      <c r="BM62" s="834"/>
      <c r="BN62" s="834"/>
      <c r="BO62" s="834"/>
      <c r="BP62" s="834"/>
      <c r="BQ62" s="834"/>
      <c r="BR62" s="834"/>
      <c r="BS62" s="834"/>
      <c r="BT62" s="834"/>
      <c r="BU62" s="834"/>
      <c r="BV62" s="834"/>
      <c r="BW62" s="834"/>
      <c r="BX62" s="834"/>
      <c r="BY62" s="834"/>
      <c r="BZ62" s="834"/>
      <c r="CA62" s="834"/>
      <c r="CB62" s="834"/>
      <c r="CC62" s="834"/>
      <c r="CD62" s="834"/>
      <c r="CE62" s="834"/>
      <c r="CF62" s="834"/>
      <c r="CG62" s="834"/>
      <c r="CH62" s="834"/>
      <c r="CI62" s="834"/>
      <c r="CJ62" s="835"/>
    </row>
    <row r="63" spans="1:90" ht="33.65" hidden="1" customHeight="1" outlineLevel="1">
      <c r="A63" s="827">
        <v>14</v>
      </c>
      <c r="B63" s="828"/>
      <c r="C63" s="829"/>
      <c r="D63" s="829"/>
      <c r="E63" s="829"/>
      <c r="F63" s="829"/>
      <c r="G63" s="829"/>
      <c r="H63" s="829"/>
      <c r="I63" s="829"/>
      <c r="J63" s="829"/>
      <c r="K63" s="829"/>
      <c r="L63" s="829"/>
      <c r="M63" s="829"/>
      <c r="N63" s="829"/>
      <c r="O63" s="829"/>
      <c r="P63" s="829"/>
      <c r="Q63" s="830"/>
      <c r="R63" s="831"/>
      <c r="S63" s="831"/>
      <c r="T63" s="831"/>
      <c r="U63" s="831"/>
      <c r="V63" s="243" t="s">
        <v>44</v>
      </c>
      <c r="W63" s="832"/>
      <c r="X63" s="831"/>
      <c r="Y63" s="831"/>
      <c r="Z63" s="831"/>
      <c r="AA63" s="831"/>
      <c r="AB63" s="243" t="s">
        <v>44</v>
      </c>
      <c r="AC63" s="832"/>
      <c r="AD63" s="831"/>
      <c r="AE63" s="831"/>
      <c r="AF63" s="831"/>
      <c r="AG63" s="831"/>
      <c r="AH63" s="833"/>
      <c r="AI63" s="834"/>
      <c r="AJ63" s="834"/>
      <c r="AK63" s="834"/>
      <c r="AL63" s="834"/>
      <c r="AM63" s="834"/>
      <c r="AN63" s="834"/>
      <c r="AO63" s="834"/>
      <c r="AP63" s="834"/>
      <c r="AQ63" s="834"/>
      <c r="AR63" s="834"/>
      <c r="AS63" s="834"/>
      <c r="AT63" s="834"/>
      <c r="AU63" s="834"/>
      <c r="AV63" s="834"/>
      <c r="AW63" s="834"/>
      <c r="AX63" s="834"/>
      <c r="AY63" s="834"/>
      <c r="AZ63" s="834"/>
      <c r="BA63" s="834"/>
      <c r="BB63" s="834"/>
      <c r="BC63" s="834"/>
      <c r="BD63" s="834"/>
      <c r="BE63" s="834"/>
      <c r="BF63" s="834"/>
      <c r="BG63" s="834"/>
      <c r="BH63" s="834"/>
      <c r="BI63" s="834"/>
      <c r="BJ63" s="834"/>
      <c r="BK63" s="834"/>
      <c r="BL63" s="834"/>
      <c r="BM63" s="834"/>
      <c r="BN63" s="834"/>
      <c r="BO63" s="834"/>
      <c r="BP63" s="834"/>
      <c r="BQ63" s="834"/>
      <c r="BR63" s="834"/>
      <c r="BS63" s="834"/>
      <c r="BT63" s="834"/>
      <c r="BU63" s="834"/>
      <c r="BV63" s="834"/>
      <c r="BW63" s="834"/>
      <c r="BX63" s="834"/>
      <c r="BY63" s="834"/>
      <c r="BZ63" s="834"/>
      <c r="CA63" s="834"/>
      <c r="CB63" s="834"/>
      <c r="CC63" s="834"/>
      <c r="CD63" s="834"/>
      <c r="CE63" s="834"/>
      <c r="CF63" s="834"/>
      <c r="CG63" s="834"/>
      <c r="CH63" s="834"/>
      <c r="CI63" s="834"/>
      <c r="CJ63" s="835"/>
    </row>
    <row r="64" spans="1:90" ht="33.65" hidden="1" customHeight="1" outlineLevel="1">
      <c r="A64" s="827">
        <v>15</v>
      </c>
      <c r="B64" s="828"/>
      <c r="C64" s="829"/>
      <c r="D64" s="829"/>
      <c r="E64" s="829"/>
      <c r="F64" s="829"/>
      <c r="G64" s="829"/>
      <c r="H64" s="829"/>
      <c r="I64" s="829"/>
      <c r="J64" s="829"/>
      <c r="K64" s="829"/>
      <c r="L64" s="829"/>
      <c r="M64" s="829"/>
      <c r="N64" s="829"/>
      <c r="O64" s="829"/>
      <c r="P64" s="829"/>
      <c r="Q64" s="830"/>
      <c r="R64" s="831"/>
      <c r="S64" s="831"/>
      <c r="T64" s="831"/>
      <c r="U64" s="831"/>
      <c r="V64" s="243" t="s">
        <v>44</v>
      </c>
      <c r="W64" s="832"/>
      <c r="X64" s="831"/>
      <c r="Y64" s="831"/>
      <c r="Z64" s="831"/>
      <c r="AA64" s="831"/>
      <c r="AB64" s="243" t="s">
        <v>44</v>
      </c>
      <c r="AC64" s="832"/>
      <c r="AD64" s="831"/>
      <c r="AE64" s="831"/>
      <c r="AF64" s="831"/>
      <c r="AG64" s="831"/>
      <c r="AH64" s="833"/>
      <c r="AI64" s="834"/>
      <c r="AJ64" s="834"/>
      <c r="AK64" s="834"/>
      <c r="AL64" s="834"/>
      <c r="AM64" s="834"/>
      <c r="AN64" s="834"/>
      <c r="AO64" s="834"/>
      <c r="AP64" s="834"/>
      <c r="AQ64" s="834"/>
      <c r="AR64" s="834"/>
      <c r="AS64" s="834"/>
      <c r="AT64" s="834"/>
      <c r="AU64" s="834"/>
      <c r="AV64" s="834"/>
      <c r="AW64" s="834"/>
      <c r="AX64" s="834"/>
      <c r="AY64" s="834"/>
      <c r="AZ64" s="834"/>
      <c r="BA64" s="834"/>
      <c r="BB64" s="834"/>
      <c r="BC64" s="834"/>
      <c r="BD64" s="834"/>
      <c r="BE64" s="834"/>
      <c r="BF64" s="834"/>
      <c r="BG64" s="834"/>
      <c r="BH64" s="834"/>
      <c r="BI64" s="834"/>
      <c r="BJ64" s="834"/>
      <c r="BK64" s="834"/>
      <c r="BL64" s="834"/>
      <c r="BM64" s="834"/>
      <c r="BN64" s="834"/>
      <c r="BO64" s="834"/>
      <c r="BP64" s="834"/>
      <c r="BQ64" s="834"/>
      <c r="BR64" s="834"/>
      <c r="BS64" s="834"/>
      <c r="BT64" s="834"/>
      <c r="BU64" s="834"/>
      <c r="BV64" s="834"/>
      <c r="BW64" s="834"/>
      <c r="BX64" s="834"/>
      <c r="BY64" s="834"/>
      <c r="BZ64" s="834"/>
      <c r="CA64" s="834"/>
      <c r="CB64" s="834"/>
      <c r="CC64" s="834"/>
      <c r="CD64" s="834"/>
      <c r="CE64" s="834"/>
      <c r="CF64" s="834"/>
      <c r="CG64" s="834"/>
      <c r="CH64" s="834"/>
      <c r="CI64" s="834"/>
      <c r="CJ64" s="835"/>
    </row>
    <row r="65" spans="1:88" ht="33.65" hidden="1" customHeight="1" outlineLevel="1">
      <c r="A65" s="827">
        <v>16</v>
      </c>
      <c r="B65" s="828"/>
      <c r="C65" s="829"/>
      <c r="D65" s="829"/>
      <c r="E65" s="829"/>
      <c r="F65" s="829"/>
      <c r="G65" s="829"/>
      <c r="H65" s="829"/>
      <c r="I65" s="829"/>
      <c r="J65" s="829"/>
      <c r="K65" s="829"/>
      <c r="L65" s="829"/>
      <c r="M65" s="829"/>
      <c r="N65" s="829"/>
      <c r="O65" s="829"/>
      <c r="P65" s="829"/>
      <c r="Q65" s="830"/>
      <c r="R65" s="831"/>
      <c r="S65" s="831"/>
      <c r="T65" s="831"/>
      <c r="U65" s="831"/>
      <c r="V65" s="243" t="s">
        <v>44</v>
      </c>
      <c r="W65" s="832"/>
      <c r="X65" s="831"/>
      <c r="Y65" s="831"/>
      <c r="Z65" s="831"/>
      <c r="AA65" s="831"/>
      <c r="AB65" s="243" t="s">
        <v>44</v>
      </c>
      <c r="AC65" s="832"/>
      <c r="AD65" s="831"/>
      <c r="AE65" s="831"/>
      <c r="AF65" s="831"/>
      <c r="AG65" s="831"/>
      <c r="AH65" s="833"/>
      <c r="AI65" s="834"/>
      <c r="AJ65" s="834"/>
      <c r="AK65" s="834"/>
      <c r="AL65" s="834"/>
      <c r="AM65" s="834"/>
      <c r="AN65" s="834"/>
      <c r="AO65" s="834"/>
      <c r="AP65" s="834"/>
      <c r="AQ65" s="834"/>
      <c r="AR65" s="834"/>
      <c r="AS65" s="834"/>
      <c r="AT65" s="834"/>
      <c r="AU65" s="834"/>
      <c r="AV65" s="834"/>
      <c r="AW65" s="834"/>
      <c r="AX65" s="834"/>
      <c r="AY65" s="834"/>
      <c r="AZ65" s="834"/>
      <c r="BA65" s="834"/>
      <c r="BB65" s="834"/>
      <c r="BC65" s="834"/>
      <c r="BD65" s="834"/>
      <c r="BE65" s="834"/>
      <c r="BF65" s="834"/>
      <c r="BG65" s="834"/>
      <c r="BH65" s="834"/>
      <c r="BI65" s="834"/>
      <c r="BJ65" s="834"/>
      <c r="BK65" s="834"/>
      <c r="BL65" s="834"/>
      <c r="BM65" s="834"/>
      <c r="BN65" s="834"/>
      <c r="BO65" s="834"/>
      <c r="BP65" s="834"/>
      <c r="BQ65" s="834"/>
      <c r="BR65" s="834"/>
      <c r="BS65" s="834"/>
      <c r="BT65" s="834"/>
      <c r="BU65" s="834"/>
      <c r="BV65" s="834"/>
      <c r="BW65" s="834"/>
      <c r="BX65" s="834"/>
      <c r="BY65" s="834"/>
      <c r="BZ65" s="834"/>
      <c r="CA65" s="834"/>
      <c r="CB65" s="834"/>
      <c r="CC65" s="834"/>
      <c r="CD65" s="834"/>
      <c r="CE65" s="834"/>
      <c r="CF65" s="834"/>
      <c r="CG65" s="834"/>
      <c r="CH65" s="834"/>
      <c r="CI65" s="834"/>
      <c r="CJ65" s="835"/>
    </row>
    <row r="66" spans="1:88" ht="33.65" hidden="1" customHeight="1" outlineLevel="1">
      <c r="A66" s="827">
        <v>17</v>
      </c>
      <c r="B66" s="828"/>
      <c r="C66" s="829"/>
      <c r="D66" s="829"/>
      <c r="E66" s="829"/>
      <c r="F66" s="829"/>
      <c r="G66" s="829"/>
      <c r="H66" s="829"/>
      <c r="I66" s="829"/>
      <c r="J66" s="829"/>
      <c r="K66" s="829"/>
      <c r="L66" s="829"/>
      <c r="M66" s="829"/>
      <c r="N66" s="829"/>
      <c r="O66" s="829"/>
      <c r="P66" s="829"/>
      <c r="Q66" s="830"/>
      <c r="R66" s="831"/>
      <c r="S66" s="831"/>
      <c r="T66" s="831"/>
      <c r="U66" s="831"/>
      <c r="V66" s="243" t="s">
        <v>44</v>
      </c>
      <c r="W66" s="832"/>
      <c r="X66" s="831"/>
      <c r="Y66" s="831"/>
      <c r="Z66" s="831"/>
      <c r="AA66" s="831"/>
      <c r="AB66" s="243" t="s">
        <v>44</v>
      </c>
      <c r="AC66" s="832"/>
      <c r="AD66" s="831"/>
      <c r="AE66" s="831"/>
      <c r="AF66" s="831"/>
      <c r="AG66" s="831"/>
      <c r="AH66" s="833"/>
      <c r="AI66" s="834"/>
      <c r="AJ66" s="834"/>
      <c r="AK66" s="834"/>
      <c r="AL66" s="834"/>
      <c r="AM66" s="834"/>
      <c r="AN66" s="834"/>
      <c r="AO66" s="834"/>
      <c r="AP66" s="834"/>
      <c r="AQ66" s="834"/>
      <c r="AR66" s="834"/>
      <c r="AS66" s="834"/>
      <c r="AT66" s="834"/>
      <c r="AU66" s="834"/>
      <c r="AV66" s="834"/>
      <c r="AW66" s="834"/>
      <c r="AX66" s="834"/>
      <c r="AY66" s="834"/>
      <c r="AZ66" s="834"/>
      <c r="BA66" s="834"/>
      <c r="BB66" s="834"/>
      <c r="BC66" s="834"/>
      <c r="BD66" s="834"/>
      <c r="BE66" s="834"/>
      <c r="BF66" s="834"/>
      <c r="BG66" s="834"/>
      <c r="BH66" s="834"/>
      <c r="BI66" s="834"/>
      <c r="BJ66" s="834"/>
      <c r="BK66" s="834"/>
      <c r="BL66" s="834"/>
      <c r="BM66" s="834"/>
      <c r="BN66" s="834"/>
      <c r="BO66" s="834"/>
      <c r="BP66" s="834"/>
      <c r="BQ66" s="834"/>
      <c r="BR66" s="834"/>
      <c r="BS66" s="834"/>
      <c r="BT66" s="834"/>
      <c r="BU66" s="834"/>
      <c r="BV66" s="834"/>
      <c r="BW66" s="834"/>
      <c r="BX66" s="834"/>
      <c r="BY66" s="834"/>
      <c r="BZ66" s="834"/>
      <c r="CA66" s="834"/>
      <c r="CB66" s="834"/>
      <c r="CC66" s="834"/>
      <c r="CD66" s="834"/>
      <c r="CE66" s="834"/>
      <c r="CF66" s="834"/>
      <c r="CG66" s="834"/>
      <c r="CH66" s="834"/>
      <c r="CI66" s="834"/>
      <c r="CJ66" s="835"/>
    </row>
    <row r="67" spans="1:88" ht="33.65" hidden="1" customHeight="1" outlineLevel="1">
      <c r="A67" s="827">
        <v>18</v>
      </c>
      <c r="B67" s="828"/>
      <c r="C67" s="829"/>
      <c r="D67" s="829"/>
      <c r="E67" s="829"/>
      <c r="F67" s="829"/>
      <c r="G67" s="829"/>
      <c r="H67" s="829"/>
      <c r="I67" s="829"/>
      <c r="J67" s="829"/>
      <c r="K67" s="829"/>
      <c r="L67" s="829"/>
      <c r="M67" s="829"/>
      <c r="N67" s="829"/>
      <c r="O67" s="829"/>
      <c r="P67" s="829"/>
      <c r="Q67" s="830"/>
      <c r="R67" s="831"/>
      <c r="S67" s="831"/>
      <c r="T67" s="831"/>
      <c r="U67" s="831"/>
      <c r="V67" s="243" t="s">
        <v>44</v>
      </c>
      <c r="W67" s="832"/>
      <c r="X67" s="831"/>
      <c r="Y67" s="831"/>
      <c r="Z67" s="831"/>
      <c r="AA67" s="831"/>
      <c r="AB67" s="243" t="s">
        <v>44</v>
      </c>
      <c r="AC67" s="832"/>
      <c r="AD67" s="831"/>
      <c r="AE67" s="831"/>
      <c r="AF67" s="831"/>
      <c r="AG67" s="831"/>
      <c r="AH67" s="833"/>
      <c r="AI67" s="834"/>
      <c r="AJ67" s="834"/>
      <c r="AK67" s="834"/>
      <c r="AL67" s="834"/>
      <c r="AM67" s="834"/>
      <c r="AN67" s="834"/>
      <c r="AO67" s="834"/>
      <c r="AP67" s="834"/>
      <c r="AQ67" s="834"/>
      <c r="AR67" s="834"/>
      <c r="AS67" s="834"/>
      <c r="AT67" s="834"/>
      <c r="AU67" s="834"/>
      <c r="AV67" s="834"/>
      <c r="AW67" s="834"/>
      <c r="AX67" s="834"/>
      <c r="AY67" s="834"/>
      <c r="AZ67" s="834"/>
      <c r="BA67" s="834"/>
      <c r="BB67" s="834"/>
      <c r="BC67" s="834"/>
      <c r="BD67" s="834"/>
      <c r="BE67" s="834"/>
      <c r="BF67" s="834"/>
      <c r="BG67" s="834"/>
      <c r="BH67" s="834"/>
      <c r="BI67" s="834"/>
      <c r="BJ67" s="834"/>
      <c r="BK67" s="834"/>
      <c r="BL67" s="834"/>
      <c r="BM67" s="834"/>
      <c r="BN67" s="834"/>
      <c r="BO67" s="834"/>
      <c r="BP67" s="834"/>
      <c r="BQ67" s="834"/>
      <c r="BR67" s="834"/>
      <c r="BS67" s="834"/>
      <c r="BT67" s="834"/>
      <c r="BU67" s="834"/>
      <c r="BV67" s="834"/>
      <c r="BW67" s="834"/>
      <c r="BX67" s="834"/>
      <c r="BY67" s="834"/>
      <c r="BZ67" s="834"/>
      <c r="CA67" s="834"/>
      <c r="CB67" s="834"/>
      <c r="CC67" s="834"/>
      <c r="CD67" s="834"/>
      <c r="CE67" s="834"/>
      <c r="CF67" s="834"/>
      <c r="CG67" s="834"/>
      <c r="CH67" s="834"/>
      <c r="CI67" s="834"/>
      <c r="CJ67" s="835"/>
    </row>
    <row r="68" spans="1:88" ht="33.65" hidden="1" customHeight="1" outlineLevel="1">
      <c r="A68" s="827">
        <v>19</v>
      </c>
      <c r="B68" s="828"/>
      <c r="C68" s="829"/>
      <c r="D68" s="829"/>
      <c r="E68" s="829"/>
      <c r="F68" s="829"/>
      <c r="G68" s="829"/>
      <c r="H68" s="829"/>
      <c r="I68" s="829"/>
      <c r="J68" s="829"/>
      <c r="K68" s="829"/>
      <c r="L68" s="829"/>
      <c r="M68" s="829"/>
      <c r="N68" s="829"/>
      <c r="O68" s="829"/>
      <c r="P68" s="829"/>
      <c r="Q68" s="830"/>
      <c r="R68" s="831"/>
      <c r="S68" s="831"/>
      <c r="T68" s="831"/>
      <c r="U68" s="831"/>
      <c r="V68" s="243" t="s">
        <v>44</v>
      </c>
      <c r="W68" s="832"/>
      <c r="X68" s="831"/>
      <c r="Y68" s="831"/>
      <c r="Z68" s="831"/>
      <c r="AA68" s="831"/>
      <c r="AB68" s="243" t="s">
        <v>44</v>
      </c>
      <c r="AC68" s="832"/>
      <c r="AD68" s="831"/>
      <c r="AE68" s="831"/>
      <c r="AF68" s="831"/>
      <c r="AG68" s="831"/>
      <c r="AH68" s="833"/>
      <c r="AI68" s="834"/>
      <c r="AJ68" s="834"/>
      <c r="AK68" s="834"/>
      <c r="AL68" s="834"/>
      <c r="AM68" s="834"/>
      <c r="AN68" s="834"/>
      <c r="AO68" s="834"/>
      <c r="AP68" s="834"/>
      <c r="AQ68" s="834"/>
      <c r="AR68" s="834"/>
      <c r="AS68" s="834"/>
      <c r="AT68" s="834"/>
      <c r="AU68" s="834"/>
      <c r="AV68" s="834"/>
      <c r="AW68" s="834"/>
      <c r="AX68" s="834"/>
      <c r="AY68" s="834"/>
      <c r="AZ68" s="834"/>
      <c r="BA68" s="834"/>
      <c r="BB68" s="834"/>
      <c r="BC68" s="834"/>
      <c r="BD68" s="834"/>
      <c r="BE68" s="834"/>
      <c r="BF68" s="834"/>
      <c r="BG68" s="834"/>
      <c r="BH68" s="834"/>
      <c r="BI68" s="834"/>
      <c r="BJ68" s="834"/>
      <c r="BK68" s="834"/>
      <c r="BL68" s="834"/>
      <c r="BM68" s="834"/>
      <c r="BN68" s="834"/>
      <c r="BO68" s="834"/>
      <c r="BP68" s="834"/>
      <c r="BQ68" s="834"/>
      <c r="BR68" s="834"/>
      <c r="BS68" s="834"/>
      <c r="BT68" s="834"/>
      <c r="BU68" s="834"/>
      <c r="BV68" s="834"/>
      <c r="BW68" s="834"/>
      <c r="BX68" s="834"/>
      <c r="BY68" s="834"/>
      <c r="BZ68" s="834"/>
      <c r="CA68" s="834"/>
      <c r="CB68" s="834"/>
      <c r="CC68" s="834"/>
      <c r="CD68" s="834"/>
      <c r="CE68" s="834"/>
      <c r="CF68" s="834"/>
      <c r="CG68" s="834"/>
      <c r="CH68" s="834"/>
      <c r="CI68" s="834"/>
      <c r="CJ68" s="835"/>
    </row>
    <row r="69" spans="1:88" ht="33.65" hidden="1" customHeight="1" outlineLevel="1">
      <c r="A69" s="827">
        <v>20</v>
      </c>
      <c r="B69" s="828"/>
      <c r="C69" s="829"/>
      <c r="D69" s="829"/>
      <c r="E69" s="829"/>
      <c r="F69" s="829"/>
      <c r="G69" s="829"/>
      <c r="H69" s="829"/>
      <c r="I69" s="829"/>
      <c r="J69" s="829"/>
      <c r="K69" s="829"/>
      <c r="L69" s="829"/>
      <c r="M69" s="829"/>
      <c r="N69" s="829"/>
      <c r="O69" s="829"/>
      <c r="P69" s="829"/>
      <c r="Q69" s="830"/>
      <c r="R69" s="831"/>
      <c r="S69" s="831"/>
      <c r="T69" s="831"/>
      <c r="U69" s="831"/>
      <c r="V69" s="243" t="s">
        <v>44</v>
      </c>
      <c r="W69" s="832"/>
      <c r="X69" s="831"/>
      <c r="Y69" s="831"/>
      <c r="Z69" s="831"/>
      <c r="AA69" s="831"/>
      <c r="AB69" s="243" t="s">
        <v>44</v>
      </c>
      <c r="AC69" s="832"/>
      <c r="AD69" s="831"/>
      <c r="AE69" s="831"/>
      <c r="AF69" s="831"/>
      <c r="AG69" s="831"/>
      <c r="AH69" s="833"/>
      <c r="AI69" s="834"/>
      <c r="AJ69" s="834"/>
      <c r="AK69" s="834"/>
      <c r="AL69" s="834"/>
      <c r="AM69" s="834"/>
      <c r="AN69" s="834"/>
      <c r="AO69" s="834"/>
      <c r="AP69" s="834"/>
      <c r="AQ69" s="834"/>
      <c r="AR69" s="834"/>
      <c r="AS69" s="834"/>
      <c r="AT69" s="834"/>
      <c r="AU69" s="834"/>
      <c r="AV69" s="834"/>
      <c r="AW69" s="834"/>
      <c r="AX69" s="834"/>
      <c r="AY69" s="834"/>
      <c r="AZ69" s="834"/>
      <c r="BA69" s="834"/>
      <c r="BB69" s="834"/>
      <c r="BC69" s="834"/>
      <c r="BD69" s="834"/>
      <c r="BE69" s="834"/>
      <c r="BF69" s="834"/>
      <c r="BG69" s="834"/>
      <c r="BH69" s="834"/>
      <c r="BI69" s="834"/>
      <c r="BJ69" s="834"/>
      <c r="BK69" s="834"/>
      <c r="BL69" s="834"/>
      <c r="BM69" s="834"/>
      <c r="BN69" s="834"/>
      <c r="BO69" s="834"/>
      <c r="BP69" s="834"/>
      <c r="BQ69" s="834"/>
      <c r="BR69" s="834"/>
      <c r="BS69" s="834"/>
      <c r="BT69" s="834"/>
      <c r="BU69" s="834"/>
      <c r="BV69" s="834"/>
      <c r="BW69" s="834"/>
      <c r="BX69" s="834"/>
      <c r="BY69" s="834"/>
      <c r="BZ69" s="834"/>
      <c r="CA69" s="834"/>
      <c r="CB69" s="834"/>
      <c r="CC69" s="834"/>
      <c r="CD69" s="834"/>
      <c r="CE69" s="834"/>
      <c r="CF69" s="834"/>
      <c r="CG69" s="834"/>
      <c r="CH69" s="834"/>
      <c r="CI69" s="834"/>
      <c r="CJ69" s="835"/>
    </row>
    <row r="70" spans="1:88" ht="33.65" hidden="1" customHeight="1" outlineLevel="1">
      <c r="A70" s="827">
        <v>21</v>
      </c>
      <c r="B70" s="828"/>
      <c r="C70" s="829"/>
      <c r="D70" s="829"/>
      <c r="E70" s="829"/>
      <c r="F70" s="829"/>
      <c r="G70" s="829"/>
      <c r="H70" s="829"/>
      <c r="I70" s="829"/>
      <c r="J70" s="829"/>
      <c r="K70" s="829"/>
      <c r="L70" s="829"/>
      <c r="M70" s="829"/>
      <c r="N70" s="829"/>
      <c r="O70" s="829"/>
      <c r="P70" s="829"/>
      <c r="Q70" s="830"/>
      <c r="R70" s="831"/>
      <c r="S70" s="831"/>
      <c r="T70" s="831"/>
      <c r="U70" s="831"/>
      <c r="V70" s="243" t="s">
        <v>44</v>
      </c>
      <c r="W70" s="832"/>
      <c r="X70" s="831"/>
      <c r="Y70" s="831"/>
      <c r="Z70" s="831"/>
      <c r="AA70" s="831"/>
      <c r="AB70" s="243" t="s">
        <v>44</v>
      </c>
      <c r="AC70" s="832"/>
      <c r="AD70" s="831"/>
      <c r="AE70" s="831"/>
      <c r="AF70" s="831"/>
      <c r="AG70" s="831"/>
      <c r="AH70" s="833"/>
      <c r="AI70" s="834"/>
      <c r="AJ70" s="834"/>
      <c r="AK70" s="834"/>
      <c r="AL70" s="834"/>
      <c r="AM70" s="834"/>
      <c r="AN70" s="834"/>
      <c r="AO70" s="834"/>
      <c r="AP70" s="834"/>
      <c r="AQ70" s="834"/>
      <c r="AR70" s="834"/>
      <c r="AS70" s="834"/>
      <c r="AT70" s="834"/>
      <c r="AU70" s="834"/>
      <c r="AV70" s="834"/>
      <c r="AW70" s="834"/>
      <c r="AX70" s="834"/>
      <c r="AY70" s="834"/>
      <c r="AZ70" s="834"/>
      <c r="BA70" s="834"/>
      <c r="BB70" s="834"/>
      <c r="BC70" s="834"/>
      <c r="BD70" s="834"/>
      <c r="BE70" s="834"/>
      <c r="BF70" s="834"/>
      <c r="BG70" s="834"/>
      <c r="BH70" s="834"/>
      <c r="BI70" s="834"/>
      <c r="BJ70" s="834"/>
      <c r="BK70" s="834"/>
      <c r="BL70" s="834"/>
      <c r="BM70" s="834"/>
      <c r="BN70" s="834"/>
      <c r="BO70" s="834"/>
      <c r="BP70" s="834"/>
      <c r="BQ70" s="834"/>
      <c r="BR70" s="834"/>
      <c r="BS70" s="834"/>
      <c r="BT70" s="834"/>
      <c r="BU70" s="834"/>
      <c r="BV70" s="834"/>
      <c r="BW70" s="834"/>
      <c r="BX70" s="834"/>
      <c r="BY70" s="834"/>
      <c r="BZ70" s="834"/>
      <c r="CA70" s="834"/>
      <c r="CB70" s="834"/>
      <c r="CC70" s="834"/>
      <c r="CD70" s="834"/>
      <c r="CE70" s="834"/>
      <c r="CF70" s="834"/>
      <c r="CG70" s="834"/>
      <c r="CH70" s="834"/>
      <c r="CI70" s="834"/>
      <c r="CJ70" s="835"/>
    </row>
    <row r="71" spans="1:88" ht="33.65" hidden="1" customHeight="1" outlineLevel="1">
      <c r="A71" s="827">
        <v>22</v>
      </c>
      <c r="B71" s="828"/>
      <c r="C71" s="829"/>
      <c r="D71" s="829"/>
      <c r="E71" s="829"/>
      <c r="F71" s="829"/>
      <c r="G71" s="829"/>
      <c r="H71" s="829"/>
      <c r="I71" s="829"/>
      <c r="J71" s="829"/>
      <c r="K71" s="829"/>
      <c r="L71" s="829"/>
      <c r="M71" s="829"/>
      <c r="N71" s="829"/>
      <c r="O71" s="829"/>
      <c r="P71" s="829"/>
      <c r="Q71" s="830"/>
      <c r="R71" s="831"/>
      <c r="S71" s="831"/>
      <c r="T71" s="831"/>
      <c r="U71" s="831"/>
      <c r="V71" s="243" t="s">
        <v>44</v>
      </c>
      <c r="W71" s="832"/>
      <c r="X71" s="831"/>
      <c r="Y71" s="831"/>
      <c r="Z71" s="831"/>
      <c r="AA71" s="831"/>
      <c r="AB71" s="243" t="s">
        <v>44</v>
      </c>
      <c r="AC71" s="832"/>
      <c r="AD71" s="831"/>
      <c r="AE71" s="831"/>
      <c r="AF71" s="831"/>
      <c r="AG71" s="831"/>
      <c r="AH71" s="833"/>
      <c r="AI71" s="834"/>
      <c r="AJ71" s="834"/>
      <c r="AK71" s="834"/>
      <c r="AL71" s="834"/>
      <c r="AM71" s="834"/>
      <c r="AN71" s="834"/>
      <c r="AO71" s="834"/>
      <c r="AP71" s="834"/>
      <c r="AQ71" s="834"/>
      <c r="AR71" s="834"/>
      <c r="AS71" s="834"/>
      <c r="AT71" s="834"/>
      <c r="AU71" s="834"/>
      <c r="AV71" s="834"/>
      <c r="AW71" s="834"/>
      <c r="AX71" s="834"/>
      <c r="AY71" s="834"/>
      <c r="AZ71" s="834"/>
      <c r="BA71" s="834"/>
      <c r="BB71" s="834"/>
      <c r="BC71" s="834"/>
      <c r="BD71" s="834"/>
      <c r="BE71" s="834"/>
      <c r="BF71" s="834"/>
      <c r="BG71" s="834"/>
      <c r="BH71" s="834"/>
      <c r="BI71" s="834"/>
      <c r="BJ71" s="834"/>
      <c r="BK71" s="834"/>
      <c r="BL71" s="834"/>
      <c r="BM71" s="834"/>
      <c r="BN71" s="834"/>
      <c r="BO71" s="834"/>
      <c r="BP71" s="834"/>
      <c r="BQ71" s="834"/>
      <c r="BR71" s="834"/>
      <c r="BS71" s="834"/>
      <c r="BT71" s="834"/>
      <c r="BU71" s="834"/>
      <c r="BV71" s="834"/>
      <c r="BW71" s="834"/>
      <c r="BX71" s="834"/>
      <c r="BY71" s="834"/>
      <c r="BZ71" s="834"/>
      <c r="CA71" s="834"/>
      <c r="CB71" s="834"/>
      <c r="CC71" s="834"/>
      <c r="CD71" s="834"/>
      <c r="CE71" s="834"/>
      <c r="CF71" s="834"/>
      <c r="CG71" s="834"/>
      <c r="CH71" s="834"/>
      <c r="CI71" s="834"/>
      <c r="CJ71" s="835"/>
    </row>
    <row r="72" spans="1:88" ht="33.65" hidden="1" customHeight="1" outlineLevel="1">
      <c r="A72" s="827">
        <v>23</v>
      </c>
      <c r="B72" s="828"/>
      <c r="C72" s="829"/>
      <c r="D72" s="829"/>
      <c r="E72" s="829"/>
      <c r="F72" s="829"/>
      <c r="G72" s="829"/>
      <c r="H72" s="829"/>
      <c r="I72" s="829"/>
      <c r="J72" s="829"/>
      <c r="K72" s="829"/>
      <c r="L72" s="829"/>
      <c r="M72" s="829"/>
      <c r="N72" s="829"/>
      <c r="O72" s="829"/>
      <c r="P72" s="829"/>
      <c r="Q72" s="830"/>
      <c r="R72" s="831"/>
      <c r="S72" s="831"/>
      <c r="T72" s="831"/>
      <c r="U72" s="831"/>
      <c r="V72" s="243" t="s">
        <v>44</v>
      </c>
      <c r="W72" s="832"/>
      <c r="X72" s="831"/>
      <c r="Y72" s="831"/>
      <c r="Z72" s="831"/>
      <c r="AA72" s="831"/>
      <c r="AB72" s="243" t="s">
        <v>44</v>
      </c>
      <c r="AC72" s="832"/>
      <c r="AD72" s="831"/>
      <c r="AE72" s="831"/>
      <c r="AF72" s="831"/>
      <c r="AG72" s="831"/>
      <c r="AH72" s="833"/>
      <c r="AI72" s="834"/>
      <c r="AJ72" s="834"/>
      <c r="AK72" s="834"/>
      <c r="AL72" s="834"/>
      <c r="AM72" s="834"/>
      <c r="AN72" s="834"/>
      <c r="AO72" s="834"/>
      <c r="AP72" s="834"/>
      <c r="AQ72" s="834"/>
      <c r="AR72" s="834"/>
      <c r="AS72" s="834"/>
      <c r="AT72" s="834"/>
      <c r="AU72" s="834"/>
      <c r="AV72" s="834"/>
      <c r="AW72" s="834"/>
      <c r="AX72" s="834"/>
      <c r="AY72" s="834"/>
      <c r="AZ72" s="834"/>
      <c r="BA72" s="834"/>
      <c r="BB72" s="834"/>
      <c r="BC72" s="834"/>
      <c r="BD72" s="834"/>
      <c r="BE72" s="834"/>
      <c r="BF72" s="834"/>
      <c r="BG72" s="834"/>
      <c r="BH72" s="834"/>
      <c r="BI72" s="834"/>
      <c r="BJ72" s="834"/>
      <c r="BK72" s="834"/>
      <c r="BL72" s="834"/>
      <c r="BM72" s="834"/>
      <c r="BN72" s="834"/>
      <c r="BO72" s="834"/>
      <c r="BP72" s="834"/>
      <c r="BQ72" s="834"/>
      <c r="BR72" s="834"/>
      <c r="BS72" s="834"/>
      <c r="BT72" s="834"/>
      <c r="BU72" s="834"/>
      <c r="BV72" s="834"/>
      <c r="BW72" s="834"/>
      <c r="BX72" s="834"/>
      <c r="BY72" s="834"/>
      <c r="BZ72" s="834"/>
      <c r="CA72" s="834"/>
      <c r="CB72" s="834"/>
      <c r="CC72" s="834"/>
      <c r="CD72" s="834"/>
      <c r="CE72" s="834"/>
      <c r="CF72" s="834"/>
      <c r="CG72" s="834"/>
      <c r="CH72" s="834"/>
      <c r="CI72" s="834"/>
      <c r="CJ72" s="835"/>
    </row>
    <row r="73" spans="1:88" ht="33.65" hidden="1" customHeight="1" outlineLevel="1">
      <c r="A73" s="827">
        <v>24</v>
      </c>
      <c r="B73" s="828"/>
      <c r="C73" s="829"/>
      <c r="D73" s="829"/>
      <c r="E73" s="829"/>
      <c r="F73" s="829"/>
      <c r="G73" s="829"/>
      <c r="H73" s="829"/>
      <c r="I73" s="829"/>
      <c r="J73" s="829"/>
      <c r="K73" s="829"/>
      <c r="L73" s="829"/>
      <c r="M73" s="829"/>
      <c r="N73" s="829"/>
      <c r="O73" s="829"/>
      <c r="P73" s="829"/>
      <c r="Q73" s="830"/>
      <c r="R73" s="831"/>
      <c r="S73" s="831"/>
      <c r="T73" s="831"/>
      <c r="U73" s="831"/>
      <c r="V73" s="243" t="s">
        <v>44</v>
      </c>
      <c r="W73" s="832"/>
      <c r="X73" s="831"/>
      <c r="Y73" s="831"/>
      <c r="Z73" s="831"/>
      <c r="AA73" s="831"/>
      <c r="AB73" s="243" t="s">
        <v>44</v>
      </c>
      <c r="AC73" s="832"/>
      <c r="AD73" s="831"/>
      <c r="AE73" s="831"/>
      <c r="AF73" s="831"/>
      <c r="AG73" s="831"/>
      <c r="AH73" s="833"/>
      <c r="AI73" s="834"/>
      <c r="AJ73" s="834"/>
      <c r="AK73" s="834"/>
      <c r="AL73" s="834"/>
      <c r="AM73" s="834"/>
      <c r="AN73" s="834"/>
      <c r="AO73" s="834"/>
      <c r="AP73" s="834"/>
      <c r="AQ73" s="834"/>
      <c r="AR73" s="834"/>
      <c r="AS73" s="834"/>
      <c r="AT73" s="834"/>
      <c r="AU73" s="834"/>
      <c r="AV73" s="834"/>
      <c r="AW73" s="834"/>
      <c r="AX73" s="834"/>
      <c r="AY73" s="834"/>
      <c r="AZ73" s="834"/>
      <c r="BA73" s="834"/>
      <c r="BB73" s="834"/>
      <c r="BC73" s="834"/>
      <c r="BD73" s="834"/>
      <c r="BE73" s="834"/>
      <c r="BF73" s="834"/>
      <c r="BG73" s="834"/>
      <c r="BH73" s="834"/>
      <c r="BI73" s="834"/>
      <c r="BJ73" s="834"/>
      <c r="BK73" s="834"/>
      <c r="BL73" s="834"/>
      <c r="BM73" s="834"/>
      <c r="BN73" s="834"/>
      <c r="BO73" s="834"/>
      <c r="BP73" s="834"/>
      <c r="BQ73" s="834"/>
      <c r="BR73" s="834"/>
      <c r="BS73" s="834"/>
      <c r="BT73" s="834"/>
      <c r="BU73" s="834"/>
      <c r="BV73" s="834"/>
      <c r="BW73" s="834"/>
      <c r="BX73" s="834"/>
      <c r="BY73" s="834"/>
      <c r="BZ73" s="834"/>
      <c r="CA73" s="834"/>
      <c r="CB73" s="834"/>
      <c r="CC73" s="834"/>
      <c r="CD73" s="834"/>
      <c r="CE73" s="834"/>
      <c r="CF73" s="834"/>
      <c r="CG73" s="834"/>
      <c r="CH73" s="834"/>
      <c r="CI73" s="834"/>
      <c r="CJ73" s="835"/>
    </row>
    <row r="74" spans="1:88" ht="33.65" hidden="1" customHeight="1" outlineLevel="1">
      <c r="A74" s="827">
        <v>25</v>
      </c>
      <c r="B74" s="828"/>
      <c r="C74" s="829"/>
      <c r="D74" s="829"/>
      <c r="E74" s="829"/>
      <c r="F74" s="829"/>
      <c r="G74" s="829"/>
      <c r="H74" s="829"/>
      <c r="I74" s="829"/>
      <c r="J74" s="829"/>
      <c r="K74" s="829"/>
      <c r="L74" s="829"/>
      <c r="M74" s="829"/>
      <c r="N74" s="829"/>
      <c r="O74" s="829"/>
      <c r="P74" s="829"/>
      <c r="Q74" s="830"/>
      <c r="R74" s="831"/>
      <c r="S74" s="831"/>
      <c r="T74" s="831"/>
      <c r="U74" s="831"/>
      <c r="V74" s="243" t="s">
        <v>44</v>
      </c>
      <c r="W74" s="832"/>
      <c r="X74" s="831"/>
      <c r="Y74" s="831"/>
      <c r="Z74" s="831"/>
      <c r="AA74" s="831"/>
      <c r="AB74" s="243" t="s">
        <v>44</v>
      </c>
      <c r="AC74" s="832"/>
      <c r="AD74" s="831"/>
      <c r="AE74" s="831"/>
      <c r="AF74" s="831"/>
      <c r="AG74" s="831"/>
      <c r="AH74" s="833"/>
      <c r="AI74" s="834"/>
      <c r="AJ74" s="834"/>
      <c r="AK74" s="834"/>
      <c r="AL74" s="834"/>
      <c r="AM74" s="834"/>
      <c r="AN74" s="834"/>
      <c r="AO74" s="834"/>
      <c r="AP74" s="834"/>
      <c r="AQ74" s="834"/>
      <c r="AR74" s="834"/>
      <c r="AS74" s="834"/>
      <c r="AT74" s="834"/>
      <c r="AU74" s="834"/>
      <c r="AV74" s="834"/>
      <c r="AW74" s="834"/>
      <c r="AX74" s="834"/>
      <c r="AY74" s="834"/>
      <c r="AZ74" s="834"/>
      <c r="BA74" s="834"/>
      <c r="BB74" s="834"/>
      <c r="BC74" s="834"/>
      <c r="BD74" s="834"/>
      <c r="BE74" s="834"/>
      <c r="BF74" s="834"/>
      <c r="BG74" s="834"/>
      <c r="BH74" s="834"/>
      <c r="BI74" s="834"/>
      <c r="BJ74" s="834"/>
      <c r="BK74" s="834"/>
      <c r="BL74" s="834"/>
      <c r="BM74" s="834"/>
      <c r="BN74" s="834"/>
      <c r="BO74" s="834"/>
      <c r="BP74" s="834"/>
      <c r="BQ74" s="834"/>
      <c r="BR74" s="834"/>
      <c r="BS74" s="834"/>
      <c r="BT74" s="834"/>
      <c r="BU74" s="834"/>
      <c r="BV74" s="834"/>
      <c r="BW74" s="834"/>
      <c r="BX74" s="834"/>
      <c r="BY74" s="834"/>
      <c r="BZ74" s="834"/>
      <c r="CA74" s="834"/>
      <c r="CB74" s="834"/>
      <c r="CC74" s="834"/>
      <c r="CD74" s="834"/>
      <c r="CE74" s="834"/>
      <c r="CF74" s="834"/>
      <c r="CG74" s="834"/>
      <c r="CH74" s="834"/>
      <c r="CI74" s="834"/>
      <c r="CJ74" s="835"/>
    </row>
    <row r="75" spans="1:88" ht="33.65" hidden="1" customHeight="1" outlineLevel="1">
      <c r="A75" s="827">
        <v>26</v>
      </c>
      <c r="B75" s="828"/>
      <c r="C75" s="836"/>
      <c r="D75" s="836"/>
      <c r="E75" s="836"/>
      <c r="F75" s="836"/>
      <c r="G75" s="836"/>
      <c r="H75" s="836"/>
      <c r="I75" s="836"/>
      <c r="J75" s="836"/>
      <c r="K75" s="836"/>
      <c r="L75" s="836"/>
      <c r="M75" s="836"/>
      <c r="N75" s="836"/>
      <c r="O75" s="836"/>
      <c r="P75" s="836"/>
      <c r="Q75" s="837"/>
      <c r="R75" s="838"/>
      <c r="S75" s="838"/>
      <c r="T75" s="838"/>
      <c r="U75" s="838"/>
      <c r="V75" s="243" t="s">
        <v>44</v>
      </c>
      <c r="W75" s="839"/>
      <c r="X75" s="838"/>
      <c r="Y75" s="838"/>
      <c r="Z75" s="838"/>
      <c r="AA75" s="838"/>
      <c r="AB75" s="243" t="s">
        <v>44</v>
      </c>
      <c r="AC75" s="839"/>
      <c r="AD75" s="838"/>
      <c r="AE75" s="838"/>
      <c r="AF75" s="838"/>
      <c r="AG75" s="838"/>
      <c r="AH75" s="833"/>
      <c r="AI75" s="834"/>
      <c r="AJ75" s="834"/>
      <c r="AK75" s="834"/>
      <c r="AL75" s="834"/>
      <c r="AM75" s="834"/>
      <c r="AN75" s="834"/>
      <c r="AO75" s="834"/>
      <c r="AP75" s="834"/>
      <c r="AQ75" s="834"/>
      <c r="AR75" s="834"/>
      <c r="AS75" s="834"/>
      <c r="AT75" s="834"/>
      <c r="AU75" s="834"/>
      <c r="AV75" s="834"/>
      <c r="AW75" s="834"/>
      <c r="AX75" s="834"/>
      <c r="AY75" s="834"/>
      <c r="AZ75" s="834"/>
      <c r="BA75" s="834"/>
      <c r="BB75" s="834"/>
      <c r="BC75" s="834"/>
      <c r="BD75" s="834"/>
      <c r="BE75" s="834"/>
      <c r="BF75" s="834"/>
      <c r="BG75" s="834"/>
      <c r="BH75" s="834"/>
      <c r="BI75" s="834"/>
      <c r="BJ75" s="834"/>
      <c r="BK75" s="834"/>
      <c r="BL75" s="834"/>
      <c r="BM75" s="834"/>
      <c r="BN75" s="834"/>
      <c r="BO75" s="834"/>
      <c r="BP75" s="834"/>
      <c r="BQ75" s="834"/>
      <c r="BR75" s="834"/>
      <c r="BS75" s="834"/>
      <c r="BT75" s="834"/>
      <c r="BU75" s="834"/>
      <c r="BV75" s="834"/>
      <c r="BW75" s="834"/>
      <c r="BX75" s="834"/>
      <c r="BY75" s="834"/>
      <c r="BZ75" s="834"/>
      <c r="CA75" s="834"/>
      <c r="CB75" s="834"/>
      <c r="CC75" s="834"/>
      <c r="CD75" s="834"/>
      <c r="CE75" s="834"/>
      <c r="CF75" s="834"/>
      <c r="CG75" s="834"/>
      <c r="CH75" s="834"/>
      <c r="CI75" s="834"/>
      <c r="CJ75" s="835"/>
    </row>
    <row r="76" spans="1:88" ht="33.65" hidden="1" customHeight="1" outlineLevel="1">
      <c r="A76" s="827">
        <v>27</v>
      </c>
      <c r="B76" s="828"/>
      <c r="C76" s="836"/>
      <c r="D76" s="836"/>
      <c r="E76" s="836"/>
      <c r="F76" s="836"/>
      <c r="G76" s="836"/>
      <c r="H76" s="836"/>
      <c r="I76" s="836"/>
      <c r="J76" s="836"/>
      <c r="K76" s="836"/>
      <c r="L76" s="836"/>
      <c r="M76" s="836"/>
      <c r="N76" s="836"/>
      <c r="O76" s="836"/>
      <c r="P76" s="836"/>
      <c r="Q76" s="837"/>
      <c r="R76" s="838"/>
      <c r="S76" s="838"/>
      <c r="T76" s="838"/>
      <c r="U76" s="838"/>
      <c r="V76" s="243" t="s">
        <v>44</v>
      </c>
      <c r="W76" s="839"/>
      <c r="X76" s="838"/>
      <c r="Y76" s="838"/>
      <c r="Z76" s="838"/>
      <c r="AA76" s="838"/>
      <c r="AB76" s="243" t="s">
        <v>44</v>
      </c>
      <c r="AC76" s="839"/>
      <c r="AD76" s="838"/>
      <c r="AE76" s="838"/>
      <c r="AF76" s="838"/>
      <c r="AG76" s="838"/>
      <c r="AH76" s="833"/>
      <c r="AI76" s="834"/>
      <c r="AJ76" s="834"/>
      <c r="AK76" s="834"/>
      <c r="AL76" s="834"/>
      <c r="AM76" s="834"/>
      <c r="AN76" s="834"/>
      <c r="AO76" s="834"/>
      <c r="AP76" s="834"/>
      <c r="AQ76" s="834"/>
      <c r="AR76" s="834"/>
      <c r="AS76" s="834"/>
      <c r="AT76" s="834"/>
      <c r="AU76" s="834"/>
      <c r="AV76" s="834"/>
      <c r="AW76" s="834"/>
      <c r="AX76" s="834"/>
      <c r="AY76" s="834"/>
      <c r="AZ76" s="834"/>
      <c r="BA76" s="834"/>
      <c r="BB76" s="834"/>
      <c r="BC76" s="834"/>
      <c r="BD76" s="834"/>
      <c r="BE76" s="834"/>
      <c r="BF76" s="834"/>
      <c r="BG76" s="834"/>
      <c r="BH76" s="834"/>
      <c r="BI76" s="834"/>
      <c r="BJ76" s="834"/>
      <c r="BK76" s="834"/>
      <c r="BL76" s="834"/>
      <c r="BM76" s="834"/>
      <c r="BN76" s="834"/>
      <c r="BO76" s="834"/>
      <c r="BP76" s="834"/>
      <c r="BQ76" s="834"/>
      <c r="BR76" s="834"/>
      <c r="BS76" s="834"/>
      <c r="BT76" s="834"/>
      <c r="BU76" s="834"/>
      <c r="BV76" s="834"/>
      <c r="BW76" s="834"/>
      <c r="BX76" s="834"/>
      <c r="BY76" s="834"/>
      <c r="BZ76" s="834"/>
      <c r="CA76" s="834"/>
      <c r="CB76" s="834"/>
      <c r="CC76" s="834"/>
      <c r="CD76" s="834"/>
      <c r="CE76" s="834"/>
      <c r="CF76" s="834"/>
      <c r="CG76" s="834"/>
      <c r="CH76" s="834"/>
      <c r="CI76" s="834"/>
      <c r="CJ76" s="835"/>
    </row>
    <row r="77" spans="1:88" ht="33.65" hidden="1" customHeight="1" outlineLevel="1">
      <c r="A77" s="827">
        <v>28</v>
      </c>
      <c r="B77" s="828"/>
      <c r="C77" s="836"/>
      <c r="D77" s="836"/>
      <c r="E77" s="836"/>
      <c r="F77" s="836"/>
      <c r="G77" s="836"/>
      <c r="H77" s="836"/>
      <c r="I77" s="836"/>
      <c r="J77" s="836"/>
      <c r="K77" s="836"/>
      <c r="L77" s="836"/>
      <c r="M77" s="836"/>
      <c r="N77" s="836"/>
      <c r="O77" s="836"/>
      <c r="P77" s="836"/>
      <c r="Q77" s="837"/>
      <c r="R77" s="838"/>
      <c r="S77" s="838"/>
      <c r="T77" s="838"/>
      <c r="U77" s="838"/>
      <c r="V77" s="243" t="s">
        <v>44</v>
      </c>
      <c r="W77" s="839"/>
      <c r="X77" s="838"/>
      <c r="Y77" s="838"/>
      <c r="Z77" s="838"/>
      <c r="AA77" s="838"/>
      <c r="AB77" s="243" t="s">
        <v>44</v>
      </c>
      <c r="AC77" s="839"/>
      <c r="AD77" s="838"/>
      <c r="AE77" s="838"/>
      <c r="AF77" s="838"/>
      <c r="AG77" s="838"/>
      <c r="AH77" s="833"/>
      <c r="AI77" s="834"/>
      <c r="AJ77" s="834"/>
      <c r="AK77" s="834"/>
      <c r="AL77" s="834"/>
      <c r="AM77" s="834"/>
      <c r="AN77" s="834"/>
      <c r="AO77" s="834"/>
      <c r="AP77" s="834"/>
      <c r="AQ77" s="834"/>
      <c r="AR77" s="834"/>
      <c r="AS77" s="834"/>
      <c r="AT77" s="834"/>
      <c r="AU77" s="834"/>
      <c r="AV77" s="834"/>
      <c r="AW77" s="834"/>
      <c r="AX77" s="834"/>
      <c r="AY77" s="834"/>
      <c r="AZ77" s="834"/>
      <c r="BA77" s="834"/>
      <c r="BB77" s="834"/>
      <c r="BC77" s="834"/>
      <c r="BD77" s="834"/>
      <c r="BE77" s="834"/>
      <c r="BF77" s="834"/>
      <c r="BG77" s="834"/>
      <c r="BH77" s="834"/>
      <c r="BI77" s="834"/>
      <c r="BJ77" s="834"/>
      <c r="BK77" s="834"/>
      <c r="BL77" s="834"/>
      <c r="BM77" s="834"/>
      <c r="BN77" s="834"/>
      <c r="BO77" s="834"/>
      <c r="BP77" s="834"/>
      <c r="BQ77" s="834"/>
      <c r="BR77" s="834"/>
      <c r="BS77" s="834"/>
      <c r="BT77" s="834"/>
      <c r="BU77" s="834"/>
      <c r="BV77" s="834"/>
      <c r="BW77" s="834"/>
      <c r="BX77" s="834"/>
      <c r="BY77" s="834"/>
      <c r="BZ77" s="834"/>
      <c r="CA77" s="834"/>
      <c r="CB77" s="834"/>
      <c r="CC77" s="834"/>
      <c r="CD77" s="834"/>
      <c r="CE77" s="834"/>
      <c r="CF77" s="834"/>
      <c r="CG77" s="834"/>
      <c r="CH77" s="834"/>
      <c r="CI77" s="834"/>
      <c r="CJ77" s="835"/>
    </row>
    <row r="78" spans="1:88" ht="33.65" hidden="1" customHeight="1" outlineLevel="1">
      <c r="A78" s="827">
        <v>29</v>
      </c>
      <c r="B78" s="828"/>
      <c r="C78" s="836"/>
      <c r="D78" s="836"/>
      <c r="E78" s="836"/>
      <c r="F78" s="836"/>
      <c r="G78" s="836"/>
      <c r="H78" s="836"/>
      <c r="I78" s="836"/>
      <c r="J78" s="836"/>
      <c r="K78" s="836"/>
      <c r="L78" s="836"/>
      <c r="M78" s="836"/>
      <c r="N78" s="836"/>
      <c r="O78" s="836"/>
      <c r="P78" s="836"/>
      <c r="Q78" s="837"/>
      <c r="R78" s="838"/>
      <c r="S78" s="838"/>
      <c r="T78" s="838"/>
      <c r="U78" s="838"/>
      <c r="V78" s="243" t="s">
        <v>44</v>
      </c>
      <c r="W78" s="839"/>
      <c r="X78" s="838"/>
      <c r="Y78" s="838"/>
      <c r="Z78" s="838"/>
      <c r="AA78" s="838"/>
      <c r="AB78" s="243" t="s">
        <v>44</v>
      </c>
      <c r="AC78" s="839"/>
      <c r="AD78" s="838"/>
      <c r="AE78" s="838"/>
      <c r="AF78" s="838"/>
      <c r="AG78" s="838"/>
      <c r="AH78" s="833"/>
      <c r="AI78" s="834"/>
      <c r="AJ78" s="834"/>
      <c r="AK78" s="834"/>
      <c r="AL78" s="834"/>
      <c r="AM78" s="834"/>
      <c r="AN78" s="834"/>
      <c r="AO78" s="834"/>
      <c r="AP78" s="834"/>
      <c r="AQ78" s="834"/>
      <c r="AR78" s="834"/>
      <c r="AS78" s="834"/>
      <c r="AT78" s="834"/>
      <c r="AU78" s="834"/>
      <c r="AV78" s="834"/>
      <c r="AW78" s="834"/>
      <c r="AX78" s="834"/>
      <c r="AY78" s="834"/>
      <c r="AZ78" s="834"/>
      <c r="BA78" s="834"/>
      <c r="BB78" s="834"/>
      <c r="BC78" s="834"/>
      <c r="BD78" s="834"/>
      <c r="BE78" s="834"/>
      <c r="BF78" s="834"/>
      <c r="BG78" s="834"/>
      <c r="BH78" s="834"/>
      <c r="BI78" s="834"/>
      <c r="BJ78" s="834"/>
      <c r="BK78" s="834"/>
      <c r="BL78" s="834"/>
      <c r="BM78" s="834"/>
      <c r="BN78" s="834"/>
      <c r="BO78" s="834"/>
      <c r="BP78" s="834"/>
      <c r="BQ78" s="834"/>
      <c r="BR78" s="834"/>
      <c r="BS78" s="834"/>
      <c r="BT78" s="834"/>
      <c r="BU78" s="834"/>
      <c r="BV78" s="834"/>
      <c r="BW78" s="834"/>
      <c r="BX78" s="834"/>
      <c r="BY78" s="834"/>
      <c r="BZ78" s="834"/>
      <c r="CA78" s="834"/>
      <c r="CB78" s="834"/>
      <c r="CC78" s="834"/>
      <c r="CD78" s="834"/>
      <c r="CE78" s="834"/>
      <c r="CF78" s="834"/>
      <c r="CG78" s="834"/>
      <c r="CH78" s="834"/>
      <c r="CI78" s="834"/>
      <c r="CJ78" s="835"/>
    </row>
    <row r="79" spans="1:88" ht="33.65" hidden="1" customHeight="1" outlineLevel="1">
      <c r="A79" s="827">
        <v>30</v>
      </c>
      <c r="B79" s="828"/>
      <c r="C79" s="836"/>
      <c r="D79" s="836"/>
      <c r="E79" s="836"/>
      <c r="F79" s="836"/>
      <c r="G79" s="836"/>
      <c r="H79" s="836"/>
      <c r="I79" s="836"/>
      <c r="J79" s="836"/>
      <c r="K79" s="836"/>
      <c r="L79" s="836"/>
      <c r="M79" s="836"/>
      <c r="N79" s="836"/>
      <c r="O79" s="836"/>
      <c r="P79" s="836"/>
      <c r="Q79" s="837"/>
      <c r="R79" s="838"/>
      <c r="S79" s="838"/>
      <c r="T79" s="838"/>
      <c r="U79" s="838"/>
      <c r="V79" s="243" t="s">
        <v>44</v>
      </c>
      <c r="W79" s="839"/>
      <c r="X79" s="838"/>
      <c r="Y79" s="838"/>
      <c r="Z79" s="838"/>
      <c r="AA79" s="838"/>
      <c r="AB79" s="243" t="s">
        <v>44</v>
      </c>
      <c r="AC79" s="839"/>
      <c r="AD79" s="838"/>
      <c r="AE79" s="838"/>
      <c r="AF79" s="838"/>
      <c r="AG79" s="838"/>
      <c r="AH79" s="833"/>
      <c r="AI79" s="834"/>
      <c r="AJ79" s="834"/>
      <c r="AK79" s="834"/>
      <c r="AL79" s="834"/>
      <c r="AM79" s="834"/>
      <c r="AN79" s="834"/>
      <c r="AO79" s="834"/>
      <c r="AP79" s="834"/>
      <c r="AQ79" s="834"/>
      <c r="AR79" s="834"/>
      <c r="AS79" s="834"/>
      <c r="AT79" s="834"/>
      <c r="AU79" s="834"/>
      <c r="AV79" s="834"/>
      <c r="AW79" s="834"/>
      <c r="AX79" s="834"/>
      <c r="AY79" s="834"/>
      <c r="AZ79" s="834"/>
      <c r="BA79" s="834"/>
      <c r="BB79" s="834"/>
      <c r="BC79" s="834"/>
      <c r="BD79" s="834"/>
      <c r="BE79" s="834"/>
      <c r="BF79" s="834"/>
      <c r="BG79" s="834"/>
      <c r="BH79" s="834"/>
      <c r="BI79" s="834"/>
      <c r="BJ79" s="834"/>
      <c r="BK79" s="834"/>
      <c r="BL79" s="834"/>
      <c r="BM79" s="834"/>
      <c r="BN79" s="834"/>
      <c r="BO79" s="834"/>
      <c r="BP79" s="834"/>
      <c r="BQ79" s="834"/>
      <c r="BR79" s="834"/>
      <c r="BS79" s="834"/>
      <c r="BT79" s="834"/>
      <c r="BU79" s="834"/>
      <c r="BV79" s="834"/>
      <c r="BW79" s="834"/>
      <c r="BX79" s="834"/>
      <c r="BY79" s="834"/>
      <c r="BZ79" s="834"/>
      <c r="CA79" s="834"/>
      <c r="CB79" s="834"/>
      <c r="CC79" s="834"/>
      <c r="CD79" s="834"/>
      <c r="CE79" s="834"/>
      <c r="CF79" s="834"/>
      <c r="CG79" s="834"/>
      <c r="CH79" s="834"/>
      <c r="CI79" s="834"/>
      <c r="CJ79" s="835"/>
    </row>
    <row r="80" spans="1:88" ht="33.65" hidden="1" customHeight="1" outlineLevel="1">
      <c r="A80" s="827">
        <v>31</v>
      </c>
      <c r="B80" s="828"/>
      <c r="C80" s="836"/>
      <c r="D80" s="836"/>
      <c r="E80" s="836"/>
      <c r="F80" s="836"/>
      <c r="G80" s="836"/>
      <c r="H80" s="836"/>
      <c r="I80" s="836"/>
      <c r="J80" s="836"/>
      <c r="K80" s="836"/>
      <c r="L80" s="836"/>
      <c r="M80" s="836"/>
      <c r="N80" s="836"/>
      <c r="O80" s="836"/>
      <c r="P80" s="836"/>
      <c r="Q80" s="837"/>
      <c r="R80" s="838"/>
      <c r="S80" s="838"/>
      <c r="T80" s="838"/>
      <c r="U80" s="838"/>
      <c r="V80" s="243" t="s">
        <v>44</v>
      </c>
      <c r="W80" s="839"/>
      <c r="X80" s="838"/>
      <c r="Y80" s="838"/>
      <c r="Z80" s="838"/>
      <c r="AA80" s="838"/>
      <c r="AB80" s="243" t="s">
        <v>44</v>
      </c>
      <c r="AC80" s="839"/>
      <c r="AD80" s="838"/>
      <c r="AE80" s="838"/>
      <c r="AF80" s="838"/>
      <c r="AG80" s="838"/>
      <c r="AH80" s="833"/>
      <c r="AI80" s="834"/>
      <c r="AJ80" s="834"/>
      <c r="AK80" s="834"/>
      <c r="AL80" s="834"/>
      <c r="AM80" s="834"/>
      <c r="AN80" s="834"/>
      <c r="AO80" s="834"/>
      <c r="AP80" s="834"/>
      <c r="AQ80" s="834"/>
      <c r="AR80" s="834"/>
      <c r="AS80" s="834"/>
      <c r="AT80" s="834"/>
      <c r="AU80" s="834"/>
      <c r="AV80" s="834"/>
      <c r="AW80" s="834"/>
      <c r="AX80" s="834"/>
      <c r="AY80" s="834"/>
      <c r="AZ80" s="834"/>
      <c r="BA80" s="834"/>
      <c r="BB80" s="834"/>
      <c r="BC80" s="834"/>
      <c r="BD80" s="834"/>
      <c r="BE80" s="834"/>
      <c r="BF80" s="834"/>
      <c r="BG80" s="834"/>
      <c r="BH80" s="834"/>
      <c r="BI80" s="834"/>
      <c r="BJ80" s="834"/>
      <c r="BK80" s="834"/>
      <c r="BL80" s="834"/>
      <c r="BM80" s="834"/>
      <c r="BN80" s="834"/>
      <c r="BO80" s="834"/>
      <c r="BP80" s="834"/>
      <c r="BQ80" s="834"/>
      <c r="BR80" s="834"/>
      <c r="BS80" s="834"/>
      <c r="BT80" s="834"/>
      <c r="BU80" s="834"/>
      <c r="BV80" s="834"/>
      <c r="BW80" s="834"/>
      <c r="BX80" s="834"/>
      <c r="BY80" s="834"/>
      <c r="BZ80" s="834"/>
      <c r="CA80" s="834"/>
      <c r="CB80" s="834"/>
      <c r="CC80" s="834"/>
      <c r="CD80" s="834"/>
      <c r="CE80" s="834"/>
      <c r="CF80" s="834"/>
      <c r="CG80" s="834"/>
      <c r="CH80" s="834"/>
      <c r="CI80" s="834"/>
      <c r="CJ80" s="835"/>
    </row>
    <row r="81" spans="1:88" ht="33.65" hidden="1" customHeight="1" outlineLevel="1">
      <c r="A81" s="827">
        <v>32</v>
      </c>
      <c r="B81" s="828"/>
      <c r="C81" s="836"/>
      <c r="D81" s="836"/>
      <c r="E81" s="836"/>
      <c r="F81" s="836"/>
      <c r="G81" s="836"/>
      <c r="H81" s="836"/>
      <c r="I81" s="836"/>
      <c r="J81" s="836"/>
      <c r="K81" s="836"/>
      <c r="L81" s="836"/>
      <c r="M81" s="836"/>
      <c r="N81" s="836"/>
      <c r="O81" s="836"/>
      <c r="P81" s="836"/>
      <c r="Q81" s="837"/>
      <c r="R81" s="838"/>
      <c r="S81" s="838"/>
      <c r="T81" s="838"/>
      <c r="U81" s="838"/>
      <c r="V81" s="243" t="s">
        <v>44</v>
      </c>
      <c r="W81" s="839"/>
      <c r="X81" s="838"/>
      <c r="Y81" s="838"/>
      <c r="Z81" s="838"/>
      <c r="AA81" s="838"/>
      <c r="AB81" s="243" t="s">
        <v>44</v>
      </c>
      <c r="AC81" s="839"/>
      <c r="AD81" s="838"/>
      <c r="AE81" s="838"/>
      <c r="AF81" s="838"/>
      <c r="AG81" s="838"/>
      <c r="AH81" s="833"/>
      <c r="AI81" s="834"/>
      <c r="AJ81" s="834"/>
      <c r="AK81" s="834"/>
      <c r="AL81" s="834"/>
      <c r="AM81" s="834"/>
      <c r="AN81" s="834"/>
      <c r="AO81" s="834"/>
      <c r="AP81" s="834"/>
      <c r="AQ81" s="834"/>
      <c r="AR81" s="834"/>
      <c r="AS81" s="834"/>
      <c r="AT81" s="834"/>
      <c r="AU81" s="834"/>
      <c r="AV81" s="834"/>
      <c r="AW81" s="834"/>
      <c r="AX81" s="834"/>
      <c r="AY81" s="834"/>
      <c r="AZ81" s="834"/>
      <c r="BA81" s="834"/>
      <c r="BB81" s="834"/>
      <c r="BC81" s="834"/>
      <c r="BD81" s="834"/>
      <c r="BE81" s="834"/>
      <c r="BF81" s="834"/>
      <c r="BG81" s="834"/>
      <c r="BH81" s="834"/>
      <c r="BI81" s="834"/>
      <c r="BJ81" s="834"/>
      <c r="BK81" s="834"/>
      <c r="BL81" s="834"/>
      <c r="BM81" s="834"/>
      <c r="BN81" s="834"/>
      <c r="BO81" s="834"/>
      <c r="BP81" s="834"/>
      <c r="BQ81" s="834"/>
      <c r="BR81" s="834"/>
      <c r="BS81" s="834"/>
      <c r="BT81" s="834"/>
      <c r="BU81" s="834"/>
      <c r="BV81" s="834"/>
      <c r="BW81" s="834"/>
      <c r="BX81" s="834"/>
      <c r="BY81" s="834"/>
      <c r="BZ81" s="834"/>
      <c r="CA81" s="834"/>
      <c r="CB81" s="834"/>
      <c r="CC81" s="834"/>
      <c r="CD81" s="834"/>
      <c r="CE81" s="834"/>
      <c r="CF81" s="834"/>
      <c r="CG81" s="834"/>
      <c r="CH81" s="834"/>
      <c r="CI81" s="834"/>
      <c r="CJ81" s="835"/>
    </row>
    <row r="82" spans="1:88" ht="33.65" hidden="1" customHeight="1" outlineLevel="1">
      <c r="A82" s="827">
        <v>33</v>
      </c>
      <c r="B82" s="828"/>
      <c r="C82" s="836"/>
      <c r="D82" s="836"/>
      <c r="E82" s="836"/>
      <c r="F82" s="836"/>
      <c r="G82" s="836"/>
      <c r="H82" s="836"/>
      <c r="I82" s="836"/>
      <c r="J82" s="836"/>
      <c r="K82" s="836"/>
      <c r="L82" s="836"/>
      <c r="M82" s="836"/>
      <c r="N82" s="836"/>
      <c r="O82" s="836"/>
      <c r="P82" s="836"/>
      <c r="Q82" s="837"/>
      <c r="R82" s="838"/>
      <c r="S82" s="838"/>
      <c r="T82" s="838"/>
      <c r="U82" s="838"/>
      <c r="V82" s="243" t="s">
        <v>44</v>
      </c>
      <c r="W82" s="839"/>
      <c r="X82" s="838"/>
      <c r="Y82" s="838"/>
      <c r="Z82" s="838"/>
      <c r="AA82" s="838"/>
      <c r="AB82" s="243" t="s">
        <v>44</v>
      </c>
      <c r="AC82" s="839"/>
      <c r="AD82" s="838"/>
      <c r="AE82" s="838"/>
      <c r="AF82" s="838"/>
      <c r="AG82" s="838"/>
      <c r="AH82" s="833"/>
      <c r="AI82" s="834"/>
      <c r="AJ82" s="834"/>
      <c r="AK82" s="834"/>
      <c r="AL82" s="834"/>
      <c r="AM82" s="834"/>
      <c r="AN82" s="834"/>
      <c r="AO82" s="834"/>
      <c r="AP82" s="834"/>
      <c r="AQ82" s="834"/>
      <c r="AR82" s="834"/>
      <c r="AS82" s="834"/>
      <c r="AT82" s="834"/>
      <c r="AU82" s="834"/>
      <c r="AV82" s="834"/>
      <c r="AW82" s="834"/>
      <c r="AX82" s="834"/>
      <c r="AY82" s="834"/>
      <c r="AZ82" s="834"/>
      <c r="BA82" s="834"/>
      <c r="BB82" s="834"/>
      <c r="BC82" s="834"/>
      <c r="BD82" s="834"/>
      <c r="BE82" s="834"/>
      <c r="BF82" s="834"/>
      <c r="BG82" s="834"/>
      <c r="BH82" s="834"/>
      <c r="BI82" s="834"/>
      <c r="BJ82" s="834"/>
      <c r="BK82" s="834"/>
      <c r="BL82" s="834"/>
      <c r="BM82" s="834"/>
      <c r="BN82" s="834"/>
      <c r="BO82" s="834"/>
      <c r="BP82" s="834"/>
      <c r="BQ82" s="834"/>
      <c r="BR82" s="834"/>
      <c r="BS82" s="834"/>
      <c r="BT82" s="834"/>
      <c r="BU82" s="834"/>
      <c r="BV82" s="834"/>
      <c r="BW82" s="834"/>
      <c r="BX82" s="834"/>
      <c r="BY82" s="834"/>
      <c r="BZ82" s="834"/>
      <c r="CA82" s="834"/>
      <c r="CB82" s="834"/>
      <c r="CC82" s="834"/>
      <c r="CD82" s="834"/>
      <c r="CE82" s="834"/>
      <c r="CF82" s="834"/>
      <c r="CG82" s="834"/>
      <c r="CH82" s="834"/>
      <c r="CI82" s="834"/>
      <c r="CJ82" s="835"/>
    </row>
    <row r="83" spans="1:88" ht="33.65" hidden="1" customHeight="1" outlineLevel="1">
      <c r="A83" s="827">
        <v>34</v>
      </c>
      <c r="B83" s="828"/>
      <c r="C83" s="836"/>
      <c r="D83" s="836"/>
      <c r="E83" s="836"/>
      <c r="F83" s="836"/>
      <c r="G83" s="836"/>
      <c r="H83" s="836"/>
      <c r="I83" s="836"/>
      <c r="J83" s="836"/>
      <c r="K83" s="836"/>
      <c r="L83" s="836"/>
      <c r="M83" s="836"/>
      <c r="N83" s="836"/>
      <c r="O83" s="836"/>
      <c r="P83" s="836"/>
      <c r="Q83" s="837"/>
      <c r="R83" s="838"/>
      <c r="S83" s="838"/>
      <c r="T83" s="838"/>
      <c r="U83" s="838"/>
      <c r="V83" s="243" t="s">
        <v>44</v>
      </c>
      <c r="W83" s="839"/>
      <c r="X83" s="838"/>
      <c r="Y83" s="838"/>
      <c r="Z83" s="838"/>
      <c r="AA83" s="838"/>
      <c r="AB83" s="243" t="s">
        <v>44</v>
      </c>
      <c r="AC83" s="839"/>
      <c r="AD83" s="838"/>
      <c r="AE83" s="838"/>
      <c r="AF83" s="838"/>
      <c r="AG83" s="838"/>
      <c r="AH83" s="833"/>
      <c r="AI83" s="834"/>
      <c r="AJ83" s="834"/>
      <c r="AK83" s="834"/>
      <c r="AL83" s="834"/>
      <c r="AM83" s="834"/>
      <c r="AN83" s="834"/>
      <c r="AO83" s="834"/>
      <c r="AP83" s="834"/>
      <c r="AQ83" s="834"/>
      <c r="AR83" s="834"/>
      <c r="AS83" s="834"/>
      <c r="AT83" s="834"/>
      <c r="AU83" s="834"/>
      <c r="AV83" s="834"/>
      <c r="AW83" s="834"/>
      <c r="AX83" s="834"/>
      <c r="AY83" s="834"/>
      <c r="AZ83" s="834"/>
      <c r="BA83" s="834"/>
      <c r="BB83" s="834"/>
      <c r="BC83" s="834"/>
      <c r="BD83" s="834"/>
      <c r="BE83" s="834"/>
      <c r="BF83" s="834"/>
      <c r="BG83" s="834"/>
      <c r="BH83" s="834"/>
      <c r="BI83" s="834"/>
      <c r="BJ83" s="834"/>
      <c r="BK83" s="834"/>
      <c r="BL83" s="834"/>
      <c r="BM83" s="834"/>
      <c r="BN83" s="834"/>
      <c r="BO83" s="834"/>
      <c r="BP83" s="834"/>
      <c r="BQ83" s="834"/>
      <c r="BR83" s="834"/>
      <c r="BS83" s="834"/>
      <c r="BT83" s="834"/>
      <c r="BU83" s="834"/>
      <c r="BV83" s="834"/>
      <c r="BW83" s="834"/>
      <c r="BX83" s="834"/>
      <c r="BY83" s="834"/>
      <c r="BZ83" s="834"/>
      <c r="CA83" s="834"/>
      <c r="CB83" s="834"/>
      <c r="CC83" s="834"/>
      <c r="CD83" s="834"/>
      <c r="CE83" s="834"/>
      <c r="CF83" s="834"/>
      <c r="CG83" s="834"/>
      <c r="CH83" s="834"/>
      <c r="CI83" s="834"/>
      <c r="CJ83" s="835"/>
    </row>
    <row r="84" spans="1:88" ht="33.65" hidden="1" customHeight="1" outlineLevel="1">
      <c r="A84" s="827">
        <v>35</v>
      </c>
      <c r="B84" s="828"/>
      <c r="C84" s="836"/>
      <c r="D84" s="836"/>
      <c r="E84" s="836"/>
      <c r="F84" s="836"/>
      <c r="G84" s="836"/>
      <c r="H84" s="836"/>
      <c r="I84" s="836"/>
      <c r="J84" s="836"/>
      <c r="K84" s="836"/>
      <c r="L84" s="836"/>
      <c r="M84" s="836"/>
      <c r="N84" s="836"/>
      <c r="O84" s="836"/>
      <c r="P84" s="836"/>
      <c r="Q84" s="837"/>
      <c r="R84" s="838"/>
      <c r="S84" s="838"/>
      <c r="T84" s="838"/>
      <c r="U84" s="838"/>
      <c r="V84" s="243" t="s">
        <v>44</v>
      </c>
      <c r="W84" s="839"/>
      <c r="X84" s="838"/>
      <c r="Y84" s="838"/>
      <c r="Z84" s="838"/>
      <c r="AA84" s="838"/>
      <c r="AB84" s="243" t="s">
        <v>44</v>
      </c>
      <c r="AC84" s="839"/>
      <c r="AD84" s="838"/>
      <c r="AE84" s="838"/>
      <c r="AF84" s="838"/>
      <c r="AG84" s="838"/>
      <c r="AH84" s="833"/>
      <c r="AI84" s="834"/>
      <c r="AJ84" s="834"/>
      <c r="AK84" s="834"/>
      <c r="AL84" s="834"/>
      <c r="AM84" s="834"/>
      <c r="AN84" s="834"/>
      <c r="AO84" s="834"/>
      <c r="AP84" s="834"/>
      <c r="AQ84" s="834"/>
      <c r="AR84" s="834"/>
      <c r="AS84" s="834"/>
      <c r="AT84" s="834"/>
      <c r="AU84" s="834"/>
      <c r="AV84" s="834"/>
      <c r="AW84" s="834"/>
      <c r="AX84" s="834"/>
      <c r="AY84" s="834"/>
      <c r="AZ84" s="834"/>
      <c r="BA84" s="834"/>
      <c r="BB84" s="834"/>
      <c r="BC84" s="834"/>
      <c r="BD84" s="834"/>
      <c r="BE84" s="834"/>
      <c r="BF84" s="834"/>
      <c r="BG84" s="834"/>
      <c r="BH84" s="834"/>
      <c r="BI84" s="834"/>
      <c r="BJ84" s="834"/>
      <c r="BK84" s="834"/>
      <c r="BL84" s="834"/>
      <c r="BM84" s="834"/>
      <c r="BN84" s="834"/>
      <c r="BO84" s="834"/>
      <c r="BP84" s="834"/>
      <c r="BQ84" s="834"/>
      <c r="BR84" s="834"/>
      <c r="BS84" s="834"/>
      <c r="BT84" s="834"/>
      <c r="BU84" s="834"/>
      <c r="BV84" s="834"/>
      <c r="BW84" s="834"/>
      <c r="BX84" s="834"/>
      <c r="BY84" s="834"/>
      <c r="BZ84" s="834"/>
      <c r="CA84" s="834"/>
      <c r="CB84" s="834"/>
      <c r="CC84" s="834"/>
      <c r="CD84" s="834"/>
      <c r="CE84" s="834"/>
      <c r="CF84" s="834"/>
      <c r="CG84" s="834"/>
      <c r="CH84" s="834"/>
      <c r="CI84" s="834"/>
      <c r="CJ84" s="835"/>
    </row>
    <row r="85" spans="1:88" ht="33.65" hidden="1" customHeight="1" outlineLevel="1">
      <c r="A85" s="827">
        <v>36</v>
      </c>
      <c r="B85" s="828"/>
      <c r="C85" s="836"/>
      <c r="D85" s="836"/>
      <c r="E85" s="836"/>
      <c r="F85" s="836"/>
      <c r="G85" s="836"/>
      <c r="H85" s="836"/>
      <c r="I85" s="836"/>
      <c r="J85" s="836"/>
      <c r="K85" s="836"/>
      <c r="L85" s="836"/>
      <c r="M85" s="836"/>
      <c r="N85" s="836"/>
      <c r="O85" s="836"/>
      <c r="P85" s="836"/>
      <c r="Q85" s="837"/>
      <c r="R85" s="838"/>
      <c r="S85" s="838"/>
      <c r="T85" s="838"/>
      <c r="U85" s="838"/>
      <c r="V85" s="243" t="s">
        <v>44</v>
      </c>
      <c r="W85" s="839"/>
      <c r="X85" s="838"/>
      <c r="Y85" s="838"/>
      <c r="Z85" s="838"/>
      <c r="AA85" s="838"/>
      <c r="AB85" s="243" t="s">
        <v>44</v>
      </c>
      <c r="AC85" s="839"/>
      <c r="AD85" s="838"/>
      <c r="AE85" s="838"/>
      <c r="AF85" s="838"/>
      <c r="AG85" s="838"/>
      <c r="AH85" s="833"/>
      <c r="AI85" s="834"/>
      <c r="AJ85" s="834"/>
      <c r="AK85" s="834"/>
      <c r="AL85" s="834"/>
      <c r="AM85" s="834"/>
      <c r="AN85" s="834"/>
      <c r="AO85" s="834"/>
      <c r="AP85" s="834"/>
      <c r="AQ85" s="834"/>
      <c r="AR85" s="834"/>
      <c r="AS85" s="834"/>
      <c r="AT85" s="834"/>
      <c r="AU85" s="834"/>
      <c r="AV85" s="834"/>
      <c r="AW85" s="834"/>
      <c r="AX85" s="834"/>
      <c r="AY85" s="834"/>
      <c r="AZ85" s="834"/>
      <c r="BA85" s="834"/>
      <c r="BB85" s="834"/>
      <c r="BC85" s="834"/>
      <c r="BD85" s="834"/>
      <c r="BE85" s="834"/>
      <c r="BF85" s="834"/>
      <c r="BG85" s="834"/>
      <c r="BH85" s="834"/>
      <c r="BI85" s="834"/>
      <c r="BJ85" s="834"/>
      <c r="BK85" s="834"/>
      <c r="BL85" s="834"/>
      <c r="BM85" s="834"/>
      <c r="BN85" s="834"/>
      <c r="BO85" s="834"/>
      <c r="BP85" s="834"/>
      <c r="BQ85" s="834"/>
      <c r="BR85" s="834"/>
      <c r="BS85" s="834"/>
      <c r="BT85" s="834"/>
      <c r="BU85" s="834"/>
      <c r="BV85" s="834"/>
      <c r="BW85" s="834"/>
      <c r="BX85" s="834"/>
      <c r="BY85" s="834"/>
      <c r="BZ85" s="834"/>
      <c r="CA85" s="834"/>
      <c r="CB85" s="834"/>
      <c r="CC85" s="834"/>
      <c r="CD85" s="834"/>
      <c r="CE85" s="834"/>
      <c r="CF85" s="834"/>
      <c r="CG85" s="834"/>
      <c r="CH85" s="834"/>
      <c r="CI85" s="834"/>
      <c r="CJ85" s="835"/>
    </row>
    <row r="86" spans="1:88" ht="33.65" hidden="1" customHeight="1" outlineLevel="1">
      <c r="A86" s="827">
        <v>37</v>
      </c>
      <c r="B86" s="828"/>
      <c r="C86" s="836"/>
      <c r="D86" s="836"/>
      <c r="E86" s="836"/>
      <c r="F86" s="836"/>
      <c r="G86" s="836"/>
      <c r="H86" s="836"/>
      <c r="I86" s="836"/>
      <c r="J86" s="836"/>
      <c r="K86" s="836"/>
      <c r="L86" s="836"/>
      <c r="M86" s="836"/>
      <c r="N86" s="836"/>
      <c r="O86" s="836"/>
      <c r="P86" s="836"/>
      <c r="Q86" s="837"/>
      <c r="R86" s="838"/>
      <c r="S86" s="838"/>
      <c r="T86" s="838"/>
      <c r="U86" s="838"/>
      <c r="V86" s="243" t="s">
        <v>44</v>
      </c>
      <c r="W86" s="839"/>
      <c r="X86" s="838"/>
      <c r="Y86" s="838"/>
      <c r="Z86" s="838"/>
      <c r="AA86" s="838"/>
      <c r="AB86" s="243" t="s">
        <v>44</v>
      </c>
      <c r="AC86" s="839"/>
      <c r="AD86" s="838"/>
      <c r="AE86" s="838"/>
      <c r="AF86" s="838"/>
      <c r="AG86" s="838"/>
      <c r="AH86" s="833"/>
      <c r="AI86" s="834"/>
      <c r="AJ86" s="834"/>
      <c r="AK86" s="834"/>
      <c r="AL86" s="834"/>
      <c r="AM86" s="834"/>
      <c r="AN86" s="834"/>
      <c r="AO86" s="834"/>
      <c r="AP86" s="834"/>
      <c r="AQ86" s="834"/>
      <c r="AR86" s="834"/>
      <c r="AS86" s="834"/>
      <c r="AT86" s="834"/>
      <c r="AU86" s="834"/>
      <c r="AV86" s="834"/>
      <c r="AW86" s="834"/>
      <c r="AX86" s="834"/>
      <c r="AY86" s="834"/>
      <c r="AZ86" s="834"/>
      <c r="BA86" s="834"/>
      <c r="BB86" s="834"/>
      <c r="BC86" s="834"/>
      <c r="BD86" s="834"/>
      <c r="BE86" s="834"/>
      <c r="BF86" s="834"/>
      <c r="BG86" s="834"/>
      <c r="BH86" s="834"/>
      <c r="BI86" s="834"/>
      <c r="BJ86" s="834"/>
      <c r="BK86" s="834"/>
      <c r="BL86" s="834"/>
      <c r="BM86" s="834"/>
      <c r="BN86" s="834"/>
      <c r="BO86" s="834"/>
      <c r="BP86" s="834"/>
      <c r="BQ86" s="834"/>
      <c r="BR86" s="834"/>
      <c r="BS86" s="834"/>
      <c r="BT86" s="834"/>
      <c r="BU86" s="834"/>
      <c r="BV86" s="834"/>
      <c r="BW86" s="834"/>
      <c r="BX86" s="834"/>
      <c r="BY86" s="834"/>
      <c r="BZ86" s="834"/>
      <c r="CA86" s="834"/>
      <c r="CB86" s="834"/>
      <c r="CC86" s="834"/>
      <c r="CD86" s="834"/>
      <c r="CE86" s="834"/>
      <c r="CF86" s="834"/>
      <c r="CG86" s="834"/>
      <c r="CH86" s="834"/>
      <c r="CI86" s="834"/>
      <c r="CJ86" s="835"/>
    </row>
    <row r="87" spans="1:88" ht="33.65" hidden="1" customHeight="1" outlineLevel="1">
      <c r="A87" s="827">
        <v>38</v>
      </c>
      <c r="B87" s="828"/>
      <c r="C87" s="836"/>
      <c r="D87" s="836"/>
      <c r="E87" s="836"/>
      <c r="F87" s="836"/>
      <c r="G87" s="836"/>
      <c r="H87" s="836"/>
      <c r="I87" s="836"/>
      <c r="J87" s="836"/>
      <c r="K87" s="836"/>
      <c r="L87" s="836"/>
      <c r="M87" s="836"/>
      <c r="N87" s="836"/>
      <c r="O87" s="836"/>
      <c r="P87" s="836"/>
      <c r="Q87" s="837"/>
      <c r="R87" s="838"/>
      <c r="S87" s="838"/>
      <c r="T87" s="838"/>
      <c r="U87" s="838"/>
      <c r="V87" s="243" t="s">
        <v>44</v>
      </c>
      <c r="W87" s="839"/>
      <c r="X87" s="838"/>
      <c r="Y87" s="838"/>
      <c r="Z87" s="838"/>
      <c r="AA87" s="838"/>
      <c r="AB87" s="243" t="s">
        <v>44</v>
      </c>
      <c r="AC87" s="839"/>
      <c r="AD87" s="838"/>
      <c r="AE87" s="838"/>
      <c r="AF87" s="838"/>
      <c r="AG87" s="838"/>
      <c r="AH87" s="833"/>
      <c r="AI87" s="834"/>
      <c r="AJ87" s="834"/>
      <c r="AK87" s="834"/>
      <c r="AL87" s="834"/>
      <c r="AM87" s="834"/>
      <c r="AN87" s="834"/>
      <c r="AO87" s="834"/>
      <c r="AP87" s="834"/>
      <c r="AQ87" s="834"/>
      <c r="AR87" s="834"/>
      <c r="AS87" s="834"/>
      <c r="AT87" s="834"/>
      <c r="AU87" s="834"/>
      <c r="AV87" s="834"/>
      <c r="AW87" s="834"/>
      <c r="AX87" s="834"/>
      <c r="AY87" s="834"/>
      <c r="AZ87" s="834"/>
      <c r="BA87" s="834"/>
      <c r="BB87" s="834"/>
      <c r="BC87" s="834"/>
      <c r="BD87" s="834"/>
      <c r="BE87" s="834"/>
      <c r="BF87" s="834"/>
      <c r="BG87" s="834"/>
      <c r="BH87" s="834"/>
      <c r="BI87" s="834"/>
      <c r="BJ87" s="834"/>
      <c r="BK87" s="834"/>
      <c r="BL87" s="834"/>
      <c r="BM87" s="834"/>
      <c r="BN87" s="834"/>
      <c r="BO87" s="834"/>
      <c r="BP87" s="834"/>
      <c r="BQ87" s="834"/>
      <c r="BR87" s="834"/>
      <c r="BS87" s="834"/>
      <c r="BT87" s="834"/>
      <c r="BU87" s="834"/>
      <c r="BV87" s="834"/>
      <c r="BW87" s="834"/>
      <c r="BX87" s="834"/>
      <c r="BY87" s="834"/>
      <c r="BZ87" s="834"/>
      <c r="CA87" s="834"/>
      <c r="CB87" s="834"/>
      <c r="CC87" s="834"/>
      <c r="CD87" s="834"/>
      <c r="CE87" s="834"/>
      <c r="CF87" s="834"/>
      <c r="CG87" s="834"/>
      <c r="CH87" s="834"/>
      <c r="CI87" s="834"/>
      <c r="CJ87" s="835"/>
    </row>
    <row r="88" spans="1:88" ht="33.65" hidden="1" customHeight="1" outlineLevel="1">
      <c r="A88" s="827">
        <v>39</v>
      </c>
      <c r="B88" s="828"/>
      <c r="C88" s="836"/>
      <c r="D88" s="836"/>
      <c r="E88" s="836"/>
      <c r="F88" s="836"/>
      <c r="G88" s="836"/>
      <c r="H88" s="836"/>
      <c r="I88" s="836"/>
      <c r="J88" s="836"/>
      <c r="K88" s="836"/>
      <c r="L88" s="836"/>
      <c r="M88" s="836"/>
      <c r="N88" s="836"/>
      <c r="O88" s="836"/>
      <c r="P88" s="836"/>
      <c r="Q88" s="837"/>
      <c r="R88" s="838"/>
      <c r="S88" s="838"/>
      <c r="T88" s="838"/>
      <c r="U88" s="838"/>
      <c r="V88" s="243" t="s">
        <v>44</v>
      </c>
      <c r="W88" s="839"/>
      <c r="X88" s="838"/>
      <c r="Y88" s="838"/>
      <c r="Z88" s="838"/>
      <c r="AA88" s="838"/>
      <c r="AB88" s="243" t="s">
        <v>44</v>
      </c>
      <c r="AC88" s="839"/>
      <c r="AD88" s="838"/>
      <c r="AE88" s="838"/>
      <c r="AF88" s="838"/>
      <c r="AG88" s="838"/>
      <c r="AH88" s="833"/>
      <c r="AI88" s="834"/>
      <c r="AJ88" s="834"/>
      <c r="AK88" s="834"/>
      <c r="AL88" s="834"/>
      <c r="AM88" s="834"/>
      <c r="AN88" s="834"/>
      <c r="AO88" s="834"/>
      <c r="AP88" s="834"/>
      <c r="AQ88" s="834"/>
      <c r="AR88" s="834"/>
      <c r="AS88" s="834"/>
      <c r="AT88" s="834"/>
      <c r="AU88" s="834"/>
      <c r="AV88" s="834"/>
      <c r="AW88" s="834"/>
      <c r="AX88" s="834"/>
      <c r="AY88" s="834"/>
      <c r="AZ88" s="834"/>
      <c r="BA88" s="834"/>
      <c r="BB88" s="834"/>
      <c r="BC88" s="834"/>
      <c r="BD88" s="834"/>
      <c r="BE88" s="834"/>
      <c r="BF88" s="834"/>
      <c r="BG88" s="834"/>
      <c r="BH88" s="834"/>
      <c r="BI88" s="834"/>
      <c r="BJ88" s="834"/>
      <c r="BK88" s="834"/>
      <c r="BL88" s="834"/>
      <c r="BM88" s="834"/>
      <c r="BN88" s="834"/>
      <c r="BO88" s="834"/>
      <c r="BP88" s="834"/>
      <c r="BQ88" s="834"/>
      <c r="BR88" s="834"/>
      <c r="BS88" s="834"/>
      <c r="BT88" s="834"/>
      <c r="BU88" s="834"/>
      <c r="BV88" s="834"/>
      <c r="BW88" s="834"/>
      <c r="BX88" s="834"/>
      <c r="BY88" s="834"/>
      <c r="BZ88" s="834"/>
      <c r="CA88" s="834"/>
      <c r="CB88" s="834"/>
      <c r="CC88" s="834"/>
      <c r="CD88" s="834"/>
      <c r="CE88" s="834"/>
      <c r="CF88" s="834"/>
      <c r="CG88" s="834"/>
      <c r="CH88" s="834"/>
      <c r="CI88" s="834"/>
      <c r="CJ88" s="835"/>
    </row>
    <row r="89" spans="1:88" ht="33.65" hidden="1" customHeight="1" outlineLevel="1">
      <c r="A89" s="827">
        <v>40</v>
      </c>
      <c r="B89" s="828"/>
      <c r="C89" s="836"/>
      <c r="D89" s="836"/>
      <c r="E89" s="836"/>
      <c r="F89" s="836"/>
      <c r="G89" s="836"/>
      <c r="H89" s="836"/>
      <c r="I89" s="836"/>
      <c r="J89" s="836"/>
      <c r="K89" s="836"/>
      <c r="L89" s="836"/>
      <c r="M89" s="836"/>
      <c r="N89" s="836"/>
      <c r="O89" s="836"/>
      <c r="P89" s="836"/>
      <c r="Q89" s="837"/>
      <c r="R89" s="838"/>
      <c r="S89" s="838"/>
      <c r="T89" s="838"/>
      <c r="U89" s="838"/>
      <c r="V89" s="243" t="s">
        <v>44</v>
      </c>
      <c r="W89" s="839"/>
      <c r="X89" s="838"/>
      <c r="Y89" s="838"/>
      <c r="Z89" s="838"/>
      <c r="AA89" s="838"/>
      <c r="AB89" s="243" t="s">
        <v>44</v>
      </c>
      <c r="AC89" s="839"/>
      <c r="AD89" s="838"/>
      <c r="AE89" s="838"/>
      <c r="AF89" s="838"/>
      <c r="AG89" s="838"/>
      <c r="AH89" s="833"/>
      <c r="AI89" s="834"/>
      <c r="AJ89" s="834"/>
      <c r="AK89" s="834"/>
      <c r="AL89" s="834"/>
      <c r="AM89" s="834"/>
      <c r="AN89" s="834"/>
      <c r="AO89" s="834"/>
      <c r="AP89" s="834"/>
      <c r="AQ89" s="834"/>
      <c r="AR89" s="834"/>
      <c r="AS89" s="834"/>
      <c r="AT89" s="834"/>
      <c r="AU89" s="834"/>
      <c r="AV89" s="834"/>
      <c r="AW89" s="834"/>
      <c r="AX89" s="834"/>
      <c r="AY89" s="834"/>
      <c r="AZ89" s="834"/>
      <c r="BA89" s="834"/>
      <c r="BB89" s="834"/>
      <c r="BC89" s="834"/>
      <c r="BD89" s="834"/>
      <c r="BE89" s="834"/>
      <c r="BF89" s="834"/>
      <c r="BG89" s="834"/>
      <c r="BH89" s="834"/>
      <c r="BI89" s="834"/>
      <c r="BJ89" s="834"/>
      <c r="BK89" s="834"/>
      <c r="BL89" s="834"/>
      <c r="BM89" s="834"/>
      <c r="BN89" s="834"/>
      <c r="BO89" s="834"/>
      <c r="BP89" s="834"/>
      <c r="BQ89" s="834"/>
      <c r="BR89" s="834"/>
      <c r="BS89" s="834"/>
      <c r="BT89" s="834"/>
      <c r="BU89" s="834"/>
      <c r="BV89" s="834"/>
      <c r="BW89" s="834"/>
      <c r="BX89" s="834"/>
      <c r="BY89" s="834"/>
      <c r="BZ89" s="834"/>
      <c r="CA89" s="834"/>
      <c r="CB89" s="834"/>
      <c r="CC89" s="834"/>
      <c r="CD89" s="834"/>
      <c r="CE89" s="834"/>
      <c r="CF89" s="834"/>
      <c r="CG89" s="834"/>
      <c r="CH89" s="834"/>
      <c r="CI89" s="834"/>
      <c r="CJ89" s="835"/>
    </row>
    <row r="90" spans="1:88" ht="19.5" customHeight="1" collapsed="1">
      <c r="A90" s="46"/>
      <c r="B90" s="92"/>
      <c r="C90" s="92"/>
      <c r="D90" s="92"/>
      <c r="E90" s="92"/>
      <c r="F90" s="92"/>
      <c r="G90" s="92"/>
      <c r="H90" s="92"/>
      <c r="I90" s="92"/>
      <c r="J90" s="92"/>
      <c r="K90" s="92"/>
      <c r="L90" s="92"/>
      <c r="M90" s="92"/>
      <c r="N90" s="92"/>
      <c r="O90" s="92"/>
      <c r="P90" s="92"/>
      <c r="Q90" s="92"/>
      <c r="R90" s="92"/>
      <c r="S90" s="92"/>
      <c r="T90" s="92"/>
      <c r="U90" s="92"/>
      <c r="V90" s="92"/>
      <c r="W90" s="92"/>
      <c r="X90" s="92"/>
      <c r="Y90" s="92"/>
      <c r="Z90" s="92"/>
      <c r="AA90" s="92"/>
      <c r="AB90" s="92"/>
      <c r="AC90" s="92"/>
      <c r="AD90" s="92"/>
      <c r="AE90" s="92"/>
      <c r="AF90" s="92"/>
      <c r="AG90" s="92"/>
      <c r="AH90" s="92"/>
      <c r="AI90" s="92"/>
      <c r="AJ90" s="92"/>
      <c r="AK90" s="92"/>
      <c r="AL90" s="92"/>
      <c r="AM90" s="92"/>
      <c r="AN90" s="92"/>
      <c r="AO90" s="92"/>
      <c r="AP90" s="92"/>
      <c r="AQ90" s="92"/>
      <c r="AR90" s="92"/>
      <c r="AS90" s="92"/>
      <c r="AT90" s="92"/>
      <c r="AU90" s="92"/>
      <c r="AV90" s="92"/>
      <c r="AW90" s="92"/>
      <c r="AX90" s="92"/>
      <c r="AY90" s="92"/>
      <c r="AZ90" s="92"/>
      <c r="BA90" s="92"/>
      <c r="BB90" s="92"/>
      <c r="BC90" s="92"/>
      <c r="BD90" s="92"/>
      <c r="BE90" s="92"/>
      <c r="BF90" s="92"/>
      <c r="BG90" s="92"/>
      <c r="BH90" s="92"/>
      <c r="BI90" s="92"/>
      <c r="BJ90" s="92"/>
      <c r="BK90" s="92"/>
      <c r="BL90" s="92"/>
      <c r="BM90" s="92"/>
      <c r="BN90" s="92"/>
      <c r="BO90" s="92"/>
      <c r="BP90" s="92"/>
      <c r="BQ90" s="92"/>
      <c r="BR90" s="92"/>
      <c r="BS90" s="92"/>
      <c r="BT90" s="92"/>
      <c r="BU90" s="92"/>
      <c r="BV90" s="92"/>
      <c r="BW90" s="92"/>
      <c r="BX90" s="92"/>
      <c r="BY90" s="92"/>
      <c r="BZ90" s="92"/>
      <c r="CA90" s="92"/>
      <c r="CB90" s="92"/>
      <c r="CC90" s="92"/>
      <c r="CD90" s="92"/>
      <c r="CE90" s="92"/>
      <c r="CF90" s="92"/>
      <c r="CG90" s="92"/>
    </row>
  </sheetData>
  <sheetProtection algorithmName="SHA-512" hashValue="+i1r0iPEZ0vBIqR/YPqhtVDh2gIxEn/a6awyCHPjQ0rW68CW/I4v2FQ0qyGBNAOVmWcAIMXaVnBFGhQZX+m4ZA==" saltValue="bvlwQr+s9/8uqFnk+fWkUw==" spinCount="100000" sheet="1" formatCells="0" formatColumns="0" formatRows="0" insertColumns="0" insertRows="0" insertHyperlinks="0" deleteColumns="0" deleteRows="0" selectLockedCells="1" sort="0" autoFilter="0" pivotTables="0"/>
  <dataConsolidate link="1"/>
  <mergeCells count="402">
    <mergeCell ref="B16:G16"/>
    <mergeCell ref="H16:S16"/>
    <mergeCell ref="B14:G14"/>
    <mergeCell ref="H14:S14"/>
    <mergeCell ref="T14:AE14"/>
    <mergeCell ref="AJ14:AO14"/>
    <mergeCell ref="AP14:BS14"/>
    <mergeCell ref="B15:G15"/>
    <mergeCell ref="H15:S15"/>
    <mergeCell ref="T15:AE15"/>
    <mergeCell ref="AJ15:AO15"/>
    <mergeCell ref="AP15:BS15"/>
    <mergeCell ref="B12:G12"/>
    <mergeCell ref="H12:S12"/>
    <mergeCell ref="T12:AE12"/>
    <mergeCell ref="AJ12:AO12"/>
    <mergeCell ref="AP12:BS12"/>
    <mergeCell ref="B13:G13"/>
    <mergeCell ref="H13:S13"/>
    <mergeCell ref="T13:AE13"/>
    <mergeCell ref="AJ13:AO13"/>
    <mergeCell ref="AP13:BS13"/>
    <mergeCell ref="A89:B89"/>
    <mergeCell ref="C89:P89"/>
    <mergeCell ref="Q89:U89"/>
    <mergeCell ref="W89:AA89"/>
    <mergeCell ref="AC89:AG89"/>
    <mergeCell ref="AH89:CJ89"/>
    <mergeCell ref="A88:B88"/>
    <mergeCell ref="C88:P88"/>
    <mergeCell ref="Q88:U88"/>
    <mergeCell ref="W88:AA88"/>
    <mergeCell ref="AC88:AG88"/>
    <mergeCell ref="AH88:CJ88"/>
    <mergeCell ref="A87:B87"/>
    <mergeCell ref="C87:P87"/>
    <mergeCell ref="Q87:U87"/>
    <mergeCell ref="W87:AA87"/>
    <mergeCell ref="AC87:AG87"/>
    <mergeCell ref="AH87:CJ87"/>
    <mergeCell ref="A86:B86"/>
    <mergeCell ref="C86:P86"/>
    <mergeCell ref="Q86:U86"/>
    <mergeCell ref="W86:AA86"/>
    <mergeCell ref="AC86:AG86"/>
    <mergeCell ref="AH86:CJ86"/>
    <mergeCell ref="A85:B85"/>
    <mergeCell ref="C85:P85"/>
    <mergeCell ref="Q85:U85"/>
    <mergeCell ref="W85:AA85"/>
    <mergeCell ref="AC85:AG85"/>
    <mergeCell ref="AH85:CJ85"/>
    <mergeCell ref="A84:B84"/>
    <mergeCell ref="C84:P84"/>
    <mergeCell ref="Q84:U84"/>
    <mergeCell ref="W84:AA84"/>
    <mergeCell ref="AC84:AG84"/>
    <mergeCell ref="AH84:CJ84"/>
    <mergeCell ref="A83:B83"/>
    <mergeCell ref="C83:P83"/>
    <mergeCell ref="Q83:U83"/>
    <mergeCell ref="W83:AA83"/>
    <mergeCell ref="AC83:AG83"/>
    <mergeCell ref="AH83:CJ83"/>
    <mergeCell ref="A82:B82"/>
    <mergeCell ref="C82:P82"/>
    <mergeCell ref="Q82:U82"/>
    <mergeCell ref="W82:AA82"/>
    <mergeCell ref="AC82:AG82"/>
    <mergeCell ref="AH82:CJ82"/>
    <mergeCell ref="A81:B81"/>
    <mergeCell ref="C81:P81"/>
    <mergeCell ref="Q81:U81"/>
    <mergeCell ref="W81:AA81"/>
    <mergeCell ref="AC81:AG81"/>
    <mergeCell ref="AH81:CJ81"/>
    <mergeCell ref="A80:B80"/>
    <mergeCell ref="C80:P80"/>
    <mergeCell ref="Q80:U80"/>
    <mergeCell ref="W80:AA80"/>
    <mergeCell ref="AC80:AG80"/>
    <mergeCell ref="AH80:CJ80"/>
    <mergeCell ref="A79:B79"/>
    <mergeCell ref="C79:P79"/>
    <mergeCell ref="Q79:U79"/>
    <mergeCell ref="W79:AA79"/>
    <mergeCell ref="AC79:AG79"/>
    <mergeCell ref="AH79:CJ79"/>
    <mergeCell ref="A78:B78"/>
    <mergeCell ref="C78:P78"/>
    <mergeCell ref="Q78:U78"/>
    <mergeCell ref="W78:AA78"/>
    <mergeCell ref="AC78:AG78"/>
    <mergeCell ref="AH78:CJ78"/>
    <mergeCell ref="A77:B77"/>
    <mergeCell ref="C77:P77"/>
    <mergeCell ref="Q77:U77"/>
    <mergeCell ref="W77:AA77"/>
    <mergeCell ref="AC77:AG77"/>
    <mergeCell ref="AH77:CJ77"/>
    <mergeCell ref="A76:B76"/>
    <mergeCell ref="C76:P76"/>
    <mergeCell ref="Q76:U76"/>
    <mergeCell ref="W76:AA76"/>
    <mergeCell ref="AC76:AG76"/>
    <mergeCell ref="AH76:CJ76"/>
    <mergeCell ref="A75:B75"/>
    <mergeCell ref="C75:P75"/>
    <mergeCell ref="Q75:U75"/>
    <mergeCell ref="W75:AA75"/>
    <mergeCell ref="AC75:AG75"/>
    <mergeCell ref="AH75:CJ75"/>
    <mergeCell ref="A74:B74"/>
    <mergeCell ref="C74:P74"/>
    <mergeCell ref="Q74:U74"/>
    <mergeCell ref="W74:AA74"/>
    <mergeCell ref="AC74:AG74"/>
    <mergeCell ref="AH74:CJ74"/>
    <mergeCell ref="A73:B73"/>
    <mergeCell ref="C73:P73"/>
    <mergeCell ref="Q73:U73"/>
    <mergeCell ref="W73:AA73"/>
    <mergeCell ref="AC73:AG73"/>
    <mergeCell ref="AH73:CJ73"/>
    <mergeCell ref="A72:B72"/>
    <mergeCell ref="C72:P72"/>
    <mergeCell ref="Q72:U72"/>
    <mergeCell ref="W72:AA72"/>
    <mergeCell ref="AC72:AG72"/>
    <mergeCell ref="AH72:CJ72"/>
    <mergeCell ref="A71:B71"/>
    <mergeCell ref="C71:P71"/>
    <mergeCell ref="Q71:U71"/>
    <mergeCell ref="W71:AA71"/>
    <mergeCell ref="AC71:AG71"/>
    <mergeCell ref="AH71:CJ71"/>
    <mergeCell ref="A70:B70"/>
    <mergeCell ref="C70:P70"/>
    <mergeCell ref="Q70:U70"/>
    <mergeCell ref="W70:AA70"/>
    <mergeCell ref="AC70:AG70"/>
    <mergeCell ref="AH70:CJ70"/>
    <mergeCell ref="A69:B69"/>
    <mergeCell ref="C69:P69"/>
    <mergeCell ref="Q69:U69"/>
    <mergeCell ref="W69:AA69"/>
    <mergeCell ref="AC69:AG69"/>
    <mergeCell ref="AH69:CJ69"/>
    <mergeCell ref="A68:B68"/>
    <mergeCell ref="C68:P68"/>
    <mergeCell ref="Q68:U68"/>
    <mergeCell ref="W68:AA68"/>
    <mergeCell ref="AC68:AG68"/>
    <mergeCell ref="AH68:CJ68"/>
    <mergeCell ref="A67:B67"/>
    <mergeCell ref="C67:P67"/>
    <mergeCell ref="Q67:U67"/>
    <mergeCell ref="W67:AA67"/>
    <mergeCell ref="AC67:AG67"/>
    <mergeCell ref="AH67:CJ67"/>
    <mergeCell ref="A66:B66"/>
    <mergeCell ref="C66:P66"/>
    <mergeCell ref="Q66:U66"/>
    <mergeCell ref="W66:AA66"/>
    <mergeCell ref="AC66:AG66"/>
    <mergeCell ref="AH66:CJ66"/>
    <mergeCell ref="A65:B65"/>
    <mergeCell ref="C65:P65"/>
    <mergeCell ref="Q65:U65"/>
    <mergeCell ref="W65:AA65"/>
    <mergeCell ref="AC65:AG65"/>
    <mergeCell ref="AH65:CJ65"/>
    <mergeCell ref="A64:B64"/>
    <mergeCell ref="C64:P64"/>
    <mergeCell ref="Q64:U64"/>
    <mergeCell ref="W64:AA64"/>
    <mergeCell ref="AC64:AG64"/>
    <mergeCell ref="AH64:CJ64"/>
    <mergeCell ref="A63:B63"/>
    <mergeCell ref="C63:P63"/>
    <mergeCell ref="Q63:U63"/>
    <mergeCell ref="W63:AA63"/>
    <mergeCell ref="AC63:AG63"/>
    <mergeCell ref="AH63:CJ63"/>
    <mergeCell ref="A62:B62"/>
    <mergeCell ref="C62:P62"/>
    <mergeCell ref="Q62:U62"/>
    <mergeCell ref="W62:AA62"/>
    <mergeCell ref="AC62:AG62"/>
    <mergeCell ref="AH62:CJ62"/>
    <mergeCell ref="A61:B61"/>
    <mergeCell ref="C61:P61"/>
    <mergeCell ref="Q61:U61"/>
    <mergeCell ref="W61:AA61"/>
    <mergeCell ref="AC61:AG61"/>
    <mergeCell ref="AH61:CJ61"/>
    <mergeCell ref="A60:B60"/>
    <mergeCell ref="C60:P60"/>
    <mergeCell ref="Q60:U60"/>
    <mergeCell ref="W60:AA60"/>
    <mergeCell ref="AC60:AG60"/>
    <mergeCell ref="AH60:CJ60"/>
    <mergeCell ref="A59:B59"/>
    <mergeCell ref="C59:P59"/>
    <mergeCell ref="Q59:U59"/>
    <mergeCell ref="W59:AA59"/>
    <mergeCell ref="AC59:AG59"/>
    <mergeCell ref="AH59:CJ59"/>
    <mergeCell ref="A58:B58"/>
    <mergeCell ref="C58:P58"/>
    <mergeCell ref="Q58:U58"/>
    <mergeCell ref="W58:AA58"/>
    <mergeCell ref="AC58:AG58"/>
    <mergeCell ref="AH58:CJ58"/>
    <mergeCell ref="A57:B57"/>
    <mergeCell ref="C57:P57"/>
    <mergeCell ref="Q57:U57"/>
    <mergeCell ref="W57:AA57"/>
    <mergeCell ref="AC57:AG57"/>
    <mergeCell ref="AH57:CJ57"/>
    <mergeCell ref="A56:B56"/>
    <mergeCell ref="C56:P56"/>
    <mergeCell ref="Q56:U56"/>
    <mergeCell ref="W56:AA56"/>
    <mergeCell ref="AC56:AG56"/>
    <mergeCell ref="AH56:CJ56"/>
    <mergeCell ref="A55:B55"/>
    <mergeCell ref="C55:P55"/>
    <mergeCell ref="Q55:U55"/>
    <mergeCell ref="W55:AA55"/>
    <mergeCell ref="AC55:AG55"/>
    <mergeCell ref="AH55:CJ55"/>
    <mergeCell ref="A54:B54"/>
    <mergeCell ref="C54:P54"/>
    <mergeCell ref="Q54:U54"/>
    <mergeCell ref="W54:AA54"/>
    <mergeCell ref="AC54:AG54"/>
    <mergeCell ref="AH54:CJ54"/>
    <mergeCell ref="A53:B53"/>
    <mergeCell ref="C53:P53"/>
    <mergeCell ref="Q53:U53"/>
    <mergeCell ref="W53:AA53"/>
    <mergeCell ref="AC53:AG53"/>
    <mergeCell ref="AH53:CJ53"/>
    <mergeCell ref="A52:B52"/>
    <mergeCell ref="C52:P52"/>
    <mergeCell ref="Q52:U52"/>
    <mergeCell ref="W52:AA52"/>
    <mergeCell ref="AC52:AG52"/>
    <mergeCell ref="AH52:CJ52"/>
    <mergeCell ref="A51:B51"/>
    <mergeCell ref="C51:P51"/>
    <mergeCell ref="Q51:U51"/>
    <mergeCell ref="W51:AA51"/>
    <mergeCell ref="AC51:AG51"/>
    <mergeCell ref="AH51:CJ51"/>
    <mergeCell ref="A50:B50"/>
    <mergeCell ref="C50:P50"/>
    <mergeCell ref="Q50:U50"/>
    <mergeCell ref="W50:AA50"/>
    <mergeCell ref="AC50:AG50"/>
    <mergeCell ref="AH50:CJ50"/>
    <mergeCell ref="B45:M45"/>
    <mergeCell ref="N45:CJ45"/>
    <mergeCell ref="A49:B49"/>
    <mergeCell ref="C49:P49"/>
    <mergeCell ref="Q49:AG49"/>
    <mergeCell ref="AH49:CJ49"/>
    <mergeCell ref="A40:CH40"/>
    <mergeCell ref="B42:CJ42"/>
    <mergeCell ref="B43:M43"/>
    <mergeCell ref="N43:CJ43"/>
    <mergeCell ref="B44:M44"/>
    <mergeCell ref="N44:R44"/>
    <mergeCell ref="T44:X44"/>
    <mergeCell ref="Z44:AD44"/>
    <mergeCell ref="B36:M38"/>
    <mergeCell ref="P36:AJ36"/>
    <mergeCell ref="P37:T37"/>
    <mergeCell ref="U37:Y37"/>
    <mergeCell ref="N38:T38"/>
    <mergeCell ref="U38:Y38"/>
    <mergeCell ref="AT34:AU34"/>
    <mergeCell ref="AV34:BA34"/>
    <mergeCell ref="BB34:BC34"/>
    <mergeCell ref="BJ34:BK34"/>
    <mergeCell ref="BL34:BQ34"/>
    <mergeCell ref="J35:M35"/>
    <mergeCell ref="N35:O35"/>
    <mergeCell ref="P35:U35"/>
    <mergeCell ref="BL33:BQ33"/>
    <mergeCell ref="J34:M34"/>
    <mergeCell ref="N34:O34"/>
    <mergeCell ref="P34:U34"/>
    <mergeCell ref="V34:W34"/>
    <mergeCell ref="X34:AC34"/>
    <mergeCell ref="AD34:AE34"/>
    <mergeCell ref="AF34:AK34"/>
    <mergeCell ref="AL34:AM34"/>
    <mergeCell ref="AN34:AS34"/>
    <mergeCell ref="BJ31:BK31"/>
    <mergeCell ref="BL31:BQ31"/>
    <mergeCell ref="J32:M32"/>
    <mergeCell ref="N32:O32"/>
    <mergeCell ref="P32:U32"/>
    <mergeCell ref="V32:W32"/>
    <mergeCell ref="X32:AC32"/>
    <mergeCell ref="BL32:BQ32"/>
    <mergeCell ref="J33:M33"/>
    <mergeCell ref="N33:O33"/>
    <mergeCell ref="P33:U33"/>
    <mergeCell ref="V33:W33"/>
    <mergeCell ref="X33:AC33"/>
    <mergeCell ref="AD33:AE33"/>
    <mergeCell ref="AF33:AK33"/>
    <mergeCell ref="AL33:AM33"/>
    <mergeCell ref="AN33:AS33"/>
    <mergeCell ref="AD32:AE32"/>
    <mergeCell ref="AF32:AK32"/>
    <mergeCell ref="AL32:AM32"/>
    <mergeCell ref="AN32:AS32"/>
    <mergeCell ref="AT32:AU32"/>
    <mergeCell ref="AV32:BA32"/>
    <mergeCell ref="J30:M30"/>
    <mergeCell ref="N30:O30"/>
    <mergeCell ref="P30:U30"/>
    <mergeCell ref="V30:W30"/>
    <mergeCell ref="X30:AC30"/>
    <mergeCell ref="BL30:BQ30"/>
    <mergeCell ref="J31:M31"/>
    <mergeCell ref="N31:O31"/>
    <mergeCell ref="P31:U31"/>
    <mergeCell ref="V31:W31"/>
    <mergeCell ref="X31:AC31"/>
    <mergeCell ref="AD31:AE31"/>
    <mergeCell ref="AF31:AK31"/>
    <mergeCell ref="AL31:AM31"/>
    <mergeCell ref="AN31:AS31"/>
    <mergeCell ref="AD30:AE30"/>
    <mergeCell ref="AF30:AK30"/>
    <mergeCell ref="AL30:AM30"/>
    <mergeCell ref="AN30:AS30"/>
    <mergeCell ref="AT30:AU30"/>
    <mergeCell ref="AV30:BA30"/>
    <mergeCell ref="AT31:AU31"/>
    <mergeCell ref="AV31:BA31"/>
    <mergeCell ref="BB31:BC31"/>
    <mergeCell ref="BJ28:BK28"/>
    <mergeCell ref="BL28:BQ28"/>
    <mergeCell ref="J29:M29"/>
    <mergeCell ref="N29:O29"/>
    <mergeCell ref="P29:U29"/>
    <mergeCell ref="V29:W29"/>
    <mergeCell ref="X29:AC29"/>
    <mergeCell ref="AD29:AE29"/>
    <mergeCell ref="AF29:AK29"/>
    <mergeCell ref="AL29:AM29"/>
    <mergeCell ref="AN29:AS29"/>
    <mergeCell ref="BL29:BQ29"/>
    <mergeCell ref="AL28:AM28"/>
    <mergeCell ref="AN28:AS28"/>
    <mergeCell ref="P28:U28"/>
    <mergeCell ref="V28:W28"/>
    <mergeCell ref="X28:AC28"/>
    <mergeCell ref="AD28:AE28"/>
    <mergeCell ref="N25:O25"/>
    <mergeCell ref="P25:U25"/>
    <mergeCell ref="J26:M26"/>
    <mergeCell ref="N26:O26"/>
    <mergeCell ref="BB27:BC27"/>
    <mergeCell ref="J28:M28"/>
    <mergeCell ref="N28:O28"/>
    <mergeCell ref="AT27:AU27"/>
    <mergeCell ref="AV27:BA27"/>
    <mergeCell ref="AT28:AU28"/>
    <mergeCell ref="AV28:BA28"/>
    <mergeCell ref="P26:U26"/>
    <mergeCell ref="BB28:BC28"/>
    <mergeCell ref="Q2:BR2"/>
    <mergeCell ref="A5:CH5"/>
    <mergeCell ref="B7:AC7"/>
    <mergeCell ref="AD7:CJ7"/>
    <mergeCell ref="AD8:CJ8"/>
    <mergeCell ref="A9:CH9"/>
    <mergeCell ref="B10:CJ10"/>
    <mergeCell ref="AF28:AK28"/>
    <mergeCell ref="AD27:AE27"/>
    <mergeCell ref="AF27:AK27"/>
    <mergeCell ref="AL27:AM27"/>
    <mergeCell ref="AN27:AS27"/>
    <mergeCell ref="A18:CH18"/>
    <mergeCell ref="J27:M27"/>
    <mergeCell ref="N27:O27"/>
    <mergeCell ref="P27:U27"/>
    <mergeCell ref="V27:W27"/>
    <mergeCell ref="X27:AC27"/>
    <mergeCell ref="B21:CJ21"/>
    <mergeCell ref="CC22:CF22"/>
    <mergeCell ref="CG22:CJ22"/>
    <mergeCell ref="A23:CH23"/>
    <mergeCell ref="B25:I35"/>
    <mergeCell ref="J25:M25"/>
  </mergeCells>
  <phoneticPr fontId="1"/>
  <conditionalFormatting sqref="B21">
    <cfRule type="containsBlanks" dxfId="45" priority="6">
      <formula>LEN(TRIM(B21))=0</formula>
    </cfRule>
  </conditionalFormatting>
  <conditionalFormatting sqref="N43:CJ43 N44:R44 T44:X44 Z44:AD44 N45:CJ45">
    <cfRule type="notContainsBlanks" dxfId="41" priority="1">
      <formula>LEN(TRIM(N43))&gt;0</formula>
    </cfRule>
  </conditionalFormatting>
  <conditionalFormatting sqref="T13:AE14 H13:S16">
    <cfRule type="containsBlanks" dxfId="38" priority="8">
      <formula>LEN(TRIM(H13))=0</formula>
    </cfRule>
  </conditionalFormatting>
  <conditionalFormatting sqref="U37:Y38">
    <cfRule type="notContainsBlanks" dxfId="37" priority="2">
      <formula>LEN(TRIM(U37))&gt;0</formula>
    </cfRule>
  </conditionalFormatting>
  <conditionalFormatting sqref="AD7:CJ7">
    <cfRule type="containsBlanks" dxfId="35" priority="7">
      <formula>LEN(TRIM(AD7))=0</formula>
    </cfRule>
  </conditionalFormatting>
  <conditionalFormatting sqref="AD8:CJ8">
    <cfRule type="notContainsBlanks" dxfId="34" priority="24">
      <formula>LEN(TRIM(AD8))&gt;0</formula>
    </cfRule>
  </conditionalFormatting>
  <conditionalFormatting sqref="BM16">
    <cfRule type="notContainsBlanks" dxfId="33" priority="15">
      <formula>LEN(TRIM(BM16))&gt;0</formula>
    </cfRule>
  </conditionalFormatting>
  <dataValidations xWindow="377" yWindow="644" count="15">
    <dataValidation imeMode="halfAlpha" allowBlank="1" showInputMessage="1" showErrorMessage="1" sqref="AD7:CJ7" xr:uid="{5A8A5450-C4B1-40DB-928E-F04331C61674}"/>
    <dataValidation operator="lessThanOrEqual" allowBlank="1" showInputMessage="1" showErrorMessage="1" sqref="B21" xr:uid="{EC711906-9320-44D5-B967-2785FAF1C01C}"/>
    <dataValidation type="textLength" imeMode="disabled" allowBlank="1" showInputMessage="1" showErrorMessage="1" sqref="N44:R44 T44:X44 Z44:AD44 Q50:U89 W50:AA89 AC50:AG89" xr:uid="{303AF24D-0394-4660-84ED-0D51640738D4}">
      <formula1>2</formula1>
      <formula2>4</formula2>
    </dataValidation>
    <dataValidation type="list" imeMode="halfAlpha" allowBlank="1" showInputMessage="1" showErrorMessage="1" error="チェックが変更されていないか、数字以外の文字となっている可能性があります。ご確認の上、ご入力ください。" promptTitle="【！】規模＞階数" prompt="6階以上対応可能の場合は”規模を問わず対応可能”としてください。" sqref="U38:Y38" xr:uid="{E7A2679A-1243-452E-9E07-37477B3678AD}">
      <formula1>"3,4,5"</formula1>
    </dataValidation>
    <dataValidation allowBlank="1" showInputMessage="1" showErrorMessage="1" error="全角で入力してください。" sqref="C50:P89" xr:uid="{A9503705-ED65-4A85-9A8C-56E68572314A}"/>
    <dataValidation type="custom" imeMode="halfAlpha" allowBlank="1" showErrorMessage="1" error="チェックが変更されていないか、数字以外の文字となっている可能性があります。ご確認の上、ご入力ください。" sqref="U22:Y36 U38:Y89" xr:uid="{EA080391-5720-40AD-BDDC-88C2DA9E62C1}">
      <formula1>AND(#REF!=2,VALUE(U22))</formula1>
    </dataValidation>
    <dataValidation imeMode="off" allowBlank="1" showInputMessage="1" showErrorMessage="1" sqref="AH50:CJ89 N45:CJ45" xr:uid="{D1F6EA3D-6580-49C9-9250-597E78A231AD}"/>
    <dataValidation imeMode="halfAlpha" operator="greaterThanOrEqual" allowBlank="1" showInputMessage="1" showErrorMessage="1" sqref="CU16:CZ16" xr:uid="{664B33BA-8A95-4E06-837F-6EFBC2DA74F8}"/>
    <dataValidation type="custom" imeMode="halfAlpha" operator="greaterThanOrEqual" allowBlank="1" showInputMessage="1" showErrorMessage="1" errorTitle="【！】目指すべき水準の達成目標率＞中層" error="・右表を参照の上、目指すべき水準以上の普及率（0~100の数字）で入力してください。_x000a_・該当がない場合は「-」を入力してください。" promptTitle="【！】目指すべき水準以上の普及目標＞中層" prompt="・右表を参照の上、目指すべき水準以上の普及率（0~100の数字）で入力してください。_x000a_・該当がない場合は「-」を入力してください。" sqref="T14:AE14" xr:uid="{528F384A-791D-43D2-8292-7654ED9C85A1}">
      <formula1>OR(T14="-", AND(ISNUMBER(T14), T14&gt;=0, T14&lt;=100))</formula1>
    </dataValidation>
    <dataValidation type="list" imeMode="halfAlpha" operator="greaterThanOrEqual" allowBlank="1" showInputMessage="1" showErrorMessage="1" errorTitle="【！】ZEH-M全体の達成目標率　" error="2030年度におけるZEH-M全体の達成目標率を選択してください。" promptTitle="【！】2030年度におけるZEH-M全体の普及目標＞全体" prompt="2030年度におけるZEH-M全体の普及目標を選択してください。" sqref="H16:S16" xr:uid="{F4532E3D-AB0A-4F48-BCF6-5F43D827412E}">
      <formula1>"100"</formula1>
    </dataValidation>
    <dataValidation type="list" imeMode="halfAlpha" operator="greaterThanOrEqual" allowBlank="1" showInputMessage="1" showErrorMessage="1" errorTitle="【！】2030年度におけるZEH-M全体の普及目標＞低層" error="・該当がある場合は「100」を選択してください。_x000a_・該当なしの場合は「-」を選択してください。_x000a_" promptTitle="【！】2030年度におけるZEH-M全体の普及目標＞低層" prompt="・該当がある場合は「100」を選択してください。_x000a_・該当なしの場合は「-」を選択してください。_x000a_" sqref="H13:S13" xr:uid="{E2741072-66CF-464B-BCBD-80CDE102A29E}">
      <formula1>"-,100"</formula1>
    </dataValidation>
    <dataValidation type="list" imeMode="halfAlpha" operator="greaterThanOrEqual" allowBlank="1" showInputMessage="1" showErrorMessage="1" errorTitle="【！】ZEH-M全体の達成目標率＞高層以上" error="・該当がある場合は「100」を選択してください。_x000a_・該当なしの場合は「-」を選択してください。_x000a_" promptTitle="【！】2030年度におけるZEH-M全体の普及目標＞高層以上" prompt="・該当がある場合は「100」を選択してください。_x000a_・該当なしの場合は「-」を選択してください。_x000a_" sqref="H15:S15" xr:uid="{0C643CCE-1F5E-44F4-A043-25CD7802E7CE}">
      <formula1>"-,100"</formula1>
    </dataValidation>
    <dataValidation type="list" imeMode="halfAlpha" operator="greaterThanOrEqual" allowBlank="1" showInputMessage="1" showErrorMessage="1" errorTitle="【！】2030年度におけるZEH-M全体の普及目標＞中層" error="・該当がある場合は「100」を選択してください。_x000a_・該当なしの場合は「-」を選択してください。" promptTitle="【！】2030年度におけるZEH-M全体の普及目標＞中層" prompt="・該当がある場合は「100」を選択してください。_x000a_・該当なしの場合は「-」を選択してください。_x000a__x000a_" sqref="H14:S14" xr:uid="{35A55EE2-57E4-4AB7-94CB-F09B5144FE80}">
      <formula1>"-,100"</formula1>
    </dataValidation>
    <dataValidation type="custom" operator="greaterThanOrEqual" allowBlank="1" showInputMessage="1" showErrorMessage="1" errorTitle="【！】目指すべき水準の達成目標率＞低層" error="・右表を参照の上、目指すべき水準以上の普及率（0~100の数字）で入力してください。_x000a_・該当がない場合は「-」を入力してください。" promptTitle="【！】目指すべき水準以上の普及目標＞低層" prompt="・右表を参照の上、目指すべき水準以上の普及率（0~100の数字）で入力してください。_x000a_・該当がない場合は「-」を入力してください。" sqref="T13:AE13" xr:uid="{61388A5B-574F-4B0E-B7B0-B77871469ECC}">
      <formula1>OR(T13="-", AND(ISNUMBER(T13), T13&gt;=0, T13&lt;=100))</formula1>
    </dataValidation>
    <dataValidation imeMode="halfAlpha" operator="greaterThanOrEqual" allowBlank="1" showInputMessage="1" showErrorMessage="1" promptTitle="【！】目指すべき水準以上の普及目標＞高層以上" prompt="2030年度におけるZEH-M全体の普及目標＞高層以上と同じ値が入っていることを確認してください。" sqref="T15:AE15" xr:uid="{D9607625-919E-4DF9-8D71-9B1E74183A78}"/>
  </dataValidations>
  <pageMargins left="0.62992125984251968" right="0.23622047244094491" top="0.74803149606299213" bottom="0.23622047244094491" header="0.31496062992125984" footer="0.31496062992125984"/>
  <pageSetup paperSize="9" scale="25" fitToHeight="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Option Button 1">
              <controlPr defaultSize="0" autoFill="0" autoLine="0" autoPict="0">
                <anchor moveWithCells="1">
                  <from>
                    <xdr:col>13</xdr:col>
                    <xdr:colOff>82550</xdr:colOff>
                    <xdr:row>35</xdr:row>
                    <xdr:rowOff>57150</xdr:rowOff>
                  </from>
                  <to>
                    <xdr:col>25</xdr:col>
                    <xdr:colOff>6350</xdr:colOff>
                    <xdr:row>35</xdr:row>
                    <xdr:rowOff>381000</xdr:rowOff>
                  </to>
                </anchor>
              </controlPr>
            </control>
          </mc:Choice>
        </mc:AlternateContent>
        <mc:AlternateContent xmlns:mc="http://schemas.openxmlformats.org/markup-compatibility/2006">
          <mc:Choice Requires="x14">
            <control shapeId="17410" r:id="rId5" name="Option Button 2">
              <controlPr defaultSize="0" autoFill="0" autoLine="0" autoPict="0">
                <anchor moveWithCells="1">
                  <from>
                    <xdr:col>13</xdr:col>
                    <xdr:colOff>82550</xdr:colOff>
                    <xdr:row>36</xdr:row>
                    <xdr:rowOff>38100</xdr:rowOff>
                  </from>
                  <to>
                    <xdr:col>19</xdr:col>
                    <xdr:colOff>127000</xdr:colOff>
                    <xdr:row>37</xdr:row>
                    <xdr:rowOff>12700</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sizeWithCells="1">
                  <from>
                    <xdr:col>29</xdr:col>
                    <xdr:colOff>146050</xdr:colOff>
                    <xdr:row>26</xdr:row>
                    <xdr:rowOff>76200</xdr:rowOff>
                  </from>
                  <to>
                    <xdr:col>36</xdr:col>
                    <xdr:colOff>158750</xdr:colOff>
                    <xdr:row>26</xdr:row>
                    <xdr:rowOff>406400</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sizeWithCells="1">
                  <from>
                    <xdr:col>37</xdr:col>
                    <xdr:colOff>177800</xdr:colOff>
                    <xdr:row>26</xdr:row>
                    <xdr:rowOff>63500</xdr:rowOff>
                  </from>
                  <to>
                    <xdr:col>45</xdr:col>
                    <xdr:colOff>12700</xdr:colOff>
                    <xdr:row>26</xdr:row>
                    <xdr:rowOff>393700</xdr:rowOff>
                  </to>
                </anchor>
              </controlPr>
            </control>
          </mc:Choice>
        </mc:AlternateContent>
        <mc:AlternateContent xmlns:mc="http://schemas.openxmlformats.org/markup-compatibility/2006">
          <mc:Choice Requires="x14">
            <control shapeId="6" r:id="rId8" name="Check Box 5">
              <controlPr defaultSize="0" autoFill="0" autoLine="0" autoPict="0">
                <anchor moveWithCells="1" sizeWithCells="1">
                  <from>
                    <xdr:col>53</xdr:col>
                    <xdr:colOff>177800</xdr:colOff>
                    <xdr:row>26</xdr:row>
                    <xdr:rowOff>63500</xdr:rowOff>
                  </from>
                  <to>
                    <xdr:col>61</xdr:col>
                    <xdr:colOff>12700</xdr:colOff>
                    <xdr:row>26</xdr:row>
                    <xdr:rowOff>393700</xdr:rowOff>
                  </to>
                </anchor>
              </controlPr>
            </control>
          </mc:Choice>
        </mc:AlternateContent>
        <mc:AlternateContent xmlns:mc="http://schemas.openxmlformats.org/markup-compatibility/2006">
          <mc:Choice Requires="x14">
            <control shapeId="7" r:id="rId9" name="Check Box 6">
              <controlPr defaultSize="0" autoFill="0" autoLine="0" autoPict="0">
                <anchor moveWithCells="1" sizeWithCells="1">
                  <from>
                    <xdr:col>13</xdr:col>
                    <xdr:colOff>88900</xdr:colOff>
                    <xdr:row>27</xdr:row>
                    <xdr:rowOff>38100</xdr:rowOff>
                  </from>
                  <to>
                    <xdr:col>20</xdr:col>
                    <xdr:colOff>25400</xdr:colOff>
                    <xdr:row>27</xdr:row>
                    <xdr:rowOff>374650</xdr:rowOff>
                  </to>
                </anchor>
              </controlPr>
            </control>
          </mc:Choice>
        </mc:AlternateContent>
        <mc:AlternateContent xmlns:mc="http://schemas.openxmlformats.org/markup-compatibility/2006">
          <mc:Choice Requires="x14">
            <control shapeId="8" r:id="rId10" name="Check Box 7">
              <controlPr defaultSize="0" autoFill="0" autoLine="0" autoPict="0">
                <anchor moveWithCells="1" sizeWithCells="1">
                  <from>
                    <xdr:col>22</xdr:col>
                    <xdr:colOff>25400</xdr:colOff>
                    <xdr:row>27</xdr:row>
                    <xdr:rowOff>38100</xdr:rowOff>
                  </from>
                  <to>
                    <xdr:col>29</xdr:col>
                    <xdr:colOff>38100</xdr:colOff>
                    <xdr:row>27</xdr:row>
                    <xdr:rowOff>374650</xdr:rowOff>
                  </to>
                </anchor>
              </controlPr>
            </control>
          </mc:Choice>
        </mc:AlternateContent>
        <mc:AlternateContent xmlns:mc="http://schemas.openxmlformats.org/markup-compatibility/2006">
          <mc:Choice Requires="x14">
            <control shapeId="9" r:id="rId11" name="Check Box 8">
              <controlPr defaultSize="0" autoFill="0" autoLine="0" autoPict="0">
                <anchor moveWithCells="1" sizeWithCells="1">
                  <from>
                    <xdr:col>29</xdr:col>
                    <xdr:colOff>146050</xdr:colOff>
                    <xdr:row>27</xdr:row>
                    <xdr:rowOff>63500</xdr:rowOff>
                  </from>
                  <to>
                    <xdr:col>36</xdr:col>
                    <xdr:colOff>158750</xdr:colOff>
                    <xdr:row>27</xdr:row>
                    <xdr:rowOff>393700</xdr:rowOff>
                  </to>
                </anchor>
              </controlPr>
            </control>
          </mc:Choice>
        </mc:AlternateContent>
        <mc:AlternateContent xmlns:mc="http://schemas.openxmlformats.org/markup-compatibility/2006">
          <mc:Choice Requires="x14">
            <control shapeId="10" r:id="rId12" name="Check Box 9">
              <controlPr defaultSize="0" autoFill="0" autoLine="0" autoPict="0">
                <anchor moveWithCells="1" sizeWithCells="1">
                  <from>
                    <xdr:col>37</xdr:col>
                    <xdr:colOff>171450</xdr:colOff>
                    <xdr:row>27</xdr:row>
                    <xdr:rowOff>69850</xdr:rowOff>
                  </from>
                  <to>
                    <xdr:col>45</xdr:col>
                    <xdr:colOff>0</xdr:colOff>
                    <xdr:row>27</xdr:row>
                    <xdr:rowOff>406400</xdr:rowOff>
                  </to>
                </anchor>
              </controlPr>
            </control>
          </mc:Choice>
        </mc:AlternateContent>
        <mc:AlternateContent xmlns:mc="http://schemas.openxmlformats.org/markup-compatibility/2006">
          <mc:Choice Requires="x14">
            <control shapeId="11" r:id="rId13" name="Check Box 10">
              <controlPr defaultSize="0" autoFill="0" autoLine="0" autoPict="0">
                <anchor moveWithCells="1" sizeWithCells="1">
                  <from>
                    <xdr:col>45</xdr:col>
                    <xdr:colOff>146050</xdr:colOff>
                    <xdr:row>27</xdr:row>
                    <xdr:rowOff>31750</xdr:rowOff>
                  </from>
                  <to>
                    <xdr:col>52</xdr:col>
                    <xdr:colOff>158750</xdr:colOff>
                    <xdr:row>27</xdr:row>
                    <xdr:rowOff>361950</xdr:rowOff>
                  </to>
                </anchor>
              </controlPr>
            </control>
          </mc:Choice>
        </mc:AlternateContent>
        <mc:AlternateContent xmlns:mc="http://schemas.openxmlformats.org/markup-compatibility/2006">
          <mc:Choice Requires="x14">
            <control shapeId="12" r:id="rId14" name="Check Box 11">
              <controlPr defaultSize="0" autoFill="0" autoLine="0" autoPict="0">
                <anchor moveWithCells="1" sizeWithCells="1">
                  <from>
                    <xdr:col>53</xdr:col>
                    <xdr:colOff>177800</xdr:colOff>
                    <xdr:row>27</xdr:row>
                    <xdr:rowOff>31750</xdr:rowOff>
                  </from>
                  <to>
                    <xdr:col>61</xdr:col>
                    <xdr:colOff>12700</xdr:colOff>
                    <xdr:row>27</xdr:row>
                    <xdr:rowOff>361950</xdr:rowOff>
                  </to>
                </anchor>
              </controlPr>
            </control>
          </mc:Choice>
        </mc:AlternateContent>
        <mc:AlternateContent xmlns:mc="http://schemas.openxmlformats.org/markup-compatibility/2006">
          <mc:Choice Requires="x14">
            <control shapeId="13" r:id="rId15" name="Check Box 12">
              <controlPr defaultSize="0" autoFill="0" autoLine="0" autoPict="0">
                <anchor moveWithCells="1" sizeWithCells="1">
                  <from>
                    <xdr:col>62</xdr:col>
                    <xdr:colOff>63500</xdr:colOff>
                    <xdr:row>27</xdr:row>
                    <xdr:rowOff>50800</xdr:rowOff>
                  </from>
                  <to>
                    <xdr:col>68</xdr:col>
                    <xdr:colOff>120650</xdr:colOff>
                    <xdr:row>27</xdr:row>
                    <xdr:rowOff>387350</xdr:rowOff>
                  </to>
                </anchor>
              </controlPr>
            </control>
          </mc:Choice>
        </mc:AlternateContent>
        <mc:AlternateContent xmlns:mc="http://schemas.openxmlformats.org/markup-compatibility/2006">
          <mc:Choice Requires="x14">
            <control shapeId="14" r:id="rId16" name="Check Box 13">
              <controlPr defaultSize="0" autoFill="0" autoLine="0" autoPict="0">
                <anchor moveWithCells="1" sizeWithCells="1">
                  <from>
                    <xdr:col>13</xdr:col>
                    <xdr:colOff>88900</xdr:colOff>
                    <xdr:row>28</xdr:row>
                    <xdr:rowOff>38100</xdr:rowOff>
                  </from>
                  <to>
                    <xdr:col>20</xdr:col>
                    <xdr:colOff>25400</xdr:colOff>
                    <xdr:row>28</xdr:row>
                    <xdr:rowOff>368300</xdr:rowOff>
                  </to>
                </anchor>
              </controlPr>
            </control>
          </mc:Choice>
        </mc:AlternateContent>
        <mc:AlternateContent xmlns:mc="http://schemas.openxmlformats.org/markup-compatibility/2006">
          <mc:Choice Requires="x14">
            <control shapeId="15" r:id="rId17" name="Check Box 14">
              <controlPr defaultSize="0" autoFill="0" autoLine="0" autoPict="0">
                <anchor moveWithCells="1" sizeWithCells="1">
                  <from>
                    <xdr:col>22</xdr:col>
                    <xdr:colOff>25400</xdr:colOff>
                    <xdr:row>28</xdr:row>
                    <xdr:rowOff>38100</xdr:rowOff>
                  </from>
                  <to>
                    <xdr:col>29</xdr:col>
                    <xdr:colOff>38100</xdr:colOff>
                    <xdr:row>28</xdr:row>
                    <xdr:rowOff>368300</xdr:rowOff>
                  </to>
                </anchor>
              </controlPr>
            </control>
          </mc:Choice>
        </mc:AlternateContent>
        <mc:AlternateContent xmlns:mc="http://schemas.openxmlformats.org/markup-compatibility/2006">
          <mc:Choice Requires="x14">
            <control shapeId="16" r:id="rId18" name="Check Box 15">
              <controlPr defaultSize="0" autoFill="0" autoLine="0" autoPict="0">
                <anchor moveWithCells="1" sizeWithCells="1">
                  <from>
                    <xdr:col>29</xdr:col>
                    <xdr:colOff>127000</xdr:colOff>
                    <xdr:row>28</xdr:row>
                    <xdr:rowOff>76200</xdr:rowOff>
                  </from>
                  <to>
                    <xdr:col>36</xdr:col>
                    <xdr:colOff>139700</xdr:colOff>
                    <xdr:row>28</xdr:row>
                    <xdr:rowOff>412750</xdr:rowOff>
                  </to>
                </anchor>
              </controlPr>
            </control>
          </mc:Choice>
        </mc:AlternateContent>
        <mc:AlternateContent xmlns:mc="http://schemas.openxmlformats.org/markup-compatibility/2006">
          <mc:Choice Requires="x14">
            <control shapeId="17" r:id="rId19" name="Check Box 16">
              <controlPr defaultSize="0" autoFill="0" autoLine="0" autoPict="0">
                <anchor moveWithCells="1" sizeWithCells="1">
                  <from>
                    <xdr:col>38</xdr:col>
                    <xdr:colOff>6350</xdr:colOff>
                    <xdr:row>28</xdr:row>
                    <xdr:rowOff>57150</xdr:rowOff>
                  </from>
                  <to>
                    <xdr:col>45</xdr:col>
                    <xdr:colOff>25400</xdr:colOff>
                    <xdr:row>28</xdr:row>
                    <xdr:rowOff>393700</xdr:rowOff>
                  </to>
                </anchor>
              </controlPr>
            </control>
          </mc:Choice>
        </mc:AlternateContent>
        <mc:AlternateContent xmlns:mc="http://schemas.openxmlformats.org/markup-compatibility/2006">
          <mc:Choice Requires="x14">
            <control shapeId="18" r:id="rId20" name="Check Box 17">
              <controlPr defaultSize="0" autoFill="0" autoLine="0" autoPict="0">
                <anchor moveWithCells="1" sizeWithCells="1">
                  <from>
                    <xdr:col>13</xdr:col>
                    <xdr:colOff>88900</xdr:colOff>
                    <xdr:row>29</xdr:row>
                    <xdr:rowOff>31750</xdr:rowOff>
                  </from>
                  <to>
                    <xdr:col>20</xdr:col>
                    <xdr:colOff>25400</xdr:colOff>
                    <xdr:row>29</xdr:row>
                    <xdr:rowOff>361950</xdr:rowOff>
                  </to>
                </anchor>
              </controlPr>
            </control>
          </mc:Choice>
        </mc:AlternateContent>
        <mc:AlternateContent xmlns:mc="http://schemas.openxmlformats.org/markup-compatibility/2006">
          <mc:Choice Requires="x14">
            <control shapeId="19" r:id="rId21" name="Check Box 18">
              <controlPr defaultSize="0" autoFill="0" autoLine="0" autoPict="0">
                <anchor moveWithCells="1" sizeWithCells="1">
                  <from>
                    <xdr:col>22</xdr:col>
                    <xdr:colOff>25400</xdr:colOff>
                    <xdr:row>29</xdr:row>
                    <xdr:rowOff>31750</xdr:rowOff>
                  </from>
                  <to>
                    <xdr:col>29</xdr:col>
                    <xdr:colOff>38100</xdr:colOff>
                    <xdr:row>29</xdr:row>
                    <xdr:rowOff>361950</xdr:rowOff>
                  </to>
                </anchor>
              </controlPr>
            </control>
          </mc:Choice>
        </mc:AlternateContent>
        <mc:AlternateContent xmlns:mc="http://schemas.openxmlformats.org/markup-compatibility/2006">
          <mc:Choice Requires="x14">
            <control shapeId="20" r:id="rId22" name="Check Box 19">
              <controlPr defaultSize="0" autoFill="0" autoLine="0" autoPict="0">
                <anchor moveWithCells="1" sizeWithCells="1">
                  <from>
                    <xdr:col>29</xdr:col>
                    <xdr:colOff>133350</xdr:colOff>
                    <xdr:row>29</xdr:row>
                    <xdr:rowOff>50800</xdr:rowOff>
                  </from>
                  <to>
                    <xdr:col>36</xdr:col>
                    <xdr:colOff>152400</xdr:colOff>
                    <xdr:row>29</xdr:row>
                    <xdr:rowOff>387350</xdr:rowOff>
                  </to>
                </anchor>
              </controlPr>
            </control>
          </mc:Choice>
        </mc:AlternateContent>
        <mc:AlternateContent xmlns:mc="http://schemas.openxmlformats.org/markup-compatibility/2006">
          <mc:Choice Requires="x14">
            <control shapeId="21" r:id="rId23" name="Check Box 20">
              <controlPr defaultSize="0" autoFill="0" autoLine="0" autoPict="0">
                <anchor moveWithCells="1" sizeWithCells="1">
                  <from>
                    <xdr:col>37</xdr:col>
                    <xdr:colOff>177800</xdr:colOff>
                    <xdr:row>29</xdr:row>
                    <xdr:rowOff>63500</xdr:rowOff>
                  </from>
                  <to>
                    <xdr:col>45</xdr:col>
                    <xdr:colOff>12700</xdr:colOff>
                    <xdr:row>29</xdr:row>
                    <xdr:rowOff>393700</xdr:rowOff>
                  </to>
                </anchor>
              </controlPr>
            </control>
          </mc:Choice>
        </mc:AlternateContent>
        <mc:AlternateContent xmlns:mc="http://schemas.openxmlformats.org/markup-compatibility/2006">
          <mc:Choice Requires="x14">
            <control shapeId="22" r:id="rId24" name="Check Box 21">
              <controlPr defaultSize="0" autoFill="0" autoLine="0" autoPict="0">
                <anchor moveWithCells="1" sizeWithCells="1">
                  <from>
                    <xdr:col>45</xdr:col>
                    <xdr:colOff>177800</xdr:colOff>
                    <xdr:row>29</xdr:row>
                    <xdr:rowOff>63500</xdr:rowOff>
                  </from>
                  <to>
                    <xdr:col>53</xdr:col>
                    <xdr:colOff>12700</xdr:colOff>
                    <xdr:row>29</xdr:row>
                    <xdr:rowOff>393700</xdr:rowOff>
                  </to>
                </anchor>
              </controlPr>
            </control>
          </mc:Choice>
        </mc:AlternateContent>
        <mc:AlternateContent xmlns:mc="http://schemas.openxmlformats.org/markup-compatibility/2006">
          <mc:Choice Requires="x14">
            <control shapeId="23" r:id="rId25" name="Check Box 22">
              <controlPr defaultSize="0" autoFill="0" autoLine="0" autoPict="0">
                <anchor moveWithCells="1" sizeWithCells="1">
                  <from>
                    <xdr:col>13</xdr:col>
                    <xdr:colOff>88900</xdr:colOff>
                    <xdr:row>30</xdr:row>
                    <xdr:rowOff>25400</xdr:rowOff>
                  </from>
                  <to>
                    <xdr:col>20</xdr:col>
                    <xdr:colOff>25400</xdr:colOff>
                    <xdr:row>30</xdr:row>
                    <xdr:rowOff>355600</xdr:rowOff>
                  </to>
                </anchor>
              </controlPr>
            </control>
          </mc:Choice>
        </mc:AlternateContent>
        <mc:AlternateContent xmlns:mc="http://schemas.openxmlformats.org/markup-compatibility/2006">
          <mc:Choice Requires="x14">
            <control shapeId="24" r:id="rId26" name="Check Box 23">
              <controlPr defaultSize="0" autoFill="0" autoLine="0" autoPict="0">
                <anchor moveWithCells="1" sizeWithCells="1">
                  <from>
                    <xdr:col>22</xdr:col>
                    <xdr:colOff>25400</xdr:colOff>
                    <xdr:row>30</xdr:row>
                    <xdr:rowOff>25400</xdr:rowOff>
                  </from>
                  <to>
                    <xdr:col>29</xdr:col>
                    <xdr:colOff>38100</xdr:colOff>
                    <xdr:row>30</xdr:row>
                    <xdr:rowOff>355600</xdr:rowOff>
                  </to>
                </anchor>
              </controlPr>
            </control>
          </mc:Choice>
        </mc:AlternateContent>
        <mc:AlternateContent xmlns:mc="http://schemas.openxmlformats.org/markup-compatibility/2006">
          <mc:Choice Requires="x14">
            <control shapeId="25" r:id="rId27" name="Check Box 24">
              <controlPr defaultSize="0" autoFill="0" autoLine="0" autoPict="0">
                <anchor moveWithCells="1" sizeWithCells="1">
                  <from>
                    <xdr:col>29</xdr:col>
                    <xdr:colOff>146050</xdr:colOff>
                    <xdr:row>30</xdr:row>
                    <xdr:rowOff>44450</xdr:rowOff>
                  </from>
                  <to>
                    <xdr:col>36</xdr:col>
                    <xdr:colOff>158750</xdr:colOff>
                    <xdr:row>30</xdr:row>
                    <xdr:rowOff>381000</xdr:rowOff>
                  </to>
                </anchor>
              </controlPr>
            </control>
          </mc:Choice>
        </mc:AlternateContent>
        <mc:AlternateContent xmlns:mc="http://schemas.openxmlformats.org/markup-compatibility/2006">
          <mc:Choice Requires="x14">
            <control shapeId="26" r:id="rId28" name="Check Box 25">
              <controlPr defaultSize="0" autoFill="0" autoLine="0" autoPict="0">
                <anchor moveWithCells="1" sizeWithCells="1">
                  <from>
                    <xdr:col>38</xdr:col>
                    <xdr:colOff>6350</xdr:colOff>
                    <xdr:row>30</xdr:row>
                    <xdr:rowOff>44450</xdr:rowOff>
                  </from>
                  <to>
                    <xdr:col>45</xdr:col>
                    <xdr:colOff>25400</xdr:colOff>
                    <xdr:row>30</xdr:row>
                    <xdr:rowOff>381000</xdr:rowOff>
                  </to>
                </anchor>
              </controlPr>
            </control>
          </mc:Choice>
        </mc:AlternateContent>
        <mc:AlternateContent xmlns:mc="http://schemas.openxmlformats.org/markup-compatibility/2006">
          <mc:Choice Requires="x14">
            <control shapeId="27" r:id="rId29" name="Check Box 26">
              <controlPr defaultSize="0" autoFill="0" autoLine="0" autoPict="0">
                <anchor moveWithCells="1" sizeWithCells="1">
                  <from>
                    <xdr:col>46</xdr:col>
                    <xdr:colOff>6350</xdr:colOff>
                    <xdr:row>30</xdr:row>
                    <xdr:rowOff>44450</xdr:rowOff>
                  </from>
                  <to>
                    <xdr:col>53</xdr:col>
                    <xdr:colOff>19050</xdr:colOff>
                    <xdr:row>30</xdr:row>
                    <xdr:rowOff>381000</xdr:rowOff>
                  </to>
                </anchor>
              </controlPr>
            </control>
          </mc:Choice>
        </mc:AlternateContent>
        <mc:AlternateContent xmlns:mc="http://schemas.openxmlformats.org/markup-compatibility/2006">
          <mc:Choice Requires="x14">
            <control shapeId="28" r:id="rId30" name="Check Box 27">
              <controlPr defaultSize="0" autoFill="0" autoLine="0" autoPict="0">
                <anchor moveWithCells="1" sizeWithCells="1">
                  <from>
                    <xdr:col>54</xdr:col>
                    <xdr:colOff>6350</xdr:colOff>
                    <xdr:row>30</xdr:row>
                    <xdr:rowOff>63500</xdr:rowOff>
                  </from>
                  <to>
                    <xdr:col>61</xdr:col>
                    <xdr:colOff>19050</xdr:colOff>
                    <xdr:row>30</xdr:row>
                    <xdr:rowOff>400050</xdr:rowOff>
                  </to>
                </anchor>
              </controlPr>
            </control>
          </mc:Choice>
        </mc:AlternateContent>
        <mc:AlternateContent xmlns:mc="http://schemas.openxmlformats.org/markup-compatibility/2006">
          <mc:Choice Requires="x14">
            <control shapeId="29" r:id="rId31" name="Check Box 28">
              <controlPr defaultSize="0" autoFill="0" autoLine="0" autoPict="0">
                <anchor moveWithCells="1" sizeWithCells="1">
                  <from>
                    <xdr:col>62</xdr:col>
                    <xdr:colOff>88900</xdr:colOff>
                    <xdr:row>30</xdr:row>
                    <xdr:rowOff>44450</xdr:rowOff>
                  </from>
                  <to>
                    <xdr:col>68</xdr:col>
                    <xdr:colOff>146050</xdr:colOff>
                    <xdr:row>30</xdr:row>
                    <xdr:rowOff>381000</xdr:rowOff>
                  </to>
                </anchor>
              </controlPr>
            </control>
          </mc:Choice>
        </mc:AlternateContent>
        <mc:AlternateContent xmlns:mc="http://schemas.openxmlformats.org/markup-compatibility/2006">
          <mc:Choice Requires="x14">
            <control shapeId="30" r:id="rId32" name="Check Box 29">
              <controlPr defaultSize="0" autoFill="0" autoLine="0" autoPict="0">
                <anchor moveWithCells="1" sizeWithCells="1">
                  <from>
                    <xdr:col>13</xdr:col>
                    <xdr:colOff>88900</xdr:colOff>
                    <xdr:row>31</xdr:row>
                    <xdr:rowOff>19050</xdr:rowOff>
                  </from>
                  <to>
                    <xdr:col>20</xdr:col>
                    <xdr:colOff>25400</xdr:colOff>
                    <xdr:row>31</xdr:row>
                    <xdr:rowOff>355600</xdr:rowOff>
                  </to>
                </anchor>
              </controlPr>
            </control>
          </mc:Choice>
        </mc:AlternateContent>
        <mc:AlternateContent xmlns:mc="http://schemas.openxmlformats.org/markup-compatibility/2006">
          <mc:Choice Requires="x14">
            <control shapeId="31" r:id="rId33" name="Check Box 30">
              <controlPr defaultSize="0" autoFill="0" autoLine="0" autoPict="0">
                <anchor moveWithCells="1" sizeWithCells="1">
                  <from>
                    <xdr:col>22</xdr:col>
                    <xdr:colOff>25400</xdr:colOff>
                    <xdr:row>31</xdr:row>
                    <xdr:rowOff>19050</xdr:rowOff>
                  </from>
                  <to>
                    <xdr:col>29</xdr:col>
                    <xdr:colOff>38100</xdr:colOff>
                    <xdr:row>31</xdr:row>
                    <xdr:rowOff>355600</xdr:rowOff>
                  </to>
                </anchor>
              </controlPr>
            </control>
          </mc:Choice>
        </mc:AlternateContent>
        <mc:AlternateContent xmlns:mc="http://schemas.openxmlformats.org/markup-compatibility/2006">
          <mc:Choice Requires="x14">
            <control shapeId="17472" r:id="rId34" name="Check Box 31">
              <controlPr defaultSize="0" autoFill="0" autoLine="0" autoPict="0">
                <anchor moveWithCells="1" sizeWithCells="1">
                  <from>
                    <xdr:col>29</xdr:col>
                    <xdr:colOff>158750</xdr:colOff>
                    <xdr:row>31</xdr:row>
                    <xdr:rowOff>31750</xdr:rowOff>
                  </from>
                  <to>
                    <xdr:col>36</xdr:col>
                    <xdr:colOff>171450</xdr:colOff>
                    <xdr:row>31</xdr:row>
                    <xdr:rowOff>361950</xdr:rowOff>
                  </to>
                </anchor>
              </controlPr>
            </control>
          </mc:Choice>
        </mc:AlternateContent>
        <mc:AlternateContent xmlns:mc="http://schemas.openxmlformats.org/markup-compatibility/2006">
          <mc:Choice Requires="x14">
            <control shapeId="17473" r:id="rId35" name="Check Box 32">
              <controlPr defaultSize="0" autoFill="0" autoLine="0" autoPict="0">
                <anchor moveWithCells="1" sizeWithCells="1">
                  <from>
                    <xdr:col>38</xdr:col>
                    <xdr:colOff>6350</xdr:colOff>
                    <xdr:row>31</xdr:row>
                    <xdr:rowOff>31750</xdr:rowOff>
                  </from>
                  <to>
                    <xdr:col>45</xdr:col>
                    <xdr:colOff>25400</xdr:colOff>
                    <xdr:row>31</xdr:row>
                    <xdr:rowOff>361950</xdr:rowOff>
                  </to>
                </anchor>
              </controlPr>
            </control>
          </mc:Choice>
        </mc:AlternateContent>
        <mc:AlternateContent xmlns:mc="http://schemas.openxmlformats.org/markup-compatibility/2006">
          <mc:Choice Requires="x14">
            <control shapeId="17474" r:id="rId36" name="Check Box 33">
              <controlPr defaultSize="0" autoFill="0" autoLine="0" autoPict="0">
                <anchor moveWithCells="1" sizeWithCells="1">
                  <from>
                    <xdr:col>46</xdr:col>
                    <xdr:colOff>6350</xdr:colOff>
                    <xdr:row>31</xdr:row>
                    <xdr:rowOff>69850</xdr:rowOff>
                  </from>
                  <to>
                    <xdr:col>53</xdr:col>
                    <xdr:colOff>19050</xdr:colOff>
                    <xdr:row>31</xdr:row>
                    <xdr:rowOff>406400</xdr:rowOff>
                  </to>
                </anchor>
              </controlPr>
            </control>
          </mc:Choice>
        </mc:AlternateContent>
        <mc:AlternateContent xmlns:mc="http://schemas.openxmlformats.org/markup-compatibility/2006">
          <mc:Choice Requires="x14">
            <control shapeId="17475" r:id="rId37" name="Check Box 34">
              <controlPr defaultSize="0" autoFill="0" autoLine="0" autoPict="0">
                <anchor moveWithCells="1" sizeWithCells="1">
                  <from>
                    <xdr:col>13</xdr:col>
                    <xdr:colOff>88900</xdr:colOff>
                    <xdr:row>32</xdr:row>
                    <xdr:rowOff>19050</xdr:rowOff>
                  </from>
                  <to>
                    <xdr:col>20</xdr:col>
                    <xdr:colOff>25400</xdr:colOff>
                    <xdr:row>32</xdr:row>
                    <xdr:rowOff>349250</xdr:rowOff>
                  </to>
                </anchor>
              </controlPr>
            </control>
          </mc:Choice>
        </mc:AlternateContent>
        <mc:AlternateContent xmlns:mc="http://schemas.openxmlformats.org/markup-compatibility/2006">
          <mc:Choice Requires="x14">
            <control shapeId="17477" r:id="rId38" name="Check Box 35">
              <controlPr defaultSize="0" autoFill="0" autoLine="0" autoPict="0">
                <anchor moveWithCells="1" sizeWithCells="1">
                  <from>
                    <xdr:col>22</xdr:col>
                    <xdr:colOff>25400</xdr:colOff>
                    <xdr:row>32</xdr:row>
                    <xdr:rowOff>19050</xdr:rowOff>
                  </from>
                  <to>
                    <xdr:col>29</xdr:col>
                    <xdr:colOff>38100</xdr:colOff>
                    <xdr:row>32</xdr:row>
                    <xdr:rowOff>349250</xdr:rowOff>
                  </to>
                </anchor>
              </controlPr>
            </control>
          </mc:Choice>
        </mc:AlternateContent>
        <mc:AlternateContent xmlns:mc="http://schemas.openxmlformats.org/markup-compatibility/2006">
          <mc:Choice Requires="x14">
            <control shapeId="17478" r:id="rId39" name="Check Box 36">
              <controlPr defaultSize="0" autoFill="0" autoLine="0" autoPict="0">
                <anchor moveWithCells="1" sizeWithCells="1">
                  <from>
                    <xdr:col>29</xdr:col>
                    <xdr:colOff>158750</xdr:colOff>
                    <xdr:row>32</xdr:row>
                    <xdr:rowOff>120650</xdr:rowOff>
                  </from>
                  <to>
                    <xdr:col>36</xdr:col>
                    <xdr:colOff>171450</xdr:colOff>
                    <xdr:row>32</xdr:row>
                    <xdr:rowOff>349250</xdr:rowOff>
                  </to>
                </anchor>
              </controlPr>
            </control>
          </mc:Choice>
        </mc:AlternateContent>
        <mc:AlternateContent xmlns:mc="http://schemas.openxmlformats.org/markup-compatibility/2006">
          <mc:Choice Requires="x14">
            <control shapeId="17479" r:id="rId40" name="Check Box 37">
              <controlPr defaultSize="0" autoFill="0" autoLine="0" autoPict="0">
                <anchor moveWithCells="1" sizeWithCells="1">
                  <from>
                    <xdr:col>38</xdr:col>
                    <xdr:colOff>6350</xdr:colOff>
                    <xdr:row>32</xdr:row>
                    <xdr:rowOff>50800</xdr:rowOff>
                  </from>
                  <to>
                    <xdr:col>45</xdr:col>
                    <xdr:colOff>25400</xdr:colOff>
                    <xdr:row>32</xdr:row>
                    <xdr:rowOff>381000</xdr:rowOff>
                  </to>
                </anchor>
              </controlPr>
            </control>
          </mc:Choice>
        </mc:AlternateContent>
        <mc:AlternateContent xmlns:mc="http://schemas.openxmlformats.org/markup-compatibility/2006">
          <mc:Choice Requires="x14">
            <control shapeId="17480" r:id="rId41" name="Check Box 38">
              <controlPr defaultSize="0" autoFill="0" autoLine="0" autoPict="0">
                <anchor moveWithCells="1" sizeWithCells="1">
                  <from>
                    <xdr:col>13</xdr:col>
                    <xdr:colOff>88900</xdr:colOff>
                    <xdr:row>33</xdr:row>
                    <xdr:rowOff>12700</xdr:rowOff>
                  </from>
                  <to>
                    <xdr:col>20</xdr:col>
                    <xdr:colOff>25400</xdr:colOff>
                    <xdr:row>33</xdr:row>
                    <xdr:rowOff>342900</xdr:rowOff>
                  </to>
                </anchor>
              </controlPr>
            </control>
          </mc:Choice>
        </mc:AlternateContent>
        <mc:AlternateContent xmlns:mc="http://schemas.openxmlformats.org/markup-compatibility/2006">
          <mc:Choice Requires="x14">
            <control shapeId="17481" r:id="rId42" name="Check Box 39">
              <controlPr defaultSize="0" autoFill="0" autoLine="0" autoPict="0">
                <anchor moveWithCells="1" sizeWithCells="1">
                  <from>
                    <xdr:col>22</xdr:col>
                    <xdr:colOff>25400</xdr:colOff>
                    <xdr:row>33</xdr:row>
                    <xdr:rowOff>12700</xdr:rowOff>
                  </from>
                  <to>
                    <xdr:col>29</xdr:col>
                    <xdr:colOff>38100</xdr:colOff>
                    <xdr:row>33</xdr:row>
                    <xdr:rowOff>342900</xdr:rowOff>
                  </to>
                </anchor>
              </controlPr>
            </control>
          </mc:Choice>
        </mc:AlternateContent>
        <mc:AlternateContent xmlns:mc="http://schemas.openxmlformats.org/markup-compatibility/2006">
          <mc:Choice Requires="x14">
            <control shapeId="17482" r:id="rId43" name="Check Box 40">
              <controlPr defaultSize="0" autoFill="0" autoLine="0" autoPict="0">
                <anchor moveWithCells="1" sizeWithCells="1">
                  <from>
                    <xdr:col>29</xdr:col>
                    <xdr:colOff>165100</xdr:colOff>
                    <xdr:row>33</xdr:row>
                    <xdr:rowOff>19050</xdr:rowOff>
                  </from>
                  <to>
                    <xdr:col>36</xdr:col>
                    <xdr:colOff>177800</xdr:colOff>
                    <xdr:row>33</xdr:row>
                    <xdr:rowOff>355600</xdr:rowOff>
                  </to>
                </anchor>
              </controlPr>
            </control>
          </mc:Choice>
        </mc:AlternateContent>
        <mc:AlternateContent xmlns:mc="http://schemas.openxmlformats.org/markup-compatibility/2006">
          <mc:Choice Requires="x14">
            <control shapeId="17483" r:id="rId44" name="Check Box 41">
              <controlPr defaultSize="0" autoFill="0" autoLine="0" autoPict="0">
                <anchor moveWithCells="1" sizeWithCells="1">
                  <from>
                    <xdr:col>38</xdr:col>
                    <xdr:colOff>31750</xdr:colOff>
                    <xdr:row>33</xdr:row>
                    <xdr:rowOff>44450</xdr:rowOff>
                  </from>
                  <to>
                    <xdr:col>45</xdr:col>
                    <xdr:colOff>44450</xdr:colOff>
                    <xdr:row>33</xdr:row>
                    <xdr:rowOff>374650</xdr:rowOff>
                  </to>
                </anchor>
              </controlPr>
            </control>
          </mc:Choice>
        </mc:AlternateContent>
        <mc:AlternateContent xmlns:mc="http://schemas.openxmlformats.org/markup-compatibility/2006">
          <mc:Choice Requires="x14">
            <control shapeId="17484" r:id="rId45" name="Check Box 42">
              <controlPr defaultSize="0" autoFill="0" autoLine="0" autoPict="0">
                <anchor moveWithCells="1" sizeWithCells="1">
                  <from>
                    <xdr:col>45</xdr:col>
                    <xdr:colOff>165100</xdr:colOff>
                    <xdr:row>33</xdr:row>
                    <xdr:rowOff>50800</xdr:rowOff>
                  </from>
                  <to>
                    <xdr:col>52</xdr:col>
                    <xdr:colOff>184150</xdr:colOff>
                    <xdr:row>33</xdr:row>
                    <xdr:rowOff>387350</xdr:rowOff>
                  </to>
                </anchor>
              </controlPr>
            </control>
          </mc:Choice>
        </mc:AlternateContent>
        <mc:AlternateContent xmlns:mc="http://schemas.openxmlformats.org/markup-compatibility/2006">
          <mc:Choice Requires="x14">
            <control shapeId="17485" r:id="rId46" name="Check Box 43">
              <controlPr defaultSize="0" autoFill="0" autoLine="0" autoPict="0">
                <anchor moveWithCells="1" sizeWithCells="1">
                  <from>
                    <xdr:col>54</xdr:col>
                    <xdr:colOff>31750</xdr:colOff>
                    <xdr:row>33</xdr:row>
                    <xdr:rowOff>50800</xdr:rowOff>
                  </from>
                  <to>
                    <xdr:col>61</xdr:col>
                    <xdr:colOff>44450</xdr:colOff>
                    <xdr:row>33</xdr:row>
                    <xdr:rowOff>387350</xdr:rowOff>
                  </to>
                </anchor>
              </controlPr>
            </control>
          </mc:Choice>
        </mc:AlternateContent>
        <mc:AlternateContent xmlns:mc="http://schemas.openxmlformats.org/markup-compatibility/2006">
          <mc:Choice Requires="x14">
            <control shapeId="17486" r:id="rId47" name="Check Box 44">
              <controlPr defaultSize="0" autoFill="0" autoLine="0" autoPict="0">
                <anchor moveWithCells="1" sizeWithCells="1">
                  <from>
                    <xdr:col>62</xdr:col>
                    <xdr:colOff>88900</xdr:colOff>
                    <xdr:row>33</xdr:row>
                    <xdr:rowOff>76200</xdr:rowOff>
                  </from>
                  <to>
                    <xdr:col>68</xdr:col>
                    <xdr:colOff>146050</xdr:colOff>
                    <xdr:row>33</xdr:row>
                    <xdr:rowOff>406400</xdr:rowOff>
                  </to>
                </anchor>
              </controlPr>
            </control>
          </mc:Choice>
        </mc:AlternateContent>
        <mc:AlternateContent xmlns:mc="http://schemas.openxmlformats.org/markup-compatibility/2006">
          <mc:Choice Requires="x14">
            <control shapeId="17487" r:id="rId48" name="Check Box 45">
              <controlPr defaultSize="0" autoFill="0" autoLine="0" autoPict="0">
                <anchor moveWithCells="1" sizeWithCells="1">
                  <from>
                    <xdr:col>13</xdr:col>
                    <xdr:colOff>88900</xdr:colOff>
                    <xdr:row>34</xdr:row>
                    <xdr:rowOff>6350</xdr:rowOff>
                  </from>
                  <to>
                    <xdr:col>20</xdr:col>
                    <xdr:colOff>25400</xdr:colOff>
                    <xdr:row>34</xdr:row>
                    <xdr:rowOff>342900</xdr:rowOff>
                  </to>
                </anchor>
              </controlPr>
            </control>
          </mc:Choice>
        </mc:AlternateContent>
        <mc:AlternateContent xmlns:mc="http://schemas.openxmlformats.org/markup-compatibility/2006">
          <mc:Choice Requires="x14">
            <control shapeId="17488" r:id="rId49" name="Check Box 46">
              <controlPr defaultSize="0" autoFill="0" autoLine="0" autoPict="0">
                <anchor moveWithCells="1" sizeWithCells="1">
                  <from>
                    <xdr:col>13</xdr:col>
                    <xdr:colOff>88900</xdr:colOff>
                    <xdr:row>25</xdr:row>
                    <xdr:rowOff>44450</xdr:rowOff>
                  </from>
                  <to>
                    <xdr:col>20</xdr:col>
                    <xdr:colOff>25400</xdr:colOff>
                    <xdr:row>25</xdr:row>
                    <xdr:rowOff>374650</xdr:rowOff>
                  </to>
                </anchor>
              </controlPr>
            </control>
          </mc:Choice>
        </mc:AlternateContent>
        <mc:AlternateContent xmlns:mc="http://schemas.openxmlformats.org/markup-compatibility/2006">
          <mc:Choice Requires="x14">
            <control shapeId="17489" r:id="rId50" name="Check Box 47">
              <controlPr defaultSize="0" autoFill="0" autoLine="0" autoPict="0">
                <anchor moveWithCells="1" sizeWithCells="1">
                  <from>
                    <xdr:col>13</xdr:col>
                    <xdr:colOff>88900</xdr:colOff>
                    <xdr:row>26</xdr:row>
                    <xdr:rowOff>50800</xdr:rowOff>
                  </from>
                  <to>
                    <xdr:col>20</xdr:col>
                    <xdr:colOff>25400</xdr:colOff>
                    <xdr:row>26</xdr:row>
                    <xdr:rowOff>387350</xdr:rowOff>
                  </to>
                </anchor>
              </controlPr>
            </control>
          </mc:Choice>
        </mc:AlternateContent>
        <mc:AlternateContent xmlns:mc="http://schemas.openxmlformats.org/markup-compatibility/2006">
          <mc:Choice Requires="x14">
            <control shapeId="17490" r:id="rId51" name="Check Box 48">
              <controlPr defaultSize="0" autoFill="0" autoLine="0" autoPict="0">
                <anchor moveWithCells="1" sizeWithCells="1">
                  <from>
                    <xdr:col>45</xdr:col>
                    <xdr:colOff>146050</xdr:colOff>
                    <xdr:row>26</xdr:row>
                    <xdr:rowOff>76200</xdr:rowOff>
                  </from>
                  <to>
                    <xdr:col>52</xdr:col>
                    <xdr:colOff>158750</xdr:colOff>
                    <xdr:row>26</xdr:row>
                    <xdr:rowOff>406400</xdr:rowOff>
                  </to>
                </anchor>
              </controlPr>
            </control>
          </mc:Choice>
        </mc:AlternateContent>
        <mc:AlternateContent xmlns:mc="http://schemas.openxmlformats.org/markup-compatibility/2006">
          <mc:Choice Requires="x14">
            <control shapeId="17491" r:id="rId52" name="Check Box 49">
              <controlPr defaultSize="0" autoFill="0" autoLine="0" autoPict="0">
                <anchor moveWithCells="1" sizeWithCells="1">
                  <from>
                    <xdr:col>22</xdr:col>
                    <xdr:colOff>25400</xdr:colOff>
                    <xdr:row>26</xdr:row>
                    <xdr:rowOff>50800</xdr:rowOff>
                  </from>
                  <to>
                    <xdr:col>29</xdr:col>
                    <xdr:colOff>38100</xdr:colOff>
                    <xdr:row>26</xdr:row>
                    <xdr:rowOff>387350</xdr:rowOff>
                  </to>
                </anchor>
              </controlPr>
            </control>
          </mc:Choice>
        </mc:AlternateContent>
        <mc:AlternateContent xmlns:mc="http://schemas.openxmlformats.org/markup-compatibility/2006">
          <mc:Choice Requires="x14">
            <control shapeId="17492" r:id="rId53" name="Check Box 50">
              <controlPr defaultSize="0" autoFill="0" autoLine="0" autoPict="0">
                <anchor moveWithCells="1" sizeWithCells="1">
                  <from>
                    <xdr:col>13</xdr:col>
                    <xdr:colOff>88900</xdr:colOff>
                    <xdr:row>24</xdr:row>
                    <xdr:rowOff>50800</xdr:rowOff>
                  </from>
                  <to>
                    <xdr:col>20</xdr:col>
                    <xdr:colOff>25400</xdr:colOff>
                    <xdr:row>24</xdr:row>
                    <xdr:rowOff>381000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2" id="{00000000-000E-0000-0100-000006000000}">
            <xm:f>ＺＥＨデベロッパー登録票!$CW$9=FALSE</xm:f>
            <x14:dxf>
              <fill>
                <patternFill>
                  <bgColor theme="0" tint="-0.499984740745262"/>
                </patternFill>
              </fill>
            </x14:dxf>
          </x14:cfRule>
          <xm:sqref>C50:CJ89</xm:sqref>
        </x14:conditionalFormatting>
        <x14:conditionalFormatting xmlns:xm="http://schemas.microsoft.com/office/excel/2006/main">
          <x14:cfRule type="expression" priority="11" id="{907C840A-3483-4432-AAD5-89029FE256E7}">
            <xm:f>ＺＥＨデベロッパー登録票!$CW$9=TRUE</xm:f>
            <x14:dxf>
              <fill>
                <patternFill>
                  <bgColor theme="9" tint="0.39994506668294322"/>
                </patternFill>
              </fill>
            </x14:dxf>
          </x14:cfRule>
          <xm:sqref>N44:R44 T44:X44 Z44:AD44 N45:CJ45</xm:sqref>
        </x14:conditionalFormatting>
        <x14:conditionalFormatting xmlns:xm="http://schemas.microsoft.com/office/excel/2006/main">
          <x14:cfRule type="expression" priority="21" id="{00000000-000E-0000-0100-000005000000}">
            <xm:f>ＺＥＨデベロッパー登録票!$CW$9=FALSE</xm:f>
            <x14:dxf>
              <fill>
                <patternFill>
                  <bgColor theme="0" tint="-0.499984740745262"/>
                </patternFill>
              </fill>
            </x14:dxf>
          </x14:cfRule>
          <xm:sqref>N36:AJ38 N25:BQ35</xm:sqref>
        </x14:conditionalFormatting>
        <x14:conditionalFormatting xmlns:xm="http://schemas.microsoft.com/office/excel/2006/main">
          <x14:cfRule type="expression" priority="12" id="{66C80207-B2E5-4750-AD8C-BD098AD5767B}">
            <xm:f>ＺＥＨデベロッパー登録票!$CW$9=TRUE</xm:f>
            <x14:dxf>
              <fill>
                <patternFill>
                  <bgColor theme="9" tint="0.39994506668294322"/>
                </patternFill>
              </fill>
            </x14:dxf>
          </x14:cfRule>
          <xm:sqref>N43:CJ43</xm:sqref>
        </x14:conditionalFormatting>
        <x14:conditionalFormatting xmlns:xm="http://schemas.microsoft.com/office/excel/2006/main">
          <x14:cfRule type="expression" priority="23" id="{00000000-000E-0000-0100-000007000000}">
            <xm:f>ＺＥＨデベロッパー登録票!$CW$9=FALSE</xm:f>
            <x14:dxf>
              <font>
                <strike val="0"/>
              </font>
              <fill>
                <patternFill>
                  <bgColor theme="0" tint="-0.499984740745262"/>
                </patternFill>
              </fill>
            </x14:dxf>
          </x14:cfRule>
          <xm:sqref>N43:CJ45</xm:sqref>
        </x14:conditionalFormatting>
        <x14:conditionalFormatting xmlns:xm="http://schemas.microsoft.com/office/excel/2006/main">
          <x14:cfRule type="expression" priority="4" id="{E72E52F7-ED6C-4CD7-96FF-9F972142BB45}">
            <xm:f>ＺＥＨデベロッパー登録票!$DS$20=2</xm:f>
            <x14:dxf>
              <fill>
                <patternFill>
                  <bgColor theme="9" tint="0.39994506668294322"/>
                </patternFill>
              </fill>
            </x14:dxf>
          </x14:cfRule>
          <xm:sqref>U37:Y38</xm:sqref>
        </x14:conditionalFormatting>
      </x14:conditionalFormattings>
    </ext>
    <ext xmlns:x14="http://schemas.microsoft.com/office/spreadsheetml/2009/9/main" uri="{CCE6A557-97BC-4b89-ADB6-D9C93CAAB3DF}">
      <x14:dataValidations xmlns:xm="http://schemas.microsoft.com/office/excel/2006/main" xWindow="377" yWindow="644" count="1">
        <x14:dataValidation type="custom" imeMode="halfAlpha" allowBlank="1" showErrorMessage="1" error="チェックが変更されていないか、数字以外の文字となっている可能性があります。ご確認の上、ご入力ください。" xr:uid="{7433A1E4-5028-4225-AE3A-323567662B88}">
          <x14:formula1>
            <xm:f>AND(ＺＥＨデベロッパー登録票!DS20=2,VALUE(U37))</xm:f>
          </x14:formula1>
          <xm:sqref>U37:Y37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B899C-D425-4E77-AB2B-1FBF1D53359E}">
  <sheetPr codeName="Sheet5">
    <pageSetUpPr fitToPage="1"/>
  </sheetPr>
  <dimension ref="A3:R67"/>
  <sheetViews>
    <sheetView showGridLines="0" view="pageBreakPreview" zoomScale="73" zoomScaleNormal="70" zoomScaleSheetLayoutView="70" workbookViewId="0">
      <selection activeCell="C10" sqref="C10"/>
    </sheetView>
  </sheetViews>
  <sheetFormatPr defaultRowHeight="13" outlineLevelRow="1" outlineLevelCol="1"/>
  <cols>
    <col min="1" max="1" width="3.6328125" customWidth="1"/>
    <col min="2" max="13" width="20.6328125" customWidth="1"/>
    <col min="14" max="14" width="20.1796875" customWidth="1"/>
    <col min="15" max="16" width="20.1796875" hidden="1" customWidth="1" outlineLevel="1"/>
    <col min="17" max="17" width="20.1796875" customWidth="1" collapsed="1"/>
    <col min="18" max="18" width="16" hidden="1" customWidth="1"/>
    <col min="20" max="20" width="10.90625" customWidth="1"/>
  </cols>
  <sheetData>
    <row r="3" spans="1:11" ht="21">
      <c r="D3" s="244" t="s">
        <v>703</v>
      </c>
    </row>
    <row r="6" spans="1:11" ht="14">
      <c r="A6" s="329" t="s">
        <v>704</v>
      </c>
    </row>
    <row r="7" spans="1:11" ht="14.5" customHeight="1">
      <c r="B7" s="329" t="s">
        <v>929</v>
      </c>
    </row>
    <row r="8" spans="1:11" ht="14">
      <c r="B8" s="330"/>
      <c r="C8" s="331"/>
      <c r="D8" s="331" t="s">
        <v>705</v>
      </c>
      <c r="E8" s="331"/>
      <c r="F8" s="331"/>
      <c r="G8" s="331"/>
      <c r="H8" s="332"/>
    </row>
    <row r="9" spans="1:11" ht="14.5" thickBot="1">
      <c r="B9" s="333" t="s">
        <v>706</v>
      </c>
      <c r="C9" s="334" t="s">
        <v>707</v>
      </c>
      <c r="D9" s="334" t="s">
        <v>708</v>
      </c>
      <c r="E9" s="334" t="s">
        <v>709</v>
      </c>
      <c r="F9" s="334" t="s">
        <v>710</v>
      </c>
      <c r="G9" s="334" t="s">
        <v>711</v>
      </c>
      <c r="H9" s="335" t="s">
        <v>712</v>
      </c>
    </row>
    <row r="10" spans="1:11" ht="42" customHeight="1">
      <c r="B10" s="336" t="s">
        <v>713</v>
      </c>
      <c r="C10" s="337"/>
      <c r="D10" s="338"/>
      <c r="E10" s="338"/>
      <c r="F10" s="338"/>
      <c r="G10" s="339"/>
      <c r="H10" s="340">
        <f>SUM(C10:G10)</f>
        <v>0</v>
      </c>
    </row>
    <row r="11" spans="1:11" ht="42" customHeight="1">
      <c r="B11" s="341" t="s">
        <v>914</v>
      </c>
      <c r="C11" s="342"/>
      <c r="D11" s="343"/>
      <c r="E11" s="343"/>
      <c r="F11" s="343"/>
      <c r="G11" s="344"/>
      <c r="H11" s="340">
        <f>SUM(C11:G11)</f>
        <v>0</v>
      </c>
    </row>
    <row r="12" spans="1:11" ht="42" customHeight="1" thickBot="1">
      <c r="B12" s="336" t="s">
        <v>714</v>
      </c>
      <c r="C12" s="345"/>
      <c r="D12" s="346"/>
      <c r="E12" s="346"/>
      <c r="F12" s="346"/>
      <c r="G12" s="347"/>
      <c r="H12" s="348">
        <f>SUM(C12:G12)</f>
        <v>0</v>
      </c>
    </row>
    <row r="13" spans="1:11">
      <c r="B13" s="246"/>
      <c r="C13" s="295"/>
      <c r="D13" s="295"/>
      <c r="E13" s="295"/>
      <c r="F13" s="295"/>
      <c r="G13" s="296"/>
      <c r="H13" s="247"/>
    </row>
    <row r="14" spans="1:11" ht="14">
      <c r="B14" s="330"/>
      <c r="C14" s="331"/>
      <c r="D14" s="331" t="s">
        <v>715</v>
      </c>
      <c r="E14" s="331"/>
      <c r="F14" s="331"/>
      <c r="G14" s="332"/>
    </row>
    <row r="15" spans="1:11" ht="28">
      <c r="B15" s="333" t="s">
        <v>716</v>
      </c>
      <c r="C15" s="333" t="s">
        <v>717</v>
      </c>
      <c r="D15" s="349" t="s">
        <v>718</v>
      </c>
      <c r="E15" s="349" t="s">
        <v>924</v>
      </c>
      <c r="F15" s="349" t="s">
        <v>719</v>
      </c>
      <c r="G15" s="350" t="s">
        <v>712</v>
      </c>
      <c r="J15" s="355"/>
      <c r="K15" s="355" t="s">
        <v>743</v>
      </c>
    </row>
    <row r="16" spans="1:11" ht="42" customHeight="1">
      <c r="B16" s="351" t="s">
        <v>713</v>
      </c>
      <c r="C16" s="352">
        <f>COUNTIF(M27:M66,C15)</f>
        <v>0</v>
      </c>
      <c r="D16" s="352">
        <f>COUNTIF(M27:M66,D15)</f>
        <v>0</v>
      </c>
      <c r="E16" s="352">
        <f>COUNTIF(M27:M66,E15)</f>
        <v>0</v>
      </c>
      <c r="F16" s="352">
        <f>COUNTIF(M27:M66,F15)</f>
        <v>0</v>
      </c>
      <c r="G16" s="352">
        <f>SUM(C16:F16)</f>
        <v>0</v>
      </c>
      <c r="J16" s="355" t="s">
        <v>713</v>
      </c>
      <c r="K16" s="352">
        <f>H10+G16</f>
        <v>0</v>
      </c>
    </row>
    <row r="17" spans="1:18" ht="42" customHeight="1">
      <c r="B17" s="353" t="s">
        <v>914</v>
      </c>
      <c r="C17" s="352">
        <f>COUNTIFS(M27:M66,C15,J27:J66,"&gt;0")</f>
        <v>0</v>
      </c>
      <c r="D17" s="352">
        <f>COUNTIFS(M27:M66,D15,J27:J66,"&gt;0")</f>
        <v>0</v>
      </c>
      <c r="E17" s="352">
        <f>COUNTIFS(M27:M66,E15,J27:J66,"&gt;0")</f>
        <v>0</v>
      </c>
      <c r="F17" s="352">
        <f>COUNTIFS(M27:M66,F15,J27:J66,"&gt;0")</f>
        <v>0</v>
      </c>
      <c r="G17" s="352">
        <f>SUM(C17:F17)</f>
        <v>0</v>
      </c>
      <c r="J17" s="356" t="s">
        <v>914</v>
      </c>
      <c r="K17" s="352">
        <f>H11+G17</f>
        <v>0</v>
      </c>
    </row>
    <row r="18" spans="1:18" ht="42" customHeight="1">
      <c r="B18" s="351" t="s">
        <v>714</v>
      </c>
      <c r="C18" s="354">
        <f>SUMIFS(I27:I66, M27:M66, C15, I27:I66, "&gt;0")</f>
        <v>0</v>
      </c>
      <c r="D18" s="354">
        <f>SUMIFS(I27:I66, M27:M66, D15, I27:I66, "&gt;0")</f>
        <v>0</v>
      </c>
      <c r="E18" s="354">
        <f>SUMIFS(I27:I66, M27:M66, E15, I27:I66, "&gt;0")</f>
        <v>0</v>
      </c>
      <c r="F18" s="354">
        <f>SUMIFS(I27:I66, M27:M66, F15, I27:I66, "&gt;0")</f>
        <v>0</v>
      </c>
      <c r="G18" s="354">
        <f>SUM(C18:F18)</f>
        <v>0</v>
      </c>
      <c r="J18" s="355" t="s">
        <v>714</v>
      </c>
      <c r="K18" s="354">
        <f>H12+G18</f>
        <v>0</v>
      </c>
    </row>
    <row r="20" spans="1:18" ht="14">
      <c r="A20" s="357" t="s">
        <v>720</v>
      </c>
      <c r="B20" s="357"/>
    </row>
    <row r="21" spans="1:18" ht="14.5" thickBot="1">
      <c r="A21" s="357"/>
      <c r="B21" s="358" t="s">
        <v>730</v>
      </c>
      <c r="C21" s="248"/>
    </row>
    <row r="22" spans="1:18" ht="13" customHeight="1">
      <c r="A22" s="357"/>
      <c r="B22" s="357" t="s">
        <v>916</v>
      </c>
      <c r="C22" s="248"/>
      <c r="H22" s="863" t="s">
        <v>842</v>
      </c>
      <c r="I22" s="864"/>
      <c r="J22" s="867"/>
      <c r="K22" s="869" t="s">
        <v>744</v>
      </c>
      <c r="L22" s="870"/>
      <c r="M22" s="873">
        <f>COUNTIF(R32:R66,11)+COUNTIF(R32:R66,12)</f>
        <v>0</v>
      </c>
    </row>
    <row r="23" spans="1:18" ht="14.5" thickBot="1">
      <c r="A23" s="357"/>
      <c r="B23" s="359" t="s">
        <v>917</v>
      </c>
      <c r="C23" s="248"/>
      <c r="H23" s="865"/>
      <c r="I23" s="866"/>
      <c r="J23" s="868"/>
      <c r="K23" s="871"/>
      <c r="L23" s="872"/>
      <c r="M23" s="873"/>
    </row>
    <row r="24" spans="1:18" ht="14">
      <c r="A24" s="357"/>
      <c r="B24" s="359" t="s">
        <v>918</v>
      </c>
    </row>
    <row r="25" spans="1:18" ht="17.5" customHeight="1">
      <c r="A25" s="878" t="s">
        <v>721</v>
      </c>
      <c r="B25" s="878" t="s">
        <v>625</v>
      </c>
      <c r="C25" s="878" t="s">
        <v>47</v>
      </c>
      <c r="D25" s="874" t="s">
        <v>919</v>
      </c>
      <c r="E25" s="878" t="s">
        <v>722</v>
      </c>
      <c r="F25" s="874" t="s">
        <v>764</v>
      </c>
      <c r="G25" s="878" t="s">
        <v>723</v>
      </c>
      <c r="H25" s="878" t="s">
        <v>724</v>
      </c>
      <c r="I25" s="878" t="s">
        <v>725</v>
      </c>
      <c r="J25" s="874" t="s">
        <v>726</v>
      </c>
      <c r="K25" s="876" t="s">
        <v>742</v>
      </c>
      <c r="L25" s="877"/>
      <c r="M25" s="874" t="s">
        <v>727</v>
      </c>
    </row>
    <row r="26" spans="1:18" ht="16.5" customHeight="1">
      <c r="A26" s="879"/>
      <c r="B26" s="879"/>
      <c r="C26" s="879"/>
      <c r="D26" s="879"/>
      <c r="E26" s="879"/>
      <c r="F26" s="879"/>
      <c r="G26" s="879"/>
      <c r="H26" s="879"/>
      <c r="I26" s="879"/>
      <c r="J26" s="875"/>
      <c r="K26" s="360" t="s">
        <v>728</v>
      </c>
      <c r="L26" s="360" t="s">
        <v>729</v>
      </c>
      <c r="M26" s="875"/>
    </row>
    <row r="27" spans="1:18" ht="30" customHeight="1">
      <c r="A27" s="249">
        <v>1</v>
      </c>
      <c r="B27" s="282"/>
      <c r="C27" s="282"/>
      <c r="D27" s="282"/>
      <c r="E27" s="282"/>
      <c r="F27" s="282"/>
      <c r="G27" s="399"/>
      <c r="H27" s="283"/>
      <c r="I27" s="284"/>
      <c r="J27" s="285"/>
      <c r="K27" s="317"/>
      <c r="L27" s="317"/>
      <c r="M27" s="250" t="str">
        <f>IF(AND(K27&gt;=20, L27&gt;=100), "『ZEH-M』", IF(AND(K27&gt;=20, L27&gt;=75), "Nearly
 ＺＥＨ－Ｍ", IF(AND(K27&gt;=20, L27&gt;=50), "ＺＥＨ－Ｍ Ready", IF(K27&gt;=20, "ＺＥＨ－Ｍ Oriented", ""))))</f>
        <v/>
      </c>
      <c r="N27" s="280" t="str">
        <f>IF(COUNTIF(O27, "*異常値*"), "※", "")</f>
        <v/>
      </c>
      <c r="O27" t="str">
        <f>IFERROR(IF(OR(L27="", AND(I27&lt;&gt;0, G27/I27&gt;=100), AND(L27&lt;&gt;"", K27&gt;L27), AND(H27&lt;&gt;"", I27&lt;&gt;"", H27&gt;I27), AND(I27&lt;&gt;0, G27/I27&lt;20)), "【異常値要確認】" &amp; _xlfn.TEXTJOIN("／", TRUE, IF(L27="", "「再エネ等含む」が空欄になっています", ""), IF(AND(I27&lt;&gt;0, G27/I27&gt;=100), "1住戸あたりの床面積が100㎡超", ""), IF(AND(L27&lt;&gt;"", K27&gt;L27), "再エネ含むが再エネ含まずより値が小さい", ""), IF(AND(H27&lt;&gt;"", I27&lt;&gt;"", H27&gt;I27), "階数＞住戸数となっています", ""), IF(AND(I27&lt;&gt;0, G27/I27&lt;20), "1住戸あたりの床面積が20㎡未満", "")), ""), "")</f>
        <v/>
      </c>
    </row>
    <row r="28" spans="1:18" ht="30" customHeight="1">
      <c r="A28" s="249">
        <v>2</v>
      </c>
      <c r="B28" s="282"/>
      <c r="C28" s="282"/>
      <c r="D28" s="282"/>
      <c r="E28" s="282"/>
      <c r="F28" s="282"/>
      <c r="G28" s="399"/>
      <c r="H28" s="283"/>
      <c r="I28" s="284"/>
      <c r="J28" s="285"/>
      <c r="K28" s="317"/>
      <c r="L28" s="317"/>
      <c r="M28" s="250" t="str">
        <f t="shared" ref="M28:M66" si="0">IF(AND(K28&gt;=20, L28&gt;=100), "『ZEH-M』", IF(AND(K28&gt;=20, L28&gt;=75), "Nearly
 ＺＥＨ－Ｍ", IF(AND(K28&gt;=20, L28&gt;=50), "ＺＥＨ－Ｍ Ready", IF(K28&gt;=20, "ＺＥＨ－Ｍ Oriented", ""))))</f>
        <v/>
      </c>
      <c r="N28" s="280" t="str">
        <f t="shared" ref="N28:N66" si="1">IF(COUNTIF(O28, "*異常値*"), "※", "")</f>
        <v/>
      </c>
      <c r="O28" t="str">
        <f t="shared" ref="O28:O67" si="2">IFERROR(IF(OR(L28="", AND(I28&lt;&gt;0, G28/I28&gt;=100), AND(L28&lt;&gt;"", K28&gt;L28), AND(H28&lt;&gt;"", I28&lt;&gt;"", H28&gt;I28), AND(I28&lt;&gt;0, G28/I28&lt;20)), "【異常値要確認】" &amp; _xlfn.TEXTJOIN("／", TRUE, IF(L28="", "「再エネ等含む」が空欄になっています", ""), IF(AND(I28&lt;&gt;0, G28/I28&gt;=100), "1住戸あたりの床面積が100㎡超", ""), IF(AND(L28&lt;&gt;"", K28&gt;L28), "再エネ含むが再エネ含まずより値が小さい", ""), IF(AND(H28&lt;&gt;"", I28&lt;&gt;"", H28&gt;I28), "階数＞住戸数となっています", ""), IF(AND(I28&lt;&gt;0, G28/I28&lt;20), "1住戸あたりの床面積が20㎡未満", "")), ""), "")</f>
        <v/>
      </c>
    </row>
    <row r="29" spans="1:18" ht="30" customHeight="1">
      <c r="A29" s="249">
        <v>3</v>
      </c>
      <c r="B29" s="282"/>
      <c r="C29" s="282"/>
      <c r="D29" s="282"/>
      <c r="E29" s="282"/>
      <c r="F29" s="282"/>
      <c r="G29" s="399"/>
      <c r="H29" s="283"/>
      <c r="I29" s="284"/>
      <c r="J29" s="285"/>
      <c r="K29" s="317"/>
      <c r="L29" s="317"/>
      <c r="M29" s="250" t="str">
        <f t="shared" si="0"/>
        <v/>
      </c>
      <c r="N29" s="280" t="str">
        <f t="shared" si="1"/>
        <v/>
      </c>
      <c r="O29" t="str">
        <f t="shared" si="2"/>
        <v/>
      </c>
    </row>
    <row r="30" spans="1:18" ht="30" customHeight="1">
      <c r="A30" s="249">
        <v>4</v>
      </c>
      <c r="B30" s="282"/>
      <c r="C30" s="282"/>
      <c r="D30" s="282"/>
      <c r="E30" s="282"/>
      <c r="F30" s="282"/>
      <c r="G30" s="399"/>
      <c r="H30" s="283"/>
      <c r="I30" s="284"/>
      <c r="J30" s="285"/>
      <c r="K30" s="317"/>
      <c r="L30" s="317"/>
      <c r="M30" s="250" t="str">
        <f t="shared" si="0"/>
        <v/>
      </c>
      <c r="N30" s="280" t="str">
        <f t="shared" si="1"/>
        <v/>
      </c>
      <c r="O30" t="str">
        <f t="shared" si="2"/>
        <v/>
      </c>
    </row>
    <row r="31" spans="1:18" ht="30" customHeight="1" thickBot="1">
      <c r="A31" s="251">
        <v>5</v>
      </c>
      <c r="B31" s="286"/>
      <c r="C31" s="286"/>
      <c r="D31" s="286"/>
      <c r="E31" s="286"/>
      <c r="F31" s="286"/>
      <c r="G31" s="400"/>
      <c r="H31" s="287"/>
      <c r="I31" s="288"/>
      <c r="J31" s="289"/>
      <c r="K31" s="318"/>
      <c r="L31" s="317"/>
      <c r="M31" s="253" t="str">
        <f t="shared" si="0"/>
        <v/>
      </c>
      <c r="N31" s="280" t="str">
        <f t="shared" si="1"/>
        <v/>
      </c>
      <c r="O31" t="str">
        <f t="shared" si="2"/>
        <v/>
      </c>
    </row>
    <row r="32" spans="1:18" ht="30" customHeight="1" thickTop="1">
      <c r="A32" s="254">
        <v>6</v>
      </c>
      <c r="B32" s="290"/>
      <c r="C32" s="290"/>
      <c r="D32" s="290"/>
      <c r="E32" s="290"/>
      <c r="F32" s="290"/>
      <c r="G32" s="401"/>
      <c r="H32" s="291"/>
      <c r="I32" s="292"/>
      <c r="J32" s="293"/>
      <c r="K32" s="319"/>
      <c r="L32" s="398"/>
      <c r="M32" s="255" t="str">
        <f t="shared" si="0"/>
        <v/>
      </c>
      <c r="N32" s="280" t="str">
        <f t="shared" si="1"/>
        <v/>
      </c>
      <c r="O32" t="str">
        <f t="shared" si="2"/>
        <v/>
      </c>
      <c r="R32">
        <f>COUNTA(B32:M32)</f>
        <v>1</v>
      </c>
    </row>
    <row r="33" spans="1:18" ht="30" customHeight="1">
      <c r="A33" s="256">
        <v>7</v>
      </c>
      <c r="B33" s="282"/>
      <c r="C33" s="282"/>
      <c r="D33" s="282"/>
      <c r="E33" s="282"/>
      <c r="F33" s="282"/>
      <c r="G33" s="399"/>
      <c r="H33" s="283"/>
      <c r="I33" s="284"/>
      <c r="J33" s="285"/>
      <c r="K33" s="317"/>
      <c r="L33" s="317"/>
      <c r="M33" s="250" t="str">
        <f t="shared" si="0"/>
        <v/>
      </c>
      <c r="N33" s="280" t="str">
        <f t="shared" si="1"/>
        <v/>
      </c>
      <c r="O33" t="str">
        <f t="shared" si="2"/>
        <v/>
      </c>
      <c r="R33">
        <f t="shared" ref="R33:R66" si="3">COUNTA(B33:M33)</f>
        <v>1</v>
      </c>
    </row>
    <row r="34" spans="1:18" ht="30" customHeight="1">
      <c r="A34" s="256">
        <v>8</v>
      </c>
      <c r="B34" s="282"/>
      <c r="C34" s="282"/>
      <c r="D34" s="282"/>
      <c r="E34" s="282"/>
      <c r="F34" s="282"/>
      <c r="G34" s="399"/>
      <c r="H34" s="283"/>
      <c r="I34" s="284"/>
      <c r="J34" s="285"/>
      <c r="K34" s="317"/>
      <c r="L34" s="317"/>
      <c r="M34" s="250" t="str">
        <f t="shared" si="0"/>
        <v/>
      </c>
      <c r="N34" s="280" t="str">
        <f t="shared" si="1"/>
        <v/>
      </c>
      <c r="O34" t="str">
        <f t="shared" si="2"/>
        <v/>
      </c>
      <c r="R34">
        <f t="shared" si="3"/>
        <v>1</v>
      </c>
    </row>
    <row r="35" spans="1:18" ht="30" customHeight="1">
      <c r="A35" s="256">
        <v>9</v>
      </c>
      <c r="B35" s="282"/>
      <c r="C35" s="282"/>
      <c r="D35" s="282"/>
      <c r="E35" s="282"/>
      <c r="F35" s="282"/>
      <c r="G35" s="399"/>
      <c r="H35" s="283"/>
      <c r="I35" s="284"/>
      <c r="J35" s="285"/>
      <c r="K35" s="317"/>
      <c r="L35" s="317"/>
      <c r="M35" s="250" t="str">
        <f t="shared" si="0"/>
        <v/>
      </c>
      <c r="N35" s="280" t="str">
        <f t="shared" si="1"/>
        <v/>
      </c>
      <c r="O35" t="str">
        <f t="shared" si="2"/>
        <v/>
      </c>
      <c r="R35">
        <f t="shared" si="3"/>
        <v>1</v>
      </c>
    </row>
    <row r="36" spans="1:18" ht="30" customHeight="1">
      <c r="A36" s="256">
        <v>10</v>
      </c>
      <c r="B36" s="282"/>
      <c r="C36" s="282"/>
      <c r="D36" s="294"/>
      <c r="E36" s="294"/>
      <c r="F36" s="294"/>
      <c r="G36" s="399"/>
      <c r="H36" s="283"/>
      <c r="I36" s="284"/>
      <c r="J36" s="285"/>
      <c r="K36" s="317"/>
      <c r="L36" s="317"/>
      <c r="M36" s="250" t="str">
        <f t="shared" si="0"/>
        <v/>
      </c>
      <c r="N36" s="280" t="str">
        <f t="shared" si="1"/>
        <v/>
      </c>
      <c r="O36" t="str">
        <f t="shared" si="2"/>
        <v/>
      </c>
      <c r="R36">
        <f t="shared" si="3"/>
        <v>1</v>
      </c>
    </row>
    <row r="37" spans="1:18" ht="30" hidden="1" customHeight="1" outlineLevel="1">
      <c r="A37" s="256">
        <v>11</v>
      </c>
      <c r="B37" s="282"/>
      <c r="C37" s="282"/>
      <c r="D37" s="294"/>
      <c r="E37" s="294"/>
      <c r="F37" s="294"/>
      <c r="G37" s="399"/>
      <c r="H37" s="283"/>
      <c r="I37" s="284"/>
      <c r="J37" s="285"/>
      <c r="K37" s="317"/>
      <c r="L37" s="317"/>
      <c r="M37" s="250" t="str">
        <f t="shared" si="0"/>
        <v/>
      </c>
      <c r="N37" s="280" t="str">
        <f t="shared" si="1"/>
        <v/>
      </c>
      <c r="O37" t="str">
        <f t="shared" si="2"/>
        <v/>
      </c>
      <c r="R37">
        <f t="shared" si="3"/>
        <v>1</v>
      </c>
    </row>
    <row r="38" spans="1:18" ht="30" hidden="1" customHeight="1" outlineLevel="1">
      <c r="A38" s="256">
        <v>12</v>
      </c>
      <c r="B38" s="282"/>
      <c r="C38" s="282"/>
      <c r="D38" s="294"/>
      <c r="E38" s="294"/>
      <c r="F38" s="294"/>
      <c r="G38" s="399"/>
      <c r="H38" s="283"/>
      <c r="I38" s="284"/>
      <c r="J38" s="285"/>
      <c r="K38" s="317"/>
      <c r="L38" s="317"/>
      <c r="M38" s="250" t="str">
        <f t="shared" si="0"/>
        <v/>
      </c>
      <c r="N38" s="280" t="str">
        <f t="shared" si="1"/>
        <v/>
      </c>
      <c r="O38" t="str">
        <f t="shared" si="2"/>
        <v/>
      </c>
      <c r="R38">
        <f t="shared" si="3"/>
        <v>1</v>
      </c>
    </row>
    <row r="39" spans="1:18" ht="30" hidden="1" customHeight="1" outlineLevel="1">
      <c r="A39" s="256">
        <v>13</v>
      </c>
      <c r="B39" s="282"/>
      <c r="C39" s="282"/>
      <c r="D39" s="294"/>
      <c r="E39" s="294"/>
      <c r="F39" s="294"/>
      <c r="G39" s="399"/>
      <c r="H39" s="283"/>
      <c r="I39" s="284"/>
      <c r="J39" s="285"/>
      <c r="K39" s="317"/>
      <c r="L39" s="317"/>
      <c r="M39" s="250" t="str">
        <f t="shared" si="0"/>
        <v/>
      </c>
      <c r="N39" s="280" t="str">
        <f t="shared" si="1"/>
        <v/>
      </c>
      <c r="O39" t="str">
        <f t="shared" si="2"/>
        <v/>
      </c>
      <c r="R39">
        <f t="shared" si="3"/>
        <v>1</v>
      </c>
    </row>
    <row r="40" spans="1:18" ht="30" hidden="1" customHeight="1" outlineLevel="1">
      <c r="A40" s="256">
        <v>14</v>
      </c>
      <c r="B40" s="282"/>
      <c r="C40" s="282"/>
      <c r="D40" s="294"/>
      <c r="E40" s="294"/>
      <c r="F40" s="294"/>
      <c r="G40" s="399"/>
      <c r="H40" s="283"/>
      <c r="I40" s="284"/>
      <c r="J40" s="285"/>
      <c r="K40" s="317"/>
      <c r="L40" s="317"/>
      <c r="M40" s="250" t="str">
        <f t="shared" si="0"/>
        <v/>
      </c>
      <c r="N40" s="280" t="str">
        <f t="shared" si="1"/>
        <v/>
      </c>
      <c r="O40" t="str">
        <f t="shared" si="2"/>
        <v/>
      </c>
      <c r="R40">
        <f t="shared" si="3"/>
        <v>1</v>
      </c>
    </row>
    <row r="41" spans="1:18" ht="30" hidden="1" customHeight="1" outlineLevel="1">
      <c r="A41" s="256">
        <v>15</v>
      </c>
      <c r="B41" s="282"/>
      <c r="C41" s="282"/>
      <c r="D41" s="294"/>
      <c r="E41" s="294"/>
      <c r="F41" s="294"/>
      <c r="G41" s="399"/>
      <c r="H41" s="283"/>
      <c r="I41" s="284"/>
      <c r="J41" s="285"/>
      <c r="K41" s="317"/>
      <c r="L41" s="317"/>
      <c r="M41" s="250" t="str">
        <f t="shared" si="0"/>
        <v/>
      </c>
      <c r="N41" s="280" t="str">
        <f t="shared" si="1"/>
        <v/>
      </c>
      <c r="O41" t="str">
        <f t="shared" si="2"/>
        <v/>
      </c>
      <c r="R41">
        <f t="shared" si="3"/>
        <v>1</v>
      </c>
    </row>
    <row r="42" spans="1:18" ht="30" hidden="1" customHeight="1" outlineLevel="1">
      <c r="A42" s="256">
        <v>16</v>
      </c>
      <c r="B42" s="282"/>
      <c r="C42" s="282"/>
      <c r="D42" s="294"/>
      <c r="E42" s="294"/>
      <c r="F42" s="294"/>
      <c r="G42" s="399"/>
      <c r="H42" s="283"/>
      <c r="I42" s="284"/>
      <c r="J42" s="285"/>
      <c r="K42" s="317"/>
      <c r="L42" s="317"/>
      <c r="M42" s="250" t="str">
        <f t="shared" si="0"/>
        <v/>
      </c>
      <c r="N42" s="280" t="str">
        <f t="shared" si="1"/>
        <v/>
      </c>
      <c r="O42" t="str">
        <f t="shared" si="2"/>
        <v/>
      </c>
      <c r="R42">
        <f t="shared" si="3"/>
        <v>1</v>
      </c>
    </row>
    <row r="43" spans="1:18" ht="30" hidden="1" customHeight="1" outlineLevel="1">
      <c r="A43" s="256">
        <v>17</v>
      </c>
      <c r="B43" s="282"/>
      <c r="C43" s="282"/>
      <c r="D43" s="294"/>
      <c r="E43" s="294"/>
      <c r="F43" s="294"/>
      <c r="G43" s="399"/>
      <c r="H43" s="283"/>
      <c r="I43" s="284"/>
      <c r="J43" s="285"/>
      <c r="K43" s="317"/>
      <c r="L43" s="317"/>
      <c r="M43" s="250" t="str">
        <f t="shared" si="0"/>
        <v/>
      </c>
      <c r="N43" s="280" t="str">
        <f t="shared" si="1"/>
        <v/>
      </c>
      <c r="O43" t="str">
        <f t="shared" si="2"/>
        <v/>
      </c>
      <c r="R43">
        <f t="shared" si="3"/>
        <v>1</v>
      </c>
    </row>
    <row r="44" spans="1:18" ht="30" hidden="1" customHeight="1" outlineLevel="1">
      <c r="A44" s="256">
        <v>18</v>
      </c>
      <c r="B44" s="282"/>
      <c r="C44" s="282"/>
      <c r="D44" s="294"/>
      <c r="E44" s="294"/>
      <c r="F44" s="294"/>
      <c r="G44" s="399"/>
      <c r="H44" s="283"/>
      <c r="I44" s="284"/>
      <c r="J44" s="285"/>
      <c r="K44" s="317"/>
      <c r="L44" s="317"/>
      <c r="M44" s="250" t="str">
        <f t="shared" si="0"/>
        <v/>
      </c>
      <c r="N44" s="280" t="str">
        <f t="shared" si="1"/>
        <v/>
      </c>
      <c r="O44" t="str">
        <f t="shared" si="2"/>
        <v/>
      </c>
      <c r="R44">
        <f t="shared" si="3"/>
        <v>1</v>
      </c>
    </row>
    <row r="45" spans="1:18" ht="30" hidden="1" customHeight="1" outlineLevel="1">
      <c r="A45" s="256">
        <v>19</v>
      </c>
      <c r="B45" s="282"/>
      <c r="C45" s="282"/>
      <c r="D45" s="294"/>
      <c r="E45" s="294"/>
      <c r="F45" s="294"/>
      <c r="G45" s="399"/>
      <c r="H45" s="283"/>
      <c r="I45" s="284"/>
      <c r="J45" s="285"/>
      <c r="K45" s="317"/>
      <c r="L45" s="317"/>
      <c r="M45" s="250" t="str">
        <f t="shared" si="0"/>
        <v/>
      </c>
      <c r="N45" s="280" t="str">
        <f t="shared" si="1"/>
        <v/>
      </c>
      <c r="O45" t="str">
        <f t="shared" si="2"/>
        <v/>
      </c>
      <c r="R45">
        <f t="shared" si="3"/>
        <v>1</v>
      </c>
    </row>
    <row r="46" spans="1:18" ht="30" hidden="1" customHeight="1" outlineLevel="1">
      <c r="A46" s="256">
        <v>20</v>
      </c>
      <c r="B46" s="282"/>
      <c r="C46" s="282"/>
      <c r="D46" s="294"/>
      <c r="E46" s="294"/>
      <c r="F46" s="294"/>
      <c r="G46" s="399"/>
      <c r="H46" s="283"/>
      <c r="I46" s="284"/>
      <c r="J46" s="285"/>
      <c r="K46" s="317"/>
      <c r="L46" s="317"/>
      <c r="M46" s="250" t="str">
        <f t="shared" si="0"/>
        <v/>
      </c>
      <c r="N46" s="280" t="str">
        <f t="shared" si="1"/>
        <v/>
      </c>
      <c r="O46" t="str">
        <f t="shared" si="2"/>
        <v/>
      </c>
      <c r="R46">
        <f t="shared" si="3"/>
        <v>1</v>
      </c>
    </row>
    <row r="47" spans="1:18" ht="30" hidden="1" customHeight="1" outlineLevel="1">
      <c r="A47" s="256">
        <v>21</v>
      </c>
      <c r="B47" s="282"/>
      <c r="C47" s="282"/>
      <c r="D47" s="294"/>
      <c r="E47" s="294"/>
      <c r="F47" s="294"/>
      <c r="G47" s="399"/>
      <c r="H47" s="283"/>
      <c r="I47" s="284"/>
      <c r="J47" s="285"/>
      <c r="K47" s="317"/>
      <c r="L47" s="317"/>
      <c r="M47" s="250" t="str">
        <f t="shared" si="0"/>
        <v/>
      </c>
      <c r="N47" s="280" t="str">
        <f t="shared" si="1"/>
        <v/>
      </c>
      <c r="O47" t="str">
        <f t="shared" si="2"/>
        <v/>
      </c>
      <c r="R47">
        <f t="shared" si="3"/>
        <v>1</v>
      </c>
    </row>
    <row r="48" spans="1:18" ht="30" hidden="1" customHeight="1" outlineLevel="1">
      <c r="A48" s="256">
        <v>22</v>
      </c>
      <c r="B48" s="282"/>
      <c r="C48" s="282"/>
      <c r="D48" s="294"/>
      <c r="E48" s="294"/>
      <c r="F48" s="294"/>
      <c r="G48" s="399"/>
      <c r="H48" s="283"/>
      <c r="I48" s="284"/>
      <c r="J48" s="285"/>
      <c r="K48" s="317"/>
      <c r="L48" s="317"/>
      <c r="M48" s="250" t="str">
        <f t="shared" si="0"/>
        <v/>
      </c>
      <c r="N48" s="280" t="str">
        <f t="shared" si="1"/>
        <v/>
      </c>
      <c r="O48" t="str">
        <f t="shared" si="2"/>
        <v/>
      </c>
      <c r="R48">
        <f t="shared" si="3"/>
        <v>1</v>
      </c>
    </row>
    <row r="49" spans="1:18" ht="30" hidden="1" customHeight="1" outlineLevel="1">
      <c r="A49" s="256">
        <v>23</v>
      </c>
      <c r="B49" s="282"/>
      <c r="C49" s="282"/>
      <c r="D49" s="294"/>
      <c r="E49" s="294"/>
      <c r="F49" s="294"/>
      <c r="G49" s="399"/>
      <c r="H49" s="283"/>
      <c r="I49" s="284"/>
      <c r="J49" s="285"/>
      <c r="K49" s="317"/>
      <c r="L49" s="317"/>
      <c r="M49" s="250" t="str">
        <f t="shared" si="0"/>
        <v/>
      </c>
      <c r="N49" s="280" t="str">
        <f t="shared" si="1"/>
        <v/>
      </c>
      <c r="O49" t="str">
        <f t="shared" si="2"/>
        <v/>
      </c>
      <c r="R49">
        <f t="shared" si="3"/>
        <v>1</v>
      </c>
    </row>
    <row r="50" spans="1:18" ht="30" hidden="1" customHeight="1" outlineLevel="1">
      <c r="A50" s="256">
        <v>24</v>
      </c>
      <c r="B50" s="282"/>
      <c r="C50" s="282"/>
      <c r="D50" s="294"/>
      <c r="E50" s="294"/>
      <c r="F50" s="294"/>
      <c r="G50" s="399"/>
      <c r="H50" s="283"/>
      <c r="I50" s="284"/>
      <c r="J50" s="285"/>
      <c r="K50" s="317"/>
      <c r="L50" s="317"/>
      <c r="M50" s="250" t="str">
        <f t="shared" si="0"/>
        <v/>
      </c>
      <c r="N50" s="280" t="str">
        <f t="shared" si="1"/>
        <v/>
      </c>
      <c r="O50" t="str">
        <f t="shared" si="2"/>
        <v/>
      </c>
      <c r="R50">
        <f t="shared" si="3"/>
        <v>1</v>
      </c>
    </row>
    <row r="51" spans="1:18" ht="30" hidden="1" customHeight="1" outlineLevel="1">
      <c r="A51" s="256">
        <v>25</v>
      </c>
      <c r="B51" s="282"/>
      <c r="C51" s="282"/>
      <c r="D51" s="294"/>
      <c r="E51" s="294"/>
      <c r="F51" s="294"/>
      <c r="G51" s="399"/>
      <c r="H51" s="283"/>
      <c r="I51" s="284"/>
      <c r="J51" s="285"/>
      <c r="K51" s="317"/>
      <c r="L51" s="317"/>
      <c r="M51" s="250" t="str">
        <f t="shared" si="0"/>
        <v/>
      </c>
      <c r="N51" s="280" t="str">
        <f t="shared" si="1"/>
        <v/>
      </c>
      <c r="O51" t="str">
        <f t="shared" si="2"/>
        <v/>
      </c>
      <c r="R51">
        <f t="shared" si="3"/>
        <v>1</v>
      </c>
    </row>
    <row r="52" spans="1:18" ht="30" hidden="1" customHeight="1" outlineLevel="1">
      <c r="A52" s="256">
        <v>26</v>
      </c>
      <c r="B52" s="282"/>
      <c r="C52" s="282"/>
      <c r="D52" s="294"/>
      <c r="E52" s="294"/>
      <c r="F52" s="294"/>
      <c r="G52" s="399"/>
      <c r="H52" s="283"/>
      <c r="I52" s="284"/>
      <c r="J52" s="285"/>
      <c r="K52" s="317"/>
      <c r="L52" s="317"/>
      <c r="M52" s="250" t="str">
        <f t="shared" si="0"/>
        <v/>
      </c>
      <c r="N52" s="280" t="str">
        <f t="shared" si="1"/>
        <v/>
      </c>
      <c r="O52" t="str">
        <f t="shared" si="2"/>
        <v/>
      </c>
      <c r="R52">
        <f t="shared" si="3"/>
        <v>1</v>
      </c>
    </row>
    <row r="53" spans="1:18" ht="30" hidden="1" customHeight="1" outlineLevel="1">
      <c r="A53" s="256">
        <v>27</v>
      </c>
      <c r="B53" s="282"/>
      <c r="C53" s="282"/>
      <c r="D53" s="294"/>
      <c r="E53" s="294"/>
      <c r="F53" s="294"/>
      <c r="G53" s="399"/>
      <c r="H53" s="283"/>
      <c r="I53" s="284"/>
      <c r="J53" s="285"/>
      <c r="K53" s="317"/>
      <c r="L53" s="317"/>
      <c r="M53" s="250" t="str">
        <f t="shared" si="0"/>
        <v/>
      </c>
      <c r="N53" s="280" t="str">
        <f t="shared" si="1"/>
        <v/>
      </c>
      <c r="O53" t="str">
        <f t="shared" si="2"/>
        <v/>
      </c>
      <c r="R53">
        <f t="shared" si="3"/>
        <v>1</v>
      </c>
    </row>
    <row r="54" spans="1:18" ht="30" hidden="1" customHeight="1" outlineLevel="1">
      <c r="A54" s="256">
        <v>28</v>
      </c>
      <c r="B54" s="282"/>
      <c r="C54" s="282"/>
      <c r="D54" s="294"/>
      <c r="E54" s="294"/>
      <c r="F54" s="294"/>
      <c r="G54" s="399"/>
      <c r="H54" s="283"/>
      <c r="I54" s="284"/>
      <c r="J54" s="285"/>
      <c r="K54" s="317"/>
      <c r="L54" s="317"/>
      <c r="M54" s="250" t="str">
        <f t="shared" si="0"/>
        <v/>
      </c>
      <c r="N54" s="280" t="str">
        <f t="shared" si="1"/>
        <v/>
      </c>
      <c r="O54" t="str">
        <f t="shared" si="2"/>
        <v/>
      </c>
      <c r="R54">
        <f t="shared" si="3"/>
        <v>1</v>
      </c>
    </row>
    <row r="55" spans="1:18" ht="30" hidden="1" customHeight="1" outlineLevel="1">
      <c r="A55" s="256">
        <v>29</v>
      </c>
      <c r="B55" s="282"/>
      <c r="C55" s="282"/>
      <c r="D55" s="294"/>
      <c r="E55" s="294"/>
      <c r="F55" s="294"/>
      <c r="G55" s="399"/>
      <c r="H55" s="283"/>
      <c r="I55" s="284"/>
      <c r="J55" s="285"/>
      <c r="K55" s="317"/>
      <c r="L55" s="317"/>
      <c r="M55" s="250" t="str">
        <f t="shared" si="0"/>
        <v/>
      </c>
      <c r="N55" s="280" t="str">
        <f t="shared" si="1"/>
        <v/>
      </c>
      <c r="O55" t="str">
        <f t="shared" si="2"/>
        <v/>
      </c>
      <c r="R55">
        <f t="shared" si="3"/>
        <v>1</v>
      </c>
    </row>
    <row r="56" spans="1:18" ht="30" hidden="1" customHeight="1" outlineLevel="1">
      <c r="A56" s="256">
        <v>30</v>
      </c>
      <c r="B56" s="282"/>
      <c r="C56" s="282"/>
      <c r="D56" s="294"/>
      <c r="E56" s="294"/>
      <c r="F56" s="294"/>
      <c r="G56" s="399"/>
      <c r="H56" s="283"/>
      <c r="I56" s="284"/>
      <c r="J56" s="285"/>
      <c r="K56" s="317"/>
      <c r="L56" s="317"/>
      <c r="M56" s="250" t="str">
        <f t="shared" si="0"/>
        <v/>
      </c>
      <c r="N56" s="280" t="str">
        <f t="shared" si="1"/>
        <v/>
      </c>
      <c r="O56" t="str">
        <f t="shared" si="2"/>
        <v/>
      </c>
      <c r="R56">
        <f t="shared" si="3"/>
        <v>1</v>
      </c>
    </row>
    <row r="57" spans="1:18" ht="30" hidden="1" customHeight="1" outlineLevel="1">
      <c r="A57" s="256">
        <v>31</v>
      </c>
      <c r="B57" s="282"/>
      <c r="C57" s="282"/>
      <c r="D57" s="294"/>
      <c r="E57" s="294"/>
      <c r="F57" s="294"/>
      <c r="G57" s="399"/>
      <c r="H57" s="283"/>
      <c r="I57" s="284"/>
      <c r="J57" s="285"/>
      <c r="K57" s="317"/>
      <c r="L57" s="317"/>
      <c r="M57" s="250" t="str">
        <f t="shared" si="0"/>
        <v/>
      </c>
      <c r="N57" s="280" t="str">
        <f t="shared" si="1"/>
        <v/>
      </c>
      <c r="O57" t="str">
        <f t="shared" si="2"/>
        <v/>
      </c>
      <c r="R57">
        <f t="shared" si="3"/>
        <v>1</v>
      </c>
    </row>
    <row r="58" spans="1:18" ht="30" hidden="1" customHeight="1" outlineLevel="1">
      <c r="A58" s="256">
        <v>32</v>
      </c>
      <c r="B58" s="282"/>
      <c r="C58" s="282"/>
      <c r="D58" s="294"/>
      <c r="E58" s="294"/>
      <c r="F58" s="294"/>
      <c r="G58" s="399"/>
      <c r="H58" s="283"/>
      <c r="I58" s="284"/>
      <c r="J58" s="285"/>
      <c r="K58" s="317"/>
      <c r="L58" s="317"/>
      <c r="M58" s="250" t="str">
        <f t="shared" si="0"/>
        <v/>
      </c>
      <c r="N58" s="280" t="str">
        <f t="shared" si="1"/>
        <v/>
      </c>
      <c r="O58" t="str">
        <f t="shared" si="2"/>
        <v/>
      </c>
      <c r="R58">
        <f t="shared" si="3"/>
        <v>1</v>
      </c>
    </row>
    <row r="59" spans="1:18" ht="30" hidden="1" customHeight="1" outlineLevel="1">
      <c r="A59" s="256">
        <v>33</v>
      </c>
      <c r="B59" s="282"/>
      <c r="C59" s="282"/>
      <c r="D59" s="294"/>
      <c r="E59" s="294"/>
      <c r="F59" s="294"/>
      <c r="G59" s="399"/>
      <c r="H59" s="283"/>
      <c r="I59" s="284"/>
      <c r="J59" s="285"/>
      <c r="K59" s="317"/>
      <c r="L59" s="317"/>
      <c r="M59" s="250" t="str">
        <f t="shared" si="0"/>
        <v/>
      </c>
      <c r="N59" s="280" t="str">
        <f t="shared" si="1"/>
        <v/>
      </c>
      <c r="O59" t="str">
        <f t="shared" si="2"/>
        <v/>
      </c>
      <c r="R59">
        <f t="shared" si="3"/>
        <v>1</v>
      </c>
    </row>
    <row r="60" spans="1:18" ht="30" hidden="1" customHeight="1" outlineLevel="1">
      <c r="A60" s="256">
        <v>34</v>
      </c>
      <c r="B60" s="282"/>
      <c r="C60" s="282"/>
      <c r="D60" s="294"/>
      <c r="E60" s="294"/>
      <c r="F60" s="294"/>
      <c r="G60" s="399"/>
      <c r="H60" s="283"/>
      <c r="I60" s="284"/>
      <c r="J60" s="285"/>
      <c r="K60" s="317"/>
      <c r="L60" s="317"/>
      <c r="M60" s="250" t="str">
        <f t="shared" si="0"/>
        <v/>
      </c>
      <c r="N60" s="280" t="str">
        <f t="shared" si="1"/>
        <v/>
      </c>
      <c r="O60" t="str">
        <f t="shared" si="2"/>
        <v/>
      </c>
      <c r="R60">
        <f t="shared" si="3"/>
        <v>1</v>
      </c>
    </row>
    <row r="61" spans="1:18" ht="30" hidden="1" customHeight="1" outlineLevel="1">
      <c r="A61" s="256">
        <v>35</v>
      </c>
      <c r="B61" s="282"/>
      <c r="C61" s="282"/>
      <c r="D61" s="294"/>
      <c r="E61" s="294"/>
      <c r="F61" s="294"/>
      <c r="G61" s="399"/>
      <c r="H61" s="283"/>
      <c r="I61" s="284"/>
      <c r="J61" s="285"/>
      <c r="K61" s="317"/>
      <c r="L61" s="317"/>
      <c r="M61" s="250" t="str">
        <f t="shared" si="0"/>
        <v/>
      </c>
      <c r="N61" s="280" t="str">
        <f t="shared" si="1"/>
        <v/>
      </c>
      <c r="O61" t="str">
        <f t="shared" si="2"/>
        <v/>
      </c>
      <c r="R61">
        <f t="shared" si="3"/>
        <v>1</v>
      </c>
    </row>
    <row r="62" spans="1:18" ht="30" hidden="1" customHeight="1" outlineLevel="1">
      <c r="A62" s="256">
        <v>36</v>
      </c>
      <c r="B62" s="282"/>
      <c r="C62" s="282"/>
      <c r="D62" s="294"/>
      <c r="E62" s="294"/>
      <c r="F62" s="294"/>
      <c r="G62" s="399"/>
      <c r="H62" s="283"/>
      <c r="I62" s="284"/>
      <c r="J62" s="285"/>
      <c r="K62" s="317"/>
      <c r="L62" s="317"/>
      <c r="M62" s="250" t="str">
        <f t="shared" si="0"/>
        <v/>
      </c>
      <c r="N62" s="280" t="str">
        <f t="shared" si="1"/>
        <v/>
      </c>
      <c r="O62" t="str">
        <f t="shared" si="2"/>
        <v/>
      </c>
      <c r="R62">
        <f t="shared" si="3"/>
        <v>1</v>
      </c>
    </row>
    <row r="63" spans="1:18" ht="30" hidden="1" customHeight="1" outlineLevel="1">
      <c r="A63" s="256">
        <v>37</v>
      </c>
      <c r="B63" s="282"/>
      <c r="C63" s="282"/>
      <c r="D63" s="294"/>
      <c r="E63" s="294"/>
      <c r="F63" s="294"/>
      <c r="G63" s="399"/>
      <c r="H63" s="283"/>
      <c r="I63" s="284"/>
      <c r="J63" s="285"/>
      <c r="K63" s="317"/>
      <c r="L63" s="317"/>
      <c r="M63" s="250" t="str">
        <f t="shared" si="0"/>
        <v/>
      </c>
      <c r="N63" s="280" t="str">
        <f t="shared" si="1"/>
        <v/>
      </c>
      <c r="O63" t="str">
        <f t="shared" si="2"/>
        <v/>
      </c>
      <c r="R63">
        <f t="shared" si="3"/>
        <v>1</v>
      </c>
    </row>
    <row r="64" spans="1:18" ht="30" hidden="1" customHeight="1" outlineLevel="1">
      <c r="A64" s="256">
        <v>38</v>
      </c>
      <c r="B64" s="282"/>
      <c r="C64" s="282"/>
      <c r="D64" s="294"/>
      <c r="E64" s="294"/>
      <c r="F64" s="294"/>
      <c r="G64" s="399"/>
      <c r="H64" s="283"/>
      <c r="I64" s="284"/>
      <c r="J64" s="285"/>
      <c r="K64" s="317"/>
      <c r="L64" s="317"/>
      <c r="M64" s="250" t="str">
        <f t="shared" si="0"/>
        <v/>
      </c>
      <c r="N64" s="280" t="str">
        <f t="shared" si="1"/>
        <v/>
      </c>
      <c r="O64" t="str">
        <f t="shared" si="2"/>
        <v/>
      </c>
      <c r="R64">
        <f t="shared" si="3"/>
        <v>1</v>
      </c>
    </row>
    <row r="65" spans="1:18" ht="30" hidden="1" customHeight="1" outlineLevel="1">
      <c r="A65" s="256">
        <v>39</v>
      </c>
      <c r="B65" s="282"/>
      <c r="C65" s="282"/>
      <c r="D65" s="294"/>
      <c r="E65" s="294"/>
      <c r="F65" s="294"/>
      <c r="G65" s="399"/>
      <c r="H65" s="283"/>
      <c r="I65" s="284"/>
      <c r="J65" s="285"/>
      <c r="K65" s="317"/>
      <c r="L65" s="317"/>
      <c r="M65" s="250" t="str">
        <f t="shared" si="0"/>
        <v/>
      </c>
      <c r="N65" s="280" t="str">
        <f t="shared" si="1"/>
        <v/>
      </c>
      <c r="O65" t="str">
        <f t="shared" si="2"/>
        <v/>
      </c>
      <c r="R65">
        <f t="shared" si="3"/>
        <v>1</v>
      </c>
    </row>
    <row r="66" spans="1:18" ht="30" hidden="1" customHeight="1" outlineLevel="1">
      <c r="A66" s="256">
        <v>40</v>
      </c>
      <c r="B66" s="282"/>
      <c r="C66" s="282"/>
      <c r="D66" s="294"/>
      <c r="E66" s="294"/>
      <c r="F66" s="294"/>
      <c r="G66" s="399"/>
      <c r="H66" s="283"/>
      <c r="I66" s="284"/>
      <c r="J66" s="285"/>
      <c r="K66" s="317"/>
      <c r="L66" s="317"/>
      <c r="M66" s="250" t="str">
        <f t="shared" si="0"/>
        <v/>
      </c>
      <c r="N66" s="280" t="str">
        <f t="shared" si="1"/>
        <v/>
      </c>
      <c r="O66" t="str">
        <f t="shared" si="2"/>
        <v/>
      </c>
      <c r="R66">
        <f t="shared" si="3"/>
        <v>1</v>
      </c>
    </row>
    <row r="67" spans="1:18" collapsed="1">
      <c r="O67" t="str">
        <f t="shared" si="2"/>
        <v/>
      </c>
    </row>
  </sheetData>
  <sheetProtection algorithmName="SHA-512" hashValue="7BCk7o3IizfMgMgAxT4F35ArchogTItaO6jFxa6ri6R8d1Kd5+EkWYZJesa4P3STZoWSoB4FAsuuQddfYDaSGA==" saltValue="+PwCS8sT6Mfub3TWlRQuGA==" spinCount="100000" sheet="1" formatCells="0" formatColumns="0" formatRows="0" insertColumns="0" insertRows="0" insertHyperlinks="0" deleteColumns="0" deleteRows="0" selectLockedCells="1" sort="0" autoFilter="0" pivotTables="0"/>
  <mergeCells count="16">
    <mergeCell ref="F25:F26"/>
    <mergeCell ref="G25:G26"/>
    <mergeCell ref="H25:H26"/>
    <mergeCell ref="I25:I26"/>
    <mergeCell ref="J25:J26"/>
    <mergeCell ref="A25:A26"/>
    <mergeCell ref="B25:B26"/>
    <mergeCell ref="C25:C26"/>
    <mergeCell ref="D25:D26"/>
    <mergeCell ref="E25:E26"/>
    <mergeCell ref="H22:I23"/>
    <mergeCell ref="J22:J23"/>
    <mergeCell ref="K22:L23"/>
    <mergeCell ref="M22:M23"/>
    <mergeCell ref="M25:M26"/>
    <mergeCell ref="K25:L25"/>
  </mergeCells>
  <phoneticPr fontId="1"/>
  <conditionalFormatting sqref="B27:M66">
    <cfRule type="expression" dxfId="32" priority="1">
      <formula>$J$22="導入実績なし"</formula>
    </cfRule>
  </conditionalFormatting>
  <conditionalFormatting sqref="C10:G12 C16:F18">
    <cfRule type="containsBlanks" dxfId="31" priority="8">
      <formula>LEN(TRIM(C10))=0</formula>
    </cfRule>
  </conditionalFormatting>
  <conditionalFormatting sqref="J22:J23">
    <cfRule type="containsBlanks" dxfId="30" priority="174">
      <formula>LEN(TRIM(J22))=0</formula>
    </cfRule>
    <cfRule type="expression" dxfId="29" priority="175">
      <formula>COUNTA(B27:L66)&gt;0</formula>
    </cfRule>
  </conditionalFormatting>
  <conditionalFormatting sqref="N27:N66">
    <cfRule type="containsText" dxfId="28" priority="3" operator="containsText" text="※">
      <formula>NOT(ISERROR(SEARCH("※",N27)))</formula>
    </cfRule>
  </conditionalFormatting>
  <conditionalFormatting sqref="O27:O67">
    <cfRule type="containsText" dxfId="27" priority="2" operator="containsText" text="異常値">
      <formula>NOT(ISERROR(SEARCH("異常値",O27)))</formula>
    </cfRule>
  </conditionalFormatting>
  <dataValidations count="7">
    <dataValidation type="list" allowBlank="1" showInputMessage="1" showErrorMessage="1" sqref="E27:E66" xr:uid="{B6B26B0F-3C8D-47D7-8815-B22EC1290657}">
      <formula1>"1,2,3,4,5,6,7,8"</formula1>
    </dataValidation>
    <dataValidation type="list" allowBlank="1" showInputMessage="1" showErrorMessage="1" sqref="F27:F66" xr:uid="{AAE1D922-CBE0-4CAF-AD64-63C495E6701C}">
      <formula1>"賃貸,分譲"</formula1>
    </dataValidation>
    <dataValidation type="list" allowBlank="1" showInputMessage="1" showErrorMessage="1" sqref="B27:B66" xr:uid="{FF238716-791E-40B9-837F-D37AE812B691}">
      <formula1>"C,D"</formula1>
    </dataValidation>
    <dataValidation type="list" allowBlank="1" showInputMessage="1" showErrorMessage="1" sqref="C27:C66" xr:uid="{15DF3D83-7DAE-47BB-89A4-13530F1D0865}">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custom" imeMode="halfAlpha" allowBlank="1" showInputMessage="1" showErrorMessage="1" errorTitle="【！】一次エネルギー消費量削減率＞再エネ含まず" error="数字を入力してください。_x000a_20%以上の値を入力してください。" sqref="K27:K66" xr:uid="{85F70C82-4A87-4F94-B0FB-5464D516A525}">
      <formula1>VALUE(K27)&gt;=20</formula1>
    </dataValidation>
    <dataValidation type="list" allowBlank="1" showInputMessage="1" showErrorMessage="1" sqref="J22:J23" xr:uid="{285CD534-01B7-48FC-BED2-5CBA32814685}">
      <formula1>"　,導入実績あり,導入実績なし"</formula1>
    </dataValidation>
    <dataValidation type="custom" imeMode="halfAlpha" allowBlank="1" showInputMessage="1" showErrorMessage="1" errorTitle="【！】一次エネルギー消費量削減率＞再エネ含む" error="・数字を入力してください。_x000a_・20%以上の値を入力してください。_x000a_・再エネ含まずの値と同じ値もしくはより大きな値を入力してください。" promptTitle="【！】一次エネルギー消費量削減率＞再エネ含む" prompt="再エネ等含まず以上の数値を入力してください。" sqref="L27:L66" xr:uid="{0393CDD7-E0C3-4B28-A97D-57385C4F1E24}">
      <formula1>AND(NOT(ISBLANK(L27)), VALUE(L27)&gt;=20, VALUE(L27)&gt;=VALUE(K27))</formula1>
    </dataValidation>
  </dataValidations>
  <pageMargins left="0.7" right="0.7" top="0.75" bottom="0.75" header="0.3" footer="0.3"/>
  <pageSetup paperSize="9" scale="35" fitToHeight="0" orientation="portrait" r:id="rId1"/>
  <ignoredErrors>
    <ignoredError sqref="N27"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11093-F19E-4B93-9B0B-8510AB67F7DB}">
  <sheetPr codeName="Sheet7">
    <pageSetUpPr fitToPage="1"/>
  </sheetPr>
  <dimension ref="A3:T63"/>
  <sheetViews>
    <sheetView showGridLines="0" view="pageBreakPreview" zoomScale="75" zoomScaleNormal="70" zoomScaleSheetLayoutView="75" workbookViewId="0">
      <selection activeCell="C13" sqref="C13"/>
    </sheetView>
  </sheetViews>
  <sheetFormatPr defaultRowHeight="13" outlineLevelRow="1" outlineLevelCol="1"/>
  <cols>
    <col min="1" max="1" width="3.6328125" customWidth="1"/>
    <col min="2" max="2" width="17.26953125" hidden="1" customWidth="1"/>
    <col min="3" max="14" width="20.6328125" customWidth="1"/>
    <col min="16" max="16" width="98.6328125" hidden="1" customWidth="1" outlineLevel="1"/>
    <col min="17" max="18" width="8.7265625" hidden="1" customWidth="1" outlineLevel="1"/>
    <col min="19" max="19" width="8.7265625" collapsed="1"/>
    <col min="20" max="20" width="0" hidden="1" customWidth="1"/>
  </cols>
  <sheetData>
    <row r="3" spans="1:16" ht="21">
      <c r="G3" s="244" t="s">
        <v>731</v>
      </c>
    </row>
    <row r="4" spans="1:16" ht="21">
      <c r="D4" s="259"/>
      <c r="E4" s="259"/>
      <c r="F4" s="259"/>
      <c r="G4" s="259"/>
      <c r="H4" s="259"/>
      <c r="J4" s="259"/>
    </row>
    <row r="6" spans="1:16" ht="14">
      <c r="A6" s="357" t="s">
        <v>732</v>
      </c>
      <c r="B6" s="357"/>
      <c r="C6" s="357"/>
    </row>
    <row r="7" spans="1:16" ht="14">
      <c r="A7" s="357"/>
      <c r="B7" s="358" t="s">
        <v>733</v>
      </c>
      <c r="C7" s="357" t="s">
        <v>738</v>
      </c>
    </row>
    <row r="8" spans="1:16" ht="14" customHeight="1">
      <c r="A8" s="357"/>
      <c r="B8" s="357" t="s">
        <v>734</v>
      </c>
      <c r="C8" s="357" t="s">
        <v>916</v>
      </c>
      <c r="H8" s="884"/>
      <c r="I8" s="884"/>
      <c r="J8" s="882"/>
      <c r="K8" s="885" t="s">
        <v>763</v>
      </c>
      <c r="L8" s="886"/>
      <c r="M8" s="887"/>
      <c r="N8" s="873">
        <f>COUNTIF(T18:T62,10)+COUNTIF(T18:T62,11)</f>
        <v>0</v>
      </c>
    </row>
    <row r="9" spans="1:16" ht="14">
      <c r="A9" s="357"/>
      <c r="B9" s="357"/>
      <c r="C9" s="357" t="s">
        <v>863</v>
      </c>
      <c r="H9" s="884"/>
      <c r="I9" s="884"/>
      <c r="J9" s="883"/>
      <c r="K9" s="888"/>
      <c r="L9" s="889"/>
      <c r="M9" s="890"/>
      <c r="N9" s="873"/>
    </row>
    <row r="10" spans="1:16" ht="14">
      <c r="A10" s="357"/>
      <c r="B10" s="357"/>
      <c r="C10" s="357" t="s">
        <v>765</v>
      </c>
    </row>
    <row r="11" spans="1:16" ht="17.5" customHeight="1">
      <c r="A11" s="880" t="s">
        <v>721</v>
      </c>
      <c r="B11" s="260" t="s">
        <v>37</v>
      </c>
      <c r="C11" s="878" t="s">
        <v>625</v>
      </c>
      <c r="D11" s="878" t="s">
        <v>47</v>
      </c>
      <c r="E11" s="874" t="s">
        <v>920</v>
      </c>
      <c r="F11" s="878" t="s">
        <v>722</v>
      </c>
      <c r="G11" s="874" t="s">
        <v>764</v>
      </c>
      <c r="H11" s="878" t="s">
        <v>723</v>
      </c>
      <c r="I11" s="878" t="s">
        <v>724</v>
      </c>
      <c r="J11" s="878" t="s">
        <v>725</v>
      </c>
      <c r="K11" s="874" t="s">
        <v>726</v>
      </c>
      <c r="L11" s="876" t="s">
        <v>742</v>
      </c>
      <c r="M11" s="877"/>
      <c r="N11" s="874" t="s">
        <v>727</v>
      </c>
    </row>
    <row r="12" spans="1:16" ht="20" customHeight="1">
      <c r="A12" s="881"/>
      <c r="B12" s="261"/>
      <c r="C12" s="879"/>
      <c r="D12" s="879"/>
      <c r="E12" s="879"/>
      <c r="F12" s="879"/>
      <c r="G12" s="879"/>
      <c r="H12" s="879"/>
      <c r="I12" s="879"/>
      <c r="J12" s="879"/>
      <c r="K12" s="875"/>
      <c r="L12" s="349" t="s">
        <v>728</v>
      </c>
      <c r="M12" s="349" t="s">
        <v>729</v>
      </c>
      <c r="N12" s="875"/>
    </row>
    <row r="13" spans="1:16" ht="30.5" customHeight="1">
      <c r="A13" s="22">
        <v>1</v>
      </c>
      <c r="B13" s="262" t="s">
        <v>735</v>
      </c>
      <c r="C13" s="310"/>
      <c r="D13" s="311"/>
      <c r="E13" s="282"/>
      <c r="F13" s="282"/>
      <c r="G13" s="282"/>
      <c r="H13" s="399"/>
      <c r="I13" s="283"/>
      <c r="J13" s="284"/>
      <c r="K13" s="285"/>
      <c r="L13" s="320"/>
      <c r="M13" s="320"/>
      <c r="N13" s="245" t="str">
        <f>IF(AND(L13&gt;=20, M13&gt;=100), "『ＺＥＨ－Ｍ』", IF(AND(L13&gt;=20, M13&gt;=75), "Nearly ＺＥＨ－Ｍ", IF(AND(L13&gt;=20, M13&gt;=50), "ＺＥＨ－Ｍ Ready", IF(L13&gt;=20, "ＺＥＨ－Ｍ Oriented", ""))))</f>
        <v/>
      </c>
      <c r="O13" s="280" t="str">
        <f>IF(COUNTIF(P13, "*【要確認】*"), "※", "")</f>
        <v/>
      </c>
      <c r="P13" t="str">
        <f>IFERROR(IF(OR(AND(L13&lt;&gt;"", M13&lt;&gt;"", M13&lt;L13), AND(I13&lt;&gt;"", J13&lt;&gt;"", I13&gt;J13), AND(J13&lt;&gt;0, H13/J13&gt;=100), AND(J13&lt;&gt;0, H13/J13&lt;20)), "【異常値要確認】" &amp; _xlfn.TEXTJOIN("／", TRUE, IF(AND(L13&lt;&gt;"", M13&lt;&gt;"", M13&lt;L13), "再エネ含むが再エネ含まずより値が小さい", ""), IF(AND(I13&lt;&gt;"", J13&lt;&gt;"", I13&gt;J13), "階数＞住戸数となっています", ""), IF(AND(J13&lt;&gt;0, H13/J13&gt;=100), "1住戸あたりの床面積が100㎡超", ""), IF(AND(J13&lt;&gt;0, H13/J13&lt;20), "1住戸あたりの床面積が20㎡未満", "")), ""), "")</f>
        <v/>
      </c>
    </row>
    <row r="14" spans="1:16" ht="30.5" customHeight="1">
      <c r="A14" s="22">
        <v>2</v>
      </c>
      <c r="B14" s="262" t="s">
        <v>736</v>
      </c>
      <c r="C14" s="310"/>
      <c r="D14" s="311"/>
      <c r="E14" s="282"/>
      <c r="F14" s="282"/>
      <c r="G14" s="282"/>
      <c r="H14" s="399"/>
      <c r="I14" s="283"/>
      <c r="J14" s="284"/>
      <c r="K14" s="285"/>
      <c r="L14" s="320"/>
      <c r="M14" s="320"/>
      <c r="N14" s="245" t="str">
        <f>IF(AND(L14&gt;=20, M14&gt;=100), "『ＺＥＨ－Ｍ』", IF(AND(L14&gt;=20, M14&gt;=75), "Nearly ＺＥＨ－Ｍ", IF(AND(L14&gt;=20, M14&gt;=50), "ＺＥＨ－Ｍ Ready", IF(L14&gt;=20, "ＺＥＨ－Ｍ Oriented", ""))))</f>
        <v/>
      </c>
      <c r="O14" s="280" t="str">
        <f t="shared" ref="O14:O62" si="0">IF(COUNTIF(P14, "*異常値*"), "※", "")</f>
        <v/>
      </c>
      <c r="P14" t="str">
        <f>IFERROR(IF(OR(AND(L14&lt;&gt;"", M14&lt;&gt;"", M14&lt;L14), AND(I14&lt;&gt;"", J14&lt;&gt;"", I14&gt;J14), AND(J14&lt;&gt;0, H14/J14&gt;=100), AND(J14&lt;&gt;0, H14/J14&lt;20)), "【異常値要確認】" &amp; _xlfn.TEXTJOIN("／", TRUE, IF(AND(L14&lt;&gt;"", M14&lt;&gt;"", M14&lt;L14), "再エネ含むが再エネ含まずより値が小さい", ""), IF(AND(I14&lt;&gt;"", J14&lt;&gt;"", I14&gt;J14), "階数＞住戸数となっています", ""), IF(AND(J14&lt;&gt;0, H14/J14&gt;=100), "1住戸あたりの床面積が100㎡超", ""), IF(AND(J14&lt;&gt;0, H14/J14&lt;20), "1住戸あたりの床面積が20㎡未満", "")), ""), "")</f>
        <v/>
      </c>
    </row>
    <row r="15" spans="1:16" ht="30.5" customHeight="1">
      <c r="A15" s="22">
        <v>3</v>
      </c>
      <c r="B15" s="262" t="s">
        <v>737</v>
      </c>
      <c r="C15" s="310"/>
      <c r="D15" s="311"/>
      <c r="E15" s="282"/>
      <c r="F15" s="282"/>
      <c r="G15" s="282"/>
      <c r="H15" s="399"/>
      <c r="I15" s="283"/>
      <c r="J15" s="284"/>
      <c r="K15" s="285"/>
      <c r="L15" s="320"/>
      <c r="M15" s="320"/>
      <c r="N15" s="245" t="str">
        <f t="shared" ref="N15:N62" si="1">IF(AND(L15&gt;=20, M15&gt;=100), "『ＺＥＨ－Ｍ』", IF(AND(L15&gt;=20, M15&gt;=75), "Nearly ＺＥＨ－Ｍ", IF(AND(L15&gt;=20, M15&gt;=50), "ＺＥＨ－Ｍ Ready", IF(L15&gt;=20, "ＺＥＨ－Ｍ Oriented", ""))))</f>
        <v/>
      </c>
      <c r="O15" s="280" t="str">
        <f t="shared" si="0"/>
        <v/>
      </c>
      <c r="P15" t="str">
        <f t="shared" ref="P15:P62" si="2">IFERROR(IF(OR(AND(L15&lt;&gt;"", M15&lt;&gt;"", M15&lt;L15), AND(I15&lt;&gt;"", J15&lt;&gt;"", I15&gt;J15), AND(J15&lt;&gt;0, H15/J15&gt;=100), AND(J15&lt;&gt;0, H15/J15&lt;20)), "【異常値要確認】" &amp; _xlfn.TEXTJOIN("／", TRUE, IF(AND(L15&lt;&gt;"", M15&lt;&gt;"", M15&lt;L15), "再エネ含むが再エネ含まずより値が小さい", ""), IF(AND(I15&lt;&gt;"", J15&lt;&gt;"", I15&gt;J15), "階数＞住戸数となっています", ""), IF(AND(J15&lt;&gt;0, H15/J15&gt;=100), "1住戸あたりの床面積が100㎡超", ""), IF(AND(J15&lt;&gt;0, H15/J15&lt;20), "1住戸あたりの床面積が20㎡未満", "")), ""), "")</f>
        <v/>
      </c>
    </row>
    <row r="16" spans="1:16" ht="30.5" customHeight="1">
      <c r="A16" s="22">
        <v>4</v>
      </c>
      <c r="B16" s="263"/>
      <c r="C16" s="310"/>
      <c r="D16" s="311"/>
      <c r="E16" s="282"/>
      <c r="F16" s="282"/>
      <c r="G16" s="282"/>
      <c r="H16" s="399"/>
      <c r="I16" s="283"/>
      <c r="J16" s="284"/>
      <c r="K16" s="285"/>
      <c r="L16" s="320"/>
      <c r="M16" s="320"/>
      <c r="N16" s="245" t="str">
        <f t="shared" si="1"/>
        <v/>
      </c>
      <c r="O16" s="280" t="str">
        <f t="shared" si="0"/>
        <v/>
      </c>
      <c r="P16" t="str">
        <f t="shared" si="2"/>
        <v/>
      </c>
    </row>
    <row r="17" spans="1:20" ht="30.5" customHeight="1" thickBot="1">
      <c r="A17" s="252">
        <v>5</v>
      </c>
      <c r="B17" s="264"/>
      <c r="C17" s="312"/>
      <c r="D17" s="313"/>
      <c r="E17" s="286"/>
      <c r="F17" s="286"/>
      <c r="G17" s="286"/>
      <c r="H17" s="400"/>
      <c r="I17" s="287"/>
      <c r="J17" s="288"/>
      <c r="K17" s="289"/>
      <c r="L17" s="321"/>
      <c r="M17" s="320"/>
      <c r="N17" s="251" t="str">
        <f t="shared" si="1"/>
        <v/>
      </c>
      <c r="O17" s="280" t="str">
        <f t="shared" si="0"/>
        <v/>
      </c>
      <c r="P17" t="str">
        <f t="shared" si="2"/>
        <v/>
      </c>
    </row>
    <row r="18" spans="1:20" ht="30.5" customHeight="1" thickTop="1">
      <c r="A18" s="265">
        <v>6</v>
      </c>
      <c r="B18" s="258"/>
      <c r="C18" s="314"/>
      <c r="D18" s="315"/>
      <c r="E18" s="290"/>
      <c r="F18" s="290"/>
      <c r="G18" s="290"/>
      <c r="H18" s="401"/>
      <c r="I18" s="291"/>
      <c r="J18" s="292"/>
      <c r="K18" s="293"/>
      <c r="L18" s="322"/>
      <c r="M18" s="402"/>
      <c r="N18" s="257"/>
      <c r="O18" s="280" t="str">
        <f t="shared" si="0"/>
        <v/>
      </c>
      <c r="P18" t="str">
        <f t="shared" si="2"/>
        <v/>
      </c>
      <c r="T18">
        <f>COUNTA(C18:M18)</f>
        <v>0</v>
      </c>
    </row>
    <row r="19" spans="1:20" ht="30.5" customHeight="1">
      <c r="A19" s="22">
        <v>7</v>
      </c>
      <c r="B19" s="263"/>
      <c r="C19" s="310"/>
      <c r="D19" s="311"/>
      <c r="E19" s="282"/>
      <c r="F19" s="282"/>
      <c r="G19" s="282"/>
      <c r="H19" s="399"/>
      <c r="I19" s="283"/>
      <c r="J19" s="284"/>
      <c r="K19" s="285"/>
      <c r="L19" s="320"/>
      <c r="M19" s="320"/>
      <c r="N19" s="245" t="str">
        <f t="shared" si="1"/>
        <v/>
      </c>
      <c r="O19" s="280" t="str">
        <f t="shared" si="0"/>
        <v/>
      </c>
      <c r="P19" t="str">
        <f t="shared" si="2"/>
        <v/>
      </c>
      <c r="T19">
        <f t="shared" ref="T19:T62" si="3">COUNTA(C19:M19)</f>
        <v>0</v>
      </c>
    </row>
    <row r="20" spans="1:20" ht="30.5" customHeight="1">
      <c r="A20" s="22">
        <v>8</v>
      </c>
      <c r="B20" s="263"/>
      <c r="C20" s="310"/>
      <c r="D20" s="311"/>
      <c r="E20" s="282"/>
      <c r="F20" s="282"/>
      <c r="G20" s="282"/>
      <c r="H20" s="399"/>
      <c r="I20" s="283"/>
      <c r="J20" s="284"/>
      <c r="K20" s="285"/>
      <c r="L20" s="320"/>
      <c r="M20" s="320"/>
      <c r="N20" s="245" t="str">
        <f t="shared" si="1"/>
        <v/>
      </c>
      <c r="O20" s="280" t="str">
        <f t="shared" si="0"/>
        <v/>
      </c>
      <c r="P20" t="str">
        <f t="shared" si="2"/>
        <v/>
      </c>
      <c r="T20">
        <f t="shared" si="3"/>
        <v>0</v>
      </c>
    </row>
    <row r="21" spans="1:20" ht="30.5" customHeight="1">
      <c r="A21" s="22">
        <v>9</v>
      </c>
      <c r="B21" s="263"/>
      <c r="C21" s="310"/>
      <c r="D21" s="311"/>
      <c r="E21" s="282"/>
      <c r="F21" s="282"/>
      <c r="G21" s="282"/>
      <c r="H21" s="399"/>
      <c r="I21" s="283"/>
      <c r="J21" s="284"/>
      <c r="K21" s="285"/>
      <c r="L21" s="320"/>
      <c r="M21" s="320"/>
      <c r="N21" s="245" t="str">
        <f t="shared" si="1"/>
        <v/>
      </c>
      <c r="O21" s="280" t="str">
        <f t="shared" si="0"/>
        <v/>
      </c>
      <c r="P21" t="str">
        <f t="shared" si="2"/>
        <v/>
      </c>
      <c r="T21">
        <f t="shared" si="3"/>
        <v>0</v>
      </c>
    </row>
    <row r="22" spans="1:20" ht="30.5" customHeight="1">
      <c r="A22" s="22">
        <v>10</v>
      </c>
      <c r="B22" s="263"/>
      <c r="C22" s="310"/>
      <c r="D22" s="311"/>
      <c r="E22" s="282"/>
      <c r="F22" s="282"/>
      <c r="G22" s="282"/>
      <c r="H22" s="399"/>
      <c r="I22" s="283"/>
      <c r="J22" s="284"/>
      <c r="K22" s="285"/>
      <c r="L22" s="320"/>
      <c r="M22" s="320"/>
      <c r="N22" s="245" t="str">
        <f t="shared" si="1"/>
        <v/>
      </c>
      <c r="O22" s="280" t="str">
        <f t="shared" si="0"/>
        <v/>
      </c>
      <c r="P22" t="str">
        <f t="shared" si="2"/>
        <v/>
      </c>
      <c r="T22">
        <f t="shared" si="3"/>
        <v>0</v>
      </c>
    </row>
    <row r="23" spans="1:20" ht="30.5" hidden="1" customHeight="1" outlineLevel="1">
      <c r="A23" s="266">
        <v>11</v>
      </c>
      <c r="B23" s="263"/>
      <c r="C23" s="310"/>
      <c r="D23" s="311"/>
      <c r="E23" s="282"/>
      <c r="F23" s="282"/>
      <c r="G23" s="282"/>
      <c r="H23" s="399"/>
      <c r="I23" s="283"/>
      <c r="J23" s="284"/>
      <c r="K23" s="285"/>
      <c r="L23" s="320"/>
      <c r="M23" s="320"/>
      <c r="N23" s="245" t="str">
        <f t="shared" si="1"/>
        <v/>
      </c>
      <c r="O23" s="280" t="str">
        <f t="shared" si="0"/>
        <v/>
      </c>
      <c r="P23" t="str">
        <f t="shared" si="2"/>
        <v/>
      </c>
      <c r="T23">
        <f t="shared" si="3"/>
        <v>0</v>
      </c>
    </row>
    <row r="24" spans="1:20" ht="30.5" hidden="1" customHeight="1" outlineLevel="1">
      <c r="A24" s="266">
        <v>12</v>
      </c>
      <c r="B24" s="263"/>
      <c r="C24" s="310"/>
      <c r="D24" s="311"/>
      <c r="E24" s="282"/>
      <c r="F24" s="282"/>
      <c r="G24" s="282"/>
      <c r="H24" s="399"/>
      <c r="I24" s="283"/>
      <c r="J24" s="284"/>
      <c r="K24" s="285"/>
      <c r="L24" s="320"/>
      <c r="M24" s="320"/>
      <c r="N24" s="245" t="str">
        <f t="shared" si="1"/>
        <v/>
      </c>
      <c r="O24" s="280" t="str">
        <f t="shared" si="0"/>
        <v/>
      </c>
      <c r="P24" t="str">
        <f t="shared" si="2"/>
        <v/>
      </c>
      <c r="T24">
        <f t="shared" si="3"/>
        <v>0</v>
      </c>
    </row>
    <row r="25" spans="1:20" ht="30.5" hidden="1" customHeight="1" outlineLevel="1">
      <c r="A25" s="266">
        <v>13</v>
      </c>
      <c r="B25" s="263"/>
      <c r="C25" s="310"/>
      <c r="D25" s="311"/>
      <c r="E25" s="282"/>
      <c r="F25" s="282"/>
      <c r="G25" s="282"/>
      <c r="H25" s="399"/>
      <c r="I25" s="283"/>
      <c r="J25" s="284"/>
      <c r="K25" s="285"/>
      <c r="L25" s="320"/>
      <c r="M25" s="320"/>
      <c r="N25" s="245" t="str">
        <f t="shared" si="1"/>
        <v/>
      </c>
      <c r="O25" s="280" t="str">
        <f t="shared" si="0"/>
        <v/>
      </c>
      <c r="P25" t="str">
        <f t="shared" si="2"/>
        <v/>
      </c>
      <c r="T25">
        <f t="shared" si="3"/>
        <v>0</v>
      </c>
    </row>
    <row r="26" spans="1:20" ht="30.5" hidden="1" customHeight="1" outlineLevel="1">
      <c r="A26" s="266">
        <v>14</v>
      </c>
      <c r="B26" s="263"/>
      <c r="C26" s="310"/>
      <c r="D26" s="311"/>
      <c r="E26" s="282"/>
      <c r="F26" s="282"/>
      <c r="G26" s="282"/>
      <c r="H26" s="399"/>
      <c r="I26" s="283"/>
      <c r="J26" s="284"/>
      <c r="K26" s="285"/>
      <c r="L26" s="320"/>
      <c r="M26" s="320"/>
      <c r="N26" s="245" t="str">
        <f t="shared" si="1"/>
        <v/>
      </c>
      <c r="O26" s="280" t="str">
        <f t="shared" si="0"/>
        <v/>
      </c>
      <c r="P26" t="str">
        <f t="shared" si="2"/>
        <v/>
      </c>
      <c r="T26">
        <f t="shared" si="3"/>
        <v>0</v>
      </c>
    </row>
    <row r="27" spans="1:20" ht="30.5" hidden="1" customHeight="1" outlineLevel="1">
      <c r="A27" s="266">
        <v>15</v>
      </c>
      <c r="B27" s="263"/>
      <c r="C27" s="310"/>
      <c r="D27" s="311"/>
      <c r="E27" s="282"/>
      <c r="F27" s="282"/>
      <c r="G27" s="282"/>
      <c r="H27" s="399"/>
      <c r="I27" s="283"/>
      <c r="J27" s="284"/>
      <c r="K27" s="285"/>
      <c r="L27" s="320"/>
      <c r="M27" s="320"/>
      <c r="N27" s="245" t="str">
        <f t="shared" si="1"/>
        <v/>
      </c>
      <c r="O27" s="280" t="str">
        <f t="shared" si="0"/>
        <v/>
      </c>
      <c r="P27" t="str">
        <f t="shared" si="2"/>
        <v/>
      </c>
      <c r="T27">
        <f t="shared" si="3"/>
        <v>0</v>
      </c>
    </row>
    <row r="28" spans="1:20" ht="30.5" hidden="1" customHeight="1" outlineLevel="1">
      <c r="A28" s="266">
        <v>16</v>
      </c>
      <c r="B28" s="263"/>
      <c r="C28" s="310"/>
      <c r="D28" s="311"/>
      <c r="E28" s="282"/>
      <c r="F28" s="282"/>
      <c r="G28" s="282"/>
      <c r="H28" s="399"/>
      <c r="I28" s="283"/>
      <c r="J28" s="284"/>
      <c r="K28" s="285"/>
      <c r="L28" s="320"/>
      <c r="M28" s="320"/>
      <c r="N28" s="245" t="str">
        <f t="shared" si="1"/>
        <v/>
      </c>
      <c r="O28" s="280" t="str">
        <f t="shared" si="0"/>
        <v/>
      </c>
      <c r="P28" t="str">
        <f t="shared" si="2"/>
        <v/>
      </c>
      <c r="T28">
        <f t="shared" si="3"/>
        <v>0</v>
      </c>
    </row>
    <row r="29" spans="1:20" ht="30.5" hidden="1" customHeight="1" outlineLevel="1">
      <c r="A29" s="266">
        <v>17</v>
      </c>
      <c r="B29" s="263"/>
      <c r="C29" s="310"/>
      <c r="D29" s="311"/>
      <c r="E29" s="282"/>
      <c r="F29" s="282"/>
      <c r="G29" s="282"/>
      <c r="H29" s="399"/>
      <c r="I29" s="283"/>
      <c r="J29" s="284"/>
      <c r="K29" s="285"/>
      <c r="L29" s="320"/>
      <c r="M29" s="320"/>
      <c r="N29" s="245" t="str">
        <f t="shared" si="1"/>
        <v/>
      </c>
      <c r="O29" s="280" t="str">
        <f t="shared" si="0"/>
        <v/>
      </c>
      <c r="P29" t="str">
        <f t="shared" si="2"/>
        <v/>
      </c>
      <c r="T29">
        <f t="shared" si="3"/>
        <v>0</v>
      </c>
    </row>
    <row r="30" spans="1:20" ht="30.5" hidden="1" customHeight="1" outlineLevel="1">
      <c r="A30" s="266">
        <v>18</v>
      </c>
      <c r="B30" s="263"/>
      <c r="C30" s="310"/>
      <c r="D30" s="311"/>
      <c r="E30" s="282"/>
      <c r="F30" s="282"/>
      <c r="G30" s="282"/>
      <c r="H30" s="399"/>
      <c r="I30" s="283"/>
      <c r="J30" s="284"/>
      <c r="K30" s="285"/>
      <c r="L30" s="320"/>
      <c r="M30" s="320"/>
      <c r="N30" s="245" t="str">
        <f t="shared" si="1"/>
        <v/>
      </c>
      <c r="O30" s="280" t="str">
        <f t="shared" si="0"/>
        <v/>
      </c>
      <c r="P30" t="str">
        <f t="shared" si="2"/>
        <v/>
      </c>
      <c r="T30">
        <f t="shared" si="3"/>
        <v>0</v>
      </c>
    </row>
    <row r="31" spans="1:20" ht="30.5" hidden="1" customHeight="1" outlineLevel="1">
      <c r="A31" s="266">
        <v>19</v>
      </c>
      <c r="B31" s="263"/>
      <c r="C31" s="310"/>
      <c r="D31" s="311"/>
      <c r="E31" s="282"/>
      <c r="F31" s="282"/>
      <c r="G31" s="282"/>
      <c r="H31" s="399"/>
      <c r="I31" s="283"/>
      <c r="J31" s="284"/>
      <c r="K31" s="285"/>
      <c r="L31" s="320"/>
      <c r="M31" s="320"/>
      <c r="N31" s="245" t="str">
        <f t="shared" si="1"/>
        <v/>
      </c>
      <c r="O31" s="280" t="str">
        <f t="shared" si="0"/>
        <v/>
      </c>
      <c r="P31" t="str">
        <f t="shared" si="2"/>
        <v/>
      </c>
      <c r="T31">
        <f t="shared" si="3"/>
        <v>0</v>
      </c>
    </row>
    <row r="32" spans="1:20" ht="30.5" hidden="1" customHeight="1" outlineLevel="1">
      <c r="A32" s="266">
        <v>20</v>
      </c>
      <c r="B32" s="263"/>
      <c r="C32" s="310"/>
      <c r="D32" s="311"/>
      <c r="E32" s="282"/>
      <c r="F32" s="282"/>
      <c r="G32" s="282"/>
      <c r="H32" s="399"/>
      <c r="I32" s="283"/>
      <c r="J32" s="284"/>
      <c r="K32" s="285"/>
      <c r="L32" s="320"/>
      <c r="M32" s="320"/>
      <c r="N32" s="245" t="str">
        <f t="shared" si="1"/>
        <v/>
      </c>
      <c r="O32" s="280" t="str">
        <f t="shared" si="0"/>
        <v/>
      </c>
      <c r="P32" t="str">
        <f t="shared" si="2"/>
        <v/>
      </c>
      <c r="T32">
        <f t="shared" si="3"/>
        <v>0</v>
      </c>
    </row>
    <row r="33" spans="1:20" ht="30.5" hidden="1" customHeight="1" outlineLevel="1">
      <c r="A33" s="266">
        <v>21</v>
      </c>
      <c r="B33" s="263"/>
      <c r="C33" s="310"/>
      <c r="D33" s="311"/>
      <c r="E33" s="282"/>
      <c r="F33" s="282"/>
      <c r="G33" s="282"/>
      <c r="H33" s="399"/>
      <c r="I33" s="283"/>
      <c r="J33" s="284"/>
      <c r="K33" s="285"/>
      <c r="L33" s="320"/>
      <c r="M33" s="320"/>
      <c r="N33" s="245" t="str">
        <f t="shared" si="1"/>
        <v/>
      </c>
      <c r="O33" s="280" t="str">
        <f t="shared" si="0"/>
        <v/>
      </c>
      <c r="P33" t="str">
        <f t="shared" si="2"/>
        <v/>
      </c>
      <c r="T33">
        <f t="shared" si="3"/>
        <v>0</v>
      </c>
    </row>
    <row r="34" spans="1:20" ht="30.5" hidden="1" customHeight="1" outlineLevel="1">
      <c r="A34" s="266">
        <v>22</v>
      </c>
      <c r="B34" s="263"/>
      <c r="C34" s="310"/>
      <c r="D34" s="311"/>
      <c r="E34" s="282"/>
      <c r="F34" s="282"/>
      <c r="G34" s="282"/>
      <c r="H34" s="399"/>
      <c r="I34" s="283"/>
      <c r="J34" s="284"/>
      <c r="K34" s="285"/>
      <c r="L34" s="320"/>
      <c r="M34" s="320"/>
      <c r="N34" s="245" t="str">
        <f t="shared" si="1"/>
        <v/>
      </c>
      <c r="O34" s="280" t="str">
        <f t="shared" si="0"/>
        <v/>
      </c>
      <c r="P34" t="str">
        <f t="shared" si="2"/>
        <v/>
      </c>
      <c r="T34">
        <f t="shared" si="3"/>
        <v>0</v>
      </c>
    </row>
    <row r="35" spans="1:20" ht="30.5" hidden="1" customHeight="1" outlineLevel="1">
      <c r="A35" s="266">
        <v>23</v>
      </c>
      <c r="B35" s="263"/>
      <c r="C35" s="310"/>
      <c r="D35" s="311"/>
      <c r="E35" s="282"/>
      <c r="F35" s="282"/>
      <c r="G35" s="282"/>
      <c r="H35" s="399"/>
      <c r="I35" s="283"/>
      <c r="J35" s="284"/>
      <c r="K35" s="285"/>
      <c r="L35" s="320"/>
      <c r="M35" s="320"/>
      <c r="N35" s="245" t="str">
        <f t="shared" si="1"/>
        <v/>
      </c>
      <c r="O35" s="280" t="str">
        <f t="shared" si="0"/>
        <v/>
      </c>
      <c r="P35" t="str">
        <f t="shared" si="2"/>
        <v/>
      </c>
      <c r="T35">
        <f t="shared" si="3"/>
        <v>0</v>
      </c>
    </row>
    <row r="36" spans="1:20" ht="30.5" hidden="1" customHeight="1" outlineLevel="1">
      <c r="A36" s="266">
        <v>24</v>
      </c>
      <c r="B36" s="263"/>
      <c r="C36" s="310"/>
      <c r="D36" s="311"/>
      <c r="E36" s="282"/>
      <c r="F36" s="282"/>
      <c r="G36" s="282"/>
      <c r="H36" s="399"/>
      <c r="I36" s="283"/>
      <c r="J36" s="284"/>
      <c r="K36" s="285"/>
      <c r="L36" s="320"/>
      <c r="M36" s="320"/>
      <c r="N36" s="245" t="str">
        <f t="shared" si="1"/>
        <v/>
      </c>
      <c r="O36" s="280" t="str">
        <f t="shared" si="0"/>
        <v/>
      </c>
      <c r="P36" t="str">
        <f t="shared" si="2"/>
        <v/>
      </c>
      <c r="T36">
        <f t="shared" si="3"/>
        <v>0</v>
      </c>
    </row>
    <row r="37" spans="1:20" ht="30.5" hidden="1" customHeight="1" outlineLevel="1">
      <c r="A37" s="266">
        <v>25</v>
      </c>
      <c r="B37" s="263"/>
      <c r="C37" s="310"/>
      <c r="D37" s="311"/>
      <c r="E37" s="282"/>
      <c r="F37" s="282"/>
      <c r="G37" s="282"/>
      <c r="H37" s="399"/>
      <c r="I37" s="283"/>
      <c r="J37" s="284"/>
      <c r="K37" s="285"/>
      <c r="L37" s="320"/>
      <c r="M37" s="320"/>
      <c r="N37" s="245" t="str">
        <f t="shared" si="1"/>
        <v/>
      </c>
      <c r="O37" s="280" t="str">
        <f t="shared" si="0"/>
        <v/>
      </c>
      <c r="P37" t="str">
        <f t="shared" si="2"/>
        <v/>
      </c>
      <c r="T37">
        <f t="shared" si="3"/>
        <v>0</v>
      </c>
    </row>
    <row r="38" spans="1:20" ht="30.5" hidden="1" customHeight="1" outlineLevel="1">
      <c r="A38" s="266">
        <v>26</v>
      </c>
      <c r="B38" s="263"/>
      <c r="C38" s="310"/>
      <c r="D38" s="311"/>
      <c r="E38" s="282"/>
      <c r="F38" s="282"/>
      <c r="G38" s="282"/>
      <c r="H38" s="399"/>
      <c r="I38" s="283"/>
      <c r="J38" s="284"/>
      <c r="K38" s="285"/>
      <c r="L38" s="320"/>
      <c r="M38" s="320"/>
      <c r="N38" s="245" t="str">
        <f t="shared" si="1"/>
        <v/>
      </c>
      <c r="O38" s="280" t="str">
        <f t="shared" si="0"/>
        <v/>
      </c>
      <c r="P38" t="str">
        <f t="shared" si="2"/>
        <v/>
      </c>
      <c r="T38">
        <f t="shared" si="3"/>
        <v>0</v>
      </c>
    </row>
    <row r="39" spans="1:20" ht="30.5" hidden="1" customHeight="1" outlineLevel="1">
      <c r="A39" s="266">
        <v>27</v>
      </c>
      <c r="B39" s="263"/>
      <c r="C39" s="310"/>
      <c r="D39" s="311"/>
      <c r="E39" s="282"/>
      <c r="F39" s="282"/>
      <c r="G39" s="282"/>
      <c r="H39" s="399"/>
      <c r="I39" s="283"/>
      <c r="J39" s="284"/>
      <c r="K39" s="285"/>
      <c r="L39" s="320"/>
      <c r="M39" s="320"/>
      <c r="N39" s="245" t="str">
        <f t="shared" si="1"/>
        <v/>
      </c>
      <c r="O39" s="280" t="str">
        <f t="shared" si="0"/>
        <v/>
      </c>
      <c r="P39" t="str">
        <f t="shared" si="2"/>
        <v/>
      </c>
      <c r="T39">
        <f t="shared" si="3"/>
        <v>0</v>
      </c>
    </row>
    <row r="40" spans="1:20" ht="30.5" hidden="1" customHeight="1" outlineLevel="1">
      <c r="A40" s="266">
        <v>28</v>
      </c>
      <c r="B40" s="263"/>
      <c r="C40" s="310"/>
      <c r="D40" s="311"/>
      <c r="E40" s="282"/>
      <c r="F40" s="282"/>
      <c r="G40" s="282"/>
      <c r="H40" s="399"/>
      <c r="I40" s="283"/>
      <c r="J40" s="284"/>
      <c r="K40" s="285"/>
      <c r="L40" s="320"/>
      <c r="M40" s="320"/>
      <c r="N40" s="245" t="str">
        <f t="shared" si="1"/>
        <v/>
      </c>
      <c r="O40" s="280" t="str">
        <f t="shared" si="0"/>
        <v/>
      </c>
      <c r="P40" t="str">
        <f t="shared" si="2"/>
        <v/>
      </c>
      <c r="T40">
        <f t="shared" si="3"/>
        <v>0</v>
      </c>
    </row>
    <row r="41" spans="1:20" ht="30.5" hidden="1" customHeight="1" outlineLevel="1">
      <c r="A41" s="266">
        <v>29</v>
      </c>
      <c r="B41" s="263"/>
      <c r="C41" s="310"/>
      <c r="D41" s="311"/>
      <c r="E41" s="282"/>
      <c r="F41" s="282"/>
      <c r="G41" s="282"/>
      <c r="H41" s="399"/>
      <c r="I41" s="283"/>
      <c r="J41" s="284"/>
      <c r="K41" s="285"/>
      <c r="L41" s="320"/>
      <c r="M41" s="320"/>
      <c r="N41" s="245" t="str">
        <f t="shared" si="1"/>
        <v/>
      </c>
      <c r="O41" s="280" t="str">
        <f t="shared" si="0"/>
        <v/>
      </c>
      <c r="P41" t="str">
        <f t="shared" si="2"/>
        <v/>
      </c>
      <c r="T41">
        <f t="shared" si="3"/>
        <v>0</v>
      </c>
    </row>
    <row r="42" spans="1:20" ht="30.5" hidden="1" customHeight="1" outlineLevel="1">
      <c r="A42" s="266">
        <v>30</v>
      </c>
      <c r="B42" s="263"/>
      <c r="C42" s="310"/>
      <c r="D42" s="311"/>
      <c r="E42" s="282"/>
      <c r="F42" s="282"/>
      <c r="G42" s="282"/>
      <c r="H42" s="399"/>
      <c r="I42" s="283"/>
      <c r="J42" s="284"/>
      <c r="K42" s="285"/>
      <c r="L42" s="320"/>
      <c r="M42" s="320"/>
      <c r="N42" s="245" t="str">
        <f t="shared" si="1"/>
        <v/>
      </c>
      <c r="O42" s="280" t="str">
        <f t="shared" si="0"/>
        <v/>
      </c>
      <c r="P42" t="str">
        <f t="shared" si="2"/>
        <v/>
      </c>
      <c r="T42">
        <f t="shared" si="3"/>
        <v>0</v>
      </c>
    </row>
    <row r="43" spans="1:20" ht="30.5" hidden="1" customHeight="1" outlineLevel="1">
      <c r="A43" s="266">
        <v>31</v>
      </c>
      <c r="B43" s="263"/>
      <c r="C43" s="310"/>
      <c r="D43" s="311"/>
      <c r="E43" s="282"/>
      <c r="F43" s="282"/>
      <c r="G43" s="282"/>
      <c r="H43" s="399"/>
      <c r="I43" s="283"/>
      <c r="J43" s="284"/>
      <c r="K43" s="285"/>
      <c r="L43" s="320"/>
      <c r="M43" s="320"/>
      <c r="N43" s="245" t="str">
        <f t="shared" si="1"/>
        <v/>
      </c>
      <c r="O43" s="280" t="str">
        <f t="shared" si="0"/>
        <v/>
      </c>
      <c r="P43" t="str">
        <f t="shared" si="2"/>
        <v/>
      </c>
      <c r="T43">
        <f t="shared" si="3"/>
        <v>0</v>
      </c>
    </row>
    <row r="44" spans="1:20" ht="30.5" hidden="1" customHeight="1" outlineLevel="1">
      <c r="A44" s="266">
        <v>32</v>
      </c>
      <c r="B44" s="263"/>
      <c r="C44" s="310"/>
      <c r="D44" s="311"/>
      <c r="E44" s="282"/>
      <c r="F44" s="282"/>
      <c r="G44" s="282"/>
      <c r="H44" s="399"/>
      <c r="I44" s="283"/>
      <c r="J44" s="284"/>
      <c r="K44" s="285"/>
      <c r="L44" s="320"/>
      <c r="M44" s="320"/>
      <c r="N44" s="245" t="str">
        <f t="shared" si="1"/>
        <v/>
      </c>
      <c r="O44" s="280" t="str">
        <f t="shared" si="0"/>
        <v/>
      </c>
      <c r="P44" t="str">
        <f t="shared" si="2"/>
        <v/>
      </c>
      <c r="T44">
        <f t="shared" si="3"/>
        <v>0</v>
      </c>
    </row>
    <row r="45" spans="1:20" ht="30.5" hidden="1" customHeight="1" outlineLevel="1">
      <c r="A45" s="266">
        <v>33</v>
      </c>
      <c r="B45" s="263"/>
      <c r="C45" s="310"/>
      <c r="D45" s="311"/>
      <c r="E45" s="282"/>
      <c r="F45" s="282"/>
      <c r="G45" s="282"/>
      <c r="H45" s="399"/>
      <c r="I45" s="283"/>
      <c r="J45" s="284"/>
      <c r="K45" s="285"/>
      <c r="L45" s="320"/>
      <c r="M45" s="320"/>
      <c r="N45" s="245" t="str">
        <f t="shared" si="1"/>
        <v/>
      </c>
      <c r="O45" s="280" t="str">
        <f t="shared" si="0"/>
        <v/>
      </c>
      <c r="P45" t="str">
        <f t="shared" si="2"/>
        <v/>
      </c>
      <c r="T45">
        <f t="shared" si="3"/>
        <v>0</v>
      </c>
    </row>
    <row r="46" spans="1:20" ht="30.5" hidden="1" customHeight="1" outlineLevel="1">
      <c r="A46" s="266">
        <v>34</v>
      </c>
      <c r="B46" s="263"/>
      <c r="C46" s="310"/>
      <c r="D46" s="311"/>
      <c r="E46" s="282"/>
      <c r="F46" s="282"/>
      <c r="G46" s="282"/>
      <c r="H46" s="399"/>
      <c r="I46" s="283"/>
      <c r="J46" s="284"/>
      <c r="K46" s="285"/>
      <c r="L46" s="320"/>
      <c r="M46" s="320"/>
      <c r="N46" s="245" t="str">
        <f t="shared" si="1"/>
        <v/>
      </c>
      <c r="O46" s="280" t="str">
        <f t="shared" si="0"/>
        <v/>
      </c>
      <c r="P46" t="str">
        <f t="shared" si="2"/>
        <v/>
      </c>
      <c r="T46">
        <f t="shared" si="3"/>
        <v>0</v>
      </c>
    </row>
    <row r="47" spans="1:20" ht="30.5" hidden="1" customHeight="1" outlineLevel="1">
      <c r="A47" s="266">
        <v>35</v>
      </c>
      <c r="B47" s="263"/>
      <c r="C47" s="310"/>
      <c r="D47" s="311"/>
      <c r="E47" s="282"/>
      <c r="F47" s="282"/>
      <c r="G47" s="282"/>
      <c r="H47" s="399"/>
      <c r="I47" s="283"/>
      <c r="J47" s="284"/>
      <c r="K47" s="285"/>
      <c r="L47" s="320"/>
      <c r="M47" s="320"/>
      <c r="N47" s="245" t="str">
        <f t="shared" si="1"/>
        <v/>
      </c>
      <c r="O47" s="280" t="str">
        <f t="shared" si="0"/>
        <v/>
      </c>
      <c r="P47" t="str">
        <f t="shared" si="2"/>
        <v/>
      </c>
      <c r="T47">
        <f t="shared" si="3"/>
        <v>0</v>
      </c>
    </row>
    <row r="48" spans="1:20" ht="30.5" hidden="1" customHeight="1" outlineLevel="1">
      <c r="A48" s="266">
        <v>36</v>
      </c>
      <c r="B48" s="263"/>
      <c r="C48" s="310"/>
      <c r="D48" s="311"/>
      <c r="E48" s="282"/>
      <c r="F48" s="282"/>
      <c r="G48" s="282"/>
      <c r="H48" s="399"/>
      <c r="I48" s="283"/>
      <c r="J48" s="284"/>
      <c r="K48" s="285"/>
      <c r="L48" s="320"/>
      <c r="M48" s="320"/>
      <c r="N48" s="245" t="str">
        <f t="shared" si="1"/>
        <v/>
      </c>
      <c r="O48" s="280" t="str">
        <f t="shared" si="0"/>
        <v/>
      </c>
      <c r="P48" t="str">
        <f t="shared" si="2"/>
        <v/>
      </c>
      <c r="T48">
        <f t="shared" si="3"/>
        <v>0</v>
      </c>
    </row>
    <row r="49" spans="1:20" ht="30.5" hidden="1" customHeight="1" outlineLevel="1">
      <c r="A49" s="266">
        <v>37</v>
      </c>
      <c r="B49" s="263"/>
      <c r="C49" s="310"/>
      <c r="D49" s="311"/>
      <c r="E49" s="282"/>
      <c r="F49" s="282"/>
      <c r="G49" s="282"/>
      <c r="H49" s="399"/>
      <c r="I49" s="283"/>
      <c r="J49" s="284"/>
      <c r="K49" s="285"/>
      <c r="L49" s="320"/>
      <c r="M49" s="320"/>
      <c r="N49" s="245" t="str">
        <f t="shared" si="1"/>
        <v/>
      </c>
      <c r="O49" s="280" t="str">
        <f t="shared" si="0"/>
        <v/>
      </c>
      <c r="P49" t="str">
        <f t="shared" si="2"/>
        <v/>
      </c>
      <c r="T49">
        <f t="shared" si="3"/>
        <v>0</v>
      </c>
    </row>
    <row r="50" spans="1:20" ht="30.5" hidden="1" customHeight="1" outlineLevel="1">
      <c r="A50" s="266">
        <v>38</v>
      </c>
      <c r="B50" s="263"/>
      <c r="C50" s="310"/>
      <c r="D50" s="311"/>
      <c r="E50" s="282"/>
      <c r="F50" s="282"/>
      <c r="G50" s="282"/>
      <c r="H50" s="399"/>
      <c r="I50" s="283"/>
      <c r="J50" s="284"/>
      <c r="K50" s="285"/>
      <c r="L50" s="320"/>
      <c r="M50" s="320"/>
      <c r="N50" s="245" t="str">
        <f t="shared" si="1"/>
        <v/>
      </c>
      <c r="O50" s="280" t="str">
        <f t="shared" si="0"/>
        <v/>
      </c>
      <c r="P50" t="str">
        <f t="shared" si="2"/>
        <v/>
      </c>
      <c r="T50">
        <f t="shared" si="3"/>
        <v>0</v>
      </c>
    </row>
    <row r="51" spans="1:20" ht="30.5" hidden="1" customHeight="1" outlineLevel="1">
      <c r="A51" s="266">
        <v>39</v>
      </c>
      <c r="B51" s="263"/>
      <c r="C51" s="310"/>
      <c r="D51" s="311"/>
      <c r="E51" s="282"/>
      <c r="F51" s="282"/>
      <c r="G51" s="282"/>
      <c r="H51" s="399"/>
      <c r="I51" s="283"/>
      <c r="J51" s="284"/>
      <c r="K51" s="285"/>
      <c r="L51" s="320"/>
      <c r="M51" s="320"/>
      <c r="N51" s="245" t="str">
        <f t="shared" si="1"/>
        <v/>
      </c>
      <c r="O51" s="280" t="str">
        <f t="shared" si="0"/>
        <v/>
      </c>
      <c r="P51" t="str">
        <f t="shared" si="2"/>
        <v/>
      </c>
      <c r="T51">
        <f t="shared" si="3"/>
        <v>0</v>
      </c>
    </row>
    <row r="52" spans="1:20" ht="30.5" hidden="1" customHeight="1" outlineLevel="1">
      <c r="A52" s="266">
        <v>40</v>
      </c>
      <c r="B52" s="263"/>
      <c r="C52" s="310"/>
      <c r="D52" s="311"/>
      <c r="E52" s="282"/>
      <c r="F52" s="282"/>
      <c r="G52" s="282"/>
      <c r="H52" s="399"/>
      <c r="I52" s="283"/>
      <c r="J52" s="284"/>
      <c r="K52" s="285"/>
      <c r="L52" s="320"/>
      <c r="M52" s="320"/>
      <c r="N52" s="245" t="str">
        <f t="shared" si="1"/>
        <v/>
      </c>
      <c r="O52" s="280" t="str">
        <f t="shared" si="0"/>
        <v/>
      </c>
      <c r="P52" t="str">
        <f t="shared" si="2"/>
        <v/>
      </c>
      <c r="T52">
        <f t="shared" si="3"/>
        <v>0</v>
      </c>
    </row>
    <row r="53" spans="1:20" ht="30.5" hidden="1" customHeight="1" outlineLevel="1">
      <c r="A53" s="266">
        <v>41</v>
      </c>
      <c r="B53" s="263"/>
      <c r="C53" s="310"/>
      <c r="D53" s="311"/>
      <c r="E53" s="282"/>
      <c r="F53" s="282"/>
      <c r="G53" s="282"/>
      <c r="H53" s="399"/>
      <c r="I53" s="283"/>
      <c r="J53" s="284"/>
      <c r="K53" s="285"/>
      <c r="L53" s="320"/>
      <c r="M53" s="320"/>
      <c r="N53" s="245" t="str">
        <f t="shared" si="1"/>
        <v/>
      </c>
      <c r="O53" s="280" t="str">
        <f t="shared" si="0"/>
        <v/>
      </c>
      <c r="P53" t="str">
        <f t="shared" si="2"/>
        <v/>
      </c>
      <c r="T53">
        <f t="shared" si="3"/>
        <v>0</v>
      </c>
    </row>
    <row r="54" spans="1:20" ht="30.5" hidden="1" customHeight="1" outlineLevel="1">
      <c r="A54" s="266">
        <v>42</v>
      </c>
      <c r="B54" s="263"/>
      <c r="C54" s="310"/>
      <c r="D54" s="311"/>
      <c r="E54" s="282"/>
      <c r="F54" s="282"/>
      <c r="G54" s="282"/>
      <c r="H54" s="399"/>
      <c r="I54" s="283"/>
      <c r="J54" s="284"/>
      <c r="K54" s="285"/>
      <c r="L54" s="320"/>
      <c r="M54" s="320"/>
      <c r="N54" s="245" t="str">
        <f t="shared" si="1"/>
        <v/>
      </c>
      <c r="O54" s="280" t="str">
        <f t="shared" si="0"/>
        <v/>
      </c>
      <c r="P54" t="str">
        <f t="shared" si="2"/>
        <v/>
      </c>
      <c r="T54">
        <f t="shared" si="3"/>
        <v>0</v>
      </c>
    </row>
    <row r="55" spans="1:20" ht="30.5" hidden="1" customHeight="1" outlineLevel="1">
      <c r="A55" s="266">
        <v>43</v>
      </c>
      <c r="B55" s="263"/>
      <c r="C55" s="310"/>
      <c r="D55" s="311"/>
      <c r="E55" s="282"/>
      <c r="F55" s="282"/>
      <c r="G55" s="282"/>
      <c r="H55" s="399"/>
      <c r="I55" s="283"/>
      <c r="J55" s="284"/>
      <c r="K55" s="285"/>
      <c r="L55" s="320"/>
      <c r="M55" s="320"/>
      <c r="N55" s="245" t="str">
        <f t="shared" si="1"/>
        <v/>
      </c>
      <c r="O55" s="280" t="str">
        <f t="shared" si="0"/>
        <v/>
      </c>
      <c r="P55" t="str">
        <f t="shared" si="2"/>
        <v/>
      </c>
      <c r="T55">
        <f t="shared" si="3"/>
        <v>0</v>
      </c>
    </row>
    <row r="56" spans="1:20" ht="30.5" hidden="1" customHeight="1" outlineLevel="1">
      <c r="A56" s="266">
        <v>44</v>
      </c>
      <c r="B56" s="263"/>
      <c r="C56" s="310"/>
      <c r="D56" s="311"/>
      <c r="E56" s="282"/>
      <c r="F56" s="282"/>
      <c r="G56" s="282"/>
      <c r="H56" s="399"/>
      <c r="I56" s="283"/>
      <c r="J56" s="284"/>
      <c r="K56" s="285"/>
      <c r="L56" s="320"/>
      <c r="M56" s="320"/>
      <c r="N56" s="245" t="str">
        <f t="shared" si="1"/>
        <v/>
      </c>
      <c r="O56" s="280" t="str">
        <f t="shared" si="0"/>
        <v/>
      </c>
      <c r="P56" t="str">
        <f t="shared" si="2"/>
        <v/>
      </c>
      <c r="T56">
        <f t="shared" si="3"/>
        <v>0</v>
      </c>
    </row>
    <row r="57" spans="1:20" ht="30.5" hidden="1" customHeight="1" outlineLevel="1">
      <c r="A57" s="266">
        <v>45</v>
      </c>
      <c r="B57" s="263"/>
      <c r="C57" s="310"/>
      <c r="D57" s="311"/>
      <c r="E57" s="282"/>
      <c r="F57" s="282"/>
      <c r="G57" s="282"/>
      <c r="H57" s="399"/>
      <c r="I57" s="283"/>
      <c r="J57" s="284"/>
      <c r="K57" s="285"/>
      <c r="L57" s="320"/>
      <c r="M57" s="320"/>
      <c r="N57" s="245" t="str">
        <f t="shared" si="1"/>
        <v/>
      </c>
      <c r="O57" s="280" t="str">
        <f t="shared" si="0"/>
        <v/>
      </c>
      <c r="P57" t="str">
        <f t="shared" si="2"/>
        <v/>
      </c>
      <c r="T57">
        <f t="shared" si="3"/>
        <v>0</v>
      </c>
    </row>
    <row r="58" spans="1:20" ht="30.5" hidden="1" customHeight="1" outlineLevel="1">
      <c r="A58" s="266">
        <v>46</v>
      </c>
      <c r="B58" s="263"/>
      <c r="C58" s="310"/>
      <c r="D58" s="311"/>
      <c r="E58" s="282"/>
      <c r="F58" s="282"/>
      <c r="G58" s="282"/>
      <c r="H58" s="399"/>
      <c r="I58" s="283"/>
      <c r="J58" s="284"/>
      <c r="K58" s="285"/>
      <c r="L58" s="320"/>
      <c r="M58" s="320"/>
      <c r="N58" s="245" t="str">
        <f t="shared" si="1"/>
        <v/>
      </c>
      <c r="O58" s="280" t="str">
        <f t="shared" si="0"/>
        <v/>
      </c>
      <c r="P58" t="str">
        <f t="shared" si="2"/>
        <v/>
      </c>
      <c r="T58">
        <f t="shared" si="3"/>
        <v>0</v>
      </c>
    </row>
    <row r="59" spans="1:20" ht="30.5" hidden="1" customHeight="1" outlineLevel="1">
      <c r="A59" s="266">
        <v>47</v>
      </c>
      <c r="B59" s="263"/>
      <c r="C59" s="310"/>
      <c r="D59" s="311"/>
      <c r="E59" s="282"/>
      <c r="F59" s="282"/>
      <c r="G59" s="282"/>
      <c r="H59" s="399"/>
      <c r="I59" s="283"/>
      <c r="J59" s="284"/>
      <c r="K59" s="285"/>
      <c r="L59" s="320"/>
      <c r="M59" s="320"/>
      <c r="N59" s="245" t="str">
        <f t="shared" si="1"/>
        <v/>
      </c>
      <c r="O59" s="280" t="str">
        <f t="shared" si="0"/>
        <v/>
      </c>
      <c r="P59" t="str">
        <f t="shared" si="2"/>
        <v/>
      </c>
      <c r="T59">
        <f t="shared" si="3"/>
        <v>0</v>
      </c>
    </row>
    <row r="60" spans="1:20" ht="30.5" hidden="1" customHeight="1" outlineLevel="1">
      <c r="A60" s="266">
        <v>48</v>
      </c>
      <c r="B60" s="263"/>
      <c r="C60" s="310"/>
      <c r="D60" s="311"/>
      <c r="E60" s="282"/>
      <c r="F60" s="282"/>
      <c r="G60" s="282"/>
      <c r="H60" s="399"/>
      <c r="I60" s="283"/>
      <c r="J60" s="284"/>
      <c r="K60" s="285"/>
      <c r="L60" s="320"/>
      <c r="M60" s="320"/>
      <c r="N60" s="245" t="str">
        <f t="shared" si="1"/>
        <v/>
      </c>
      <c r="O60" s="280" t="str">
        <f t="shared" si="0"/>
        <v/>
      </c>
      <c r="P60" t="str">
        <f t="shared" si="2"/>
        <v/>
      </c>
      <c r="T60">
        <f t="shared" si="3"/>
        <v>0</v>
      </c>
    </row>
    <row r="61" spans="1:20" ht="30.5" hidden="1" customHeight="1" outlineLevel="1">
      <c r="A61" s="266">
        <v>49</v>
      </c>
      <c r="B61" s="263"/>
      <c r="C61" s="310"/>
      <c r="D61" s="311"/>
      <c r="E61" s="282"/>
      <c r="F61" s="282"/>
      <c r="G61" s="282"/>
      <c r="H61" s="399"/>
      <c r="I61" s="283"/>
      <c r="J61" s="284"/>
      <c r="K61" s="285"/>
      <c r="L61" s="320"/>
      <c r="M61" s="320"/>
      <c r="N61" s="245" t="str">
        <f t="shared" si="1"/>
        <v/>
      </c>
      <c r="O61" s="280" t="str">
        <f t="shared" si="0"/>
        <v/>
      </c>
      <c r="P61" t="str">
        <f t="shared" si="2"/>
        <v/>
      </c>
      <c r="T61">
        <f t="shared" si="3"/>
        <v>0</v>
      </c>
    </row>
    <row r="62" spans="1:20" ht="30.5" hidden="1" customHeight="1" outlineLevel="1">
      <c r="A62" s="266">
        <v>50</v>
      </c>
      <c r="B62" s="263"/>
      <c r="C62" s="310"/>
      <c r="D62" s="311"/>
      <c r="E62" s="282"/>
      <c r="F62" s="282"/>
      <c r="G62" s="282"/>
      <c r="H62" s="399"/>
      <c r="I62" s="283"/>
      <c r="J62" s="284"/>
      <c r="K62" s="285"/>
      <c r="L62" s="320"/>
      <c r="M62" s="320"/>
      <c r="N62" s="245" t="str">
        <f t="shared" si="1"/>
        <v/>
      </c>
      <c r="O62" s="280" t="str">
        <f t="shared" si="0"/>
        <v/>
      </c>
      <c r="P62" t="str">
        <f t="shared" si="2"/>
        <v/>
      </c>
      <c r="T62">
        <f t="shared" si="3"/>
        <v>0</v>
      </c>
    </row>
    <row r="63" spans="1:20" collapsed="1"/>
  </sheetData>
  <sheetProtection algorithmName="SHA-512" hashValue="68xEY293P/3cWRA/SEp86LXLCCxGlt4KC92VlX+0CCWdgxU+ziB0Be3zaOepy1euchVgoO9ve3QmyvE8p7G52Q==" saltValue="wb6WIHrV9MQUdnlipiEFOg==" spinCount="100000" sheet="1" formatCells="0" formatColumns="0" formatRows="0" insertColumns="0" insertRows="0" insertHyperlinks="0" deleteColumns="0" deleteRows="0" selectLockedCells="1" sort="0" autoFilter="0" pivotTables="0"/>
  <mergeCells count="16">
    <mergeCell ref="J8:J9"/>
    <mergeCell ref="H8:I9"/>
    <mergeCell ref="K8:M9"/>
    <mergeCell ref="N8:N9"/>
    <mergeCell ref="N11:N12"/>
    <mergeCell ref="L11:M11"/>
    <mergeCell ref="A11:A12"/>
    <mergeCell ref="C11:C12"/>
    <mergeCell ref="D11:D12"/>
    <mergeCell ref="E11:E12"/>
    <mergeCell ref="F11:F12"/>
    <mergeCell ref="G11:G12"/>
    <mergeCell ref="H11:H12"/>
    <mergeCell ref="I11:I12"/>
    <mergeCell ref="J11:J12"/>
    <mergeCell ref="K11:K12"/>
  </mergeCells>
  <phoneticPr fontId="1"/>
  <conditionalFormatting sqref="E13:K62">
    <cfRule type="expression" dxfId="26" priority="4">
      <formula>$J$21="導入実績なし"</formula>
    </cfRule>
  </conditionalFormatting>
  <conditionalFormatting sqref="O13:O62">
    <cfRule type="containsText" dxfId="25" priority="6" operator="containsText" text="※">
      <formula>NOT(ISERROR(SEARCH("※",O13)))</formula>
    </cfRule>
  </conditionalFormatting>
  <conditionalFormatting sqref="P13:P62">
    <cfRule type="containsText" dxfId="24" priority="7" operator="containsText" text="異常値">
      <formula>NOT(ISERROR(SEARCH("異常値",P13)))</formula>
    </cfRule>
  </conditionalFormatting>
  <dataValidations count="7">
    <dataValidation type="list" allowBlank="1" showInputMessage="1" showErrorMessage="1" sqref="G13:G62" xr:uid="{02674907-70A3-4B4D-847B-5E127BF20B60}">
      <formula1>"賃貸,分譲"</formula1>
    </dataValidation>
    <dataValidation type="list" allowBlank="1" showInputMessage="1" showErrorMessage="1" sqref="F13:F62" xr:uid="{50EBB0C0-4B3E-4F74-8C7B-CDC0A9F5FD3D}">
      <formula1>"1,2,3,4,5,6,7,8"</formula1>
    </dataValidation>
    <dataValidation type="list" allowBlank="1" showInputMessage="1" showErrorMessage="1" sqref="D13:D62" xr:uid="{6BE26187-9756-4A5E-ACFA-EF02F755A27E}">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C13:C62" xr:uid="{E348179F-C397-4C22-A161-AA02C97F1ED2}">
      <formula1>"C,D"</formula1>
    </dataValidation>
    <dataValidation type="custom" imeMode="halfAlpha" allowBlank="1" showInputMessage="1" showErrorMessage="1" errorTitle="【！】一次エネルギー消費量削減率＞再エネ含まず" error="数字を入力してください。_x000a_20%以上の値を入力してください。" sqref="L13:L62" xr:uid="{72250C66-1EC3-4837-8A06-D89D8F2BB80A}">
      <formula1>VALUE(L13)&gt;=20</formula1>
    </dataValidation>
    <dataValidation type="custom" imeMode="halfAlpha" allowBlank="1" showInputMessage="1" showErrorMessage="1" errorTitle="【！】一次エネルギー消費量削減率＞再エネ含む" error="・数字を入力してください。_x000a_・20%以上の値を入力してください。_x000a_・再エネ含まずの値と同じ値もしくはより大きな値を入力してください。" promptTitle="【！】一次エネルギー消費量削減率＞再エネ含む" prompt="再エネ等含まず以上の数値を入力してください。" sqref="M14:M62" xr:uid="{547BAE9F-10A5-4F96-BA6C-3DE052CDDCDB}">
      <formula1>AND(NOT(ISBLANK(L14)), VALUE(M14)&gt;=20, VALUE(M14)&gt;=VALUE(L14))</formula1>
    </dataValidation>
    <dataValidation type="custom" imeMode="halfAlpha" showInputMessage="1" showErrorMessage="1" errorTitle="【！】一次エネルギー消費量削減率＞再エネ含む" error="・数字を入力してください。_x000a_・20%以上の値を入力してください。_x000a_・再エネ含まずの値と同じ値もしくはより大きな値を入力してください。" promptTitle="【！】一次エネルギー消費量削減率＞再エネ含む" prompt="再エネ等含まず以上の数値を入力してください。" sqref="M13" xr:uid="{1E9C1DC4-F37A-4C22-8BD2-A0DEC3F931AD}">
      <formula1>AND(NOT(ISBLANK(L13)), VALUE(M13)&gt;=20, VALUE(M13)&gt;=VALUE(L13))</formula1>
    </dataValidation>
  </dataValidations>
  <pageMargins left="0.7" right="0.7" top="0.75" bottom="0.75" header="0.3" footer="0.3"/>
  <pageSetup paperSize="9" scale="35" fitToHeight="0" orientation="portrait" r:id="rId1"/>
  <rowBreaks count="1" manualBreakCount="1">
    <brk id="32" max="16383" man="1"/>
  </rowBreaks>
  <colBreaks count="1" manualBreakCount="1">
    <brk id="10" max="1048575" man="1"/>
  </colBreaks>
  <ignoredErrors>
    <ignoredError sqref="O14:O62"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EFFBF-3845-499F-ABAD-D6711C192664}">
  <sheetPr codeName="Sheet8"/>
  <dimension ref="A1:DT144"/>
  <sheetViews>
    <sheetView showGridLines="0" view="pageBreakPreview" zoomScale="70" zoomScaleNormal="70" zoomScaleSheetLayoutView="70" zoomScalePageLayoutView="85" workbookViewId="0">
      <selection activeCell="AR6" sqref="AR6:CF24"/>
    </sheetView>
  </sheetViews>
  <sheetFormatPr defaultColWidth="12.453125" defaultRowHeight="15" customHeight="1"/>
  <cols>
    <col min="1" max="55" width="1.90625" style="86" customWidth="1"/>
    <col min="56" max="61" width="2.08984375" style="86" customWidth="1"/>
    <col min="62" max="84" width="1.90625" style="86" customWidth="1"/>
    <col min="85" max="98" width="1.90625" style="89" customWidth="1"/>
    <col min="99" max="99" width="2.1796875" style="89" customWidth="1"/>
    <col min="100" max="101" width="6.6328125" style="89" hidden="1" customWidth="1"/>
    <col min="102" max="104" width="2.36328125" style="89" hidden="1" customWidth="1"/>
    <col min="105" max="107" width="2.453125" style="89" hidden="1" customWidth="1"/>
    <col min="108" max="109" width="2.08984375" style="89" hidden="1" customWidth="1"/>
    <col min="110" max="110" width="2.453125" style="89" hidden="1" customWidth="1"/>
    <col min="111" max="111" width="3.453125" style="89" hidden="1" customWidth="1"/>
    <col min="112" max="113" width="2.08984375" style="89" hidden="1" customWidth="1"/>
    <col min="114" max="119" width="2.36328125" style="89" hidden="1" customWidth="1"/>
    <col min="120" max="121" width="2.08984375" style="89" hidden="1" customWidth="1"/>
    <col min="122" max="122" width="2.7265625" style="89" hidden="1" customWidth="1"/>
    <col min="123" max="124" width="6.6328125" style="89" hidden="1" customWidth="1"/>
    <col min="125" max="140" width="3.90625" style="89" customWidth="1"/>
    <col min="141" max="16384" width="12.453125" style="89"/>
  </cols>
  <sheetData>
    <row r="1" spans="1:124" ht="17.25" customHeight="1">
      <c r="BR1" s="439"/>
      <c r="BS1" s="439"/>
      <c r="BT1" s="439" t="str">
        <f>IF(AND(data3!P2=1,data3!Q2=0),"（　１　／　１　　枚）",IF(C77&lt;&gt;"","（　１　／　３　　枚）","（　１　／　２　　枚）"))</f>
        <v>（　１　／　２　　枚）</v>
      </c>
      <c r="BU1" s="439"/>
      <c r="BV1" s="439"/>
      <c r="BW1" s="439"/>
      <c r="BX1" s="439"/>
      <c r="BY1" s="439"/>
      <c r="BZ1" s="439"/>
      <c r="CA1" s="439"/>
      <c r="CB1" s="439"/>
      <c r="CC1" s="439"/>
      <c r="CD1" s="439"/>
      <c r="CE1" s="439"/>
      <c r="CF1" s="439"/>
    </row>
    <row r="2" spans="1:124" ht="3" customHeight="1">
      <c r="BR2" s="237"/>
      <c r="BS2" s="237"/>
      <c r="BT2" s="237"/>
      <c r="BU2" s="237"/>
      <c r="BV2" s="236"/>
      <c r="BW2" s="236"/>
      <c r="BX2" s="237"/>
      <c r="BY2" s="237"/>
      <c r="BZ2" s="237"/>
      <c r="CA2" s="236"/>
      <c r="CB2" s="236"/>
      <c r="CC2" s="237"/>
      <c r="CD2" s="237"/>
      <c r="CE2" s="237"/>
      <c r="CF2" s="160"/>
    </row>
    <row r="3" spans="1:124" ht="23.25" customHeight="1">
      <c r="A3" s="610"/>
      <c r="B3" s="610"/>
      <c r="C3" s="610"/>
      <c r="D3" s="610"/>
      <c r="E3" s="161"/>
      <c r="F3" s="161"/>
      <c r="G3" s="161"/>
      <c r="H3" s="161"/>
      <c r="I3" s="161"/>
      <c r="J3" s="161"/>
      <c r="K3" s="161"/>
      <c r="L3" s="161"/>
      <c r="M3" s="161"/>
      <c r="N3" s="161"/>
      <c r="O3" s="161"/>
      <c r="P3" s="611" t="s">
        <v>381</v>
      </c>
      <c r="Q3" s="611"/>
      <c r="R3" s="611"/>
      <c r="S3" s="611"/>
      <c r="T3" s="611"/>
      <c r="U3" s="611"/>
      <c r="V3" s="611"/>
      <c r="W3" s="611"/>
      <c r="X3" s="611"/>
      <c r="Y3" s="611"/>
      <c r="Z3" s="611"/>
      <c r="AA3" s="611"/>
      <c r="AB3" s="611"/>
      <c r="AC3" s="611"/>
      <c r="AD3" s="611"/>
      <c r="AE3" s="611"/>
      <c r="AF3" s="611"/>
      <c r="AG3" s="611"/>
      <c r="AH3" s="611"/>
      <c r="AI3" s="611"/>
      <c r="AJ3" s="611"/>
      <c r="AK3" s="611"/>
      <c r="AL3" s="611"/>
      <c r="AM3" s="611"/>
      <c r="AN3" s="611"/>
      <c r="AO3" s="611"/>
      <c r="AP3" s="611"/>
      <c r="AQ3" s="611"/>
      <c r="AR3" s="611"/>
      <c r="AS3" s="611"/>
      <c r="AT3" s="611"/>
      <c r="AU3" s="611"/>
      <c r="AV3" s="611"/>
      <c r="AW3" s="611"/>
      <c r="AX3" s="611"/>
      <c r="AY3" s="611"/>
      <c r="AZ3" s="611"/>
      <c r="BA3" s="611"/>
      <c r="BB3" s="611"/>
      <c r="BC3" s="611"/>
      <c r="BD3" s="611"/>
      <c r="BE3" s="611"/>
      <c r="BF3" s="611"/>
      <c r="BG3" s="611"/>
      <c r="BH3" s="611"/>
      <c r="BI3" s="611"/>
      <c r="BJ3" s="611"/>
      <c r="BK3" s="611"/>
      <c r="BL3" s="611"/>
      <c r="BM3" s="611"/>
      <c r="BN3" s="162"/>
      <c r="BO3" s="162"/>
      <c r="BP3" s="162"/>
      <c r="BQ3" s="162"/>
      <c r="BR3" s="162"/>
      <c r="BS3" s="162"/>
      <c r="BT3" s="163"/>
      <c r="BU3" s="163"/>
      <c r="BV3" s="162"/>
      <c r="BW3" s="162"/>
      <c r="BX3" s="163"/>
      <c r="BY3" s="163"/>
      <c r="BZ3" s="163"/>
      <c r="CA3" s="162"/>
      <c r="CB3" s="162"/>
      <c r="CC3" s="162"/>
      <c r="CD3" s="162"/>
      <c r="CE3" s="162"/>
      <c r="CF3" s="162"/>
      <c r="CG3" s="164"/>
      <c r="CH3" s="164"/>
      <c r="CI3" s="164"/>
      <c r="CJ3" s="164"/>
      <c r="CK3" s="164"/>
      <c r="CL3" s="164"/>
      <c r="CM3" s="164"/>
      <c r="CN3" s="164"/>
      <c r="CO3" s="164"/>
      <c r="CP3" s="164"/>
      <c r="CQ3" s="164"/>
      <c r="CR3" s="164"/>
      <c r="CS3" s="164"/>
      <c r="CT3" s="164"/>
      <c r="CU3" s="165"/>
    </row>
    <row r="4" spans="1:124" ht="5.25" customHeight="1"/>
    <row r="5" spans="1:124" ht="20.149999999999999" customHeight="1">
      <c r="A5" s="467" t="s">
        <v>48</v>
      </c>
      <c r="B5" s="468"/>
      <c r="C5" s="468"/>
      <c r="D5" s="586"/>
      <c r="E5" s="612" t="str">
        <f>IF(ＺＥＨデベロッパー登録申請書!F26="","",ＺＥＨデベロッパー登録申請書!F26)</f>
        <v/>
      </c>
      <c r="F5" s="612"/>
      <c r="G5" s="612"/>
      <c r="H5" s="612"/>
      <c r="I5" s="612"/>
      <c r="J5" s="612"/>
      <c r="K5" s="612"/>
      <c r="L5" s="612"/>
      <c r="M5" s="612"/>
      <c r="N5" s="612"/>
      <c r="O5" s="612"/>
      <c r="P5" s="612"/>
      <c r="Q5" s="612"/>
      <c r="R5" s="612"/>
      <c r="S5" s="612"/>
      <c r="T5" s="612"/>
      <c r="U5" s="612"/>
      <c r="V5" s="612"/>
      <c r="W5" s="612"/>
      <c r="X5" s="612"/>
      <c r="Y5" s="612"/>
      <c r="Z5" s="612"/>
      <c r="AA5" s="612"/>
      <c r="AB5" s="612"/>
      <c r="AC5" s="612"/>
      <c r="AD5" s="612"/>
      <c r="AE5" s="612"/>
      <c r="AF5" s="612"/>
      <c r="AG5" s="612"/>
      <c r="AH5" s="612"/>
      <c r="AI5" s="612"/>
      <c r="AJ5" s="612"/>
      <c r="AK5" s="612"/>
      <c r="AL5" s="612"/>
      <c r="AM5" s="612"/>
      <c r="AN5" s="612"/>
      <c r="AO5" s="612"/>
      <c r="AP5" s="613"/>
      <c r="AQ5" s="166"/>
      <c r="AR5" s="167"/>
      <c r="AS5" s="166" t="s">
        <v>400</v>
      </c>
      <c r="AT5" s="166"/>
      <c r="AU5" s="166"/>
      <c r="AV5" s="166"/>
      <c r="AW5" s="166"/>
      <c r="AX5" s="166"/>
      <c r="AY5" s="166"/>
      <c r="AZ5" s="166"/>
      <c r="BA5" s="166"/>
      <c r="BB5" s="166"/>
      <c r="BC5" s="166"/>
      <c r="BD5" s="166"/>
      <c r="BE5" s="166"/>
      <c r="BF5" s="166"/>
      <c r="BG5" s="166"/>
      <c r="BH5" s="166"/>
      <c r="BI5" s="166"/>
      <c r="BJ5" s="166"/>
      <c r="BK5" s="166"/>
      <c r="BL5" s="166"/>
      <c r="BM5" s="166"/>
      <c r="BN5" s="166"/>
      <c r="BO5" s="166"/>
      <c r="BP5" s="166"/>
      <c r="BQ5" s="166"/>
      <c r="BR5" s="166"/>
      <c r="BS5" s="166"/>
      <c r="BT5" s="166"/>
      <c r="BU5" s="166"/>
      <c r="BV5" s="166"/>
      <c r="BW5" s="166"/>
      <c r="BX5" s="166"/>
      <c r="BY5" s="166"/>
      <c r="BZ5" s="166"/>
      <c r="CA5" s="166"/>
      <c r="CB5" s="166"/>
      <c r="CC5" s="166"/>
      <c r="CD5" s="166"/>
      <c r="CE5" s="166"/>
      <c r="CF5" s="166"/>
      <c r="CG5" s="166"/>
      <c r="CH5" s="166"/>
      <c r="CI5" s="166"/>
      <c r="CJ5" s="166"/>
      <c r="CK5" s="166"/>
      <c r="CL5" s="168"/>
      <c r="CM5" s="168"/>
      <c r="CN5" s="168"/>
      <c r="CO5" s="168"/>
      <c r="CP5" s="168"/>
      <c r="CQ5" s="168"/>
      <c r="CR5" s="168"/>
      <c r="CS5" s="168"/>
      <c r="CT5" s="168"/>
      <c r="CU5" s="169"/>
    </row>
    <row r="6" spans="1:124" ht="19.5" customHeight="1">
      <c r="A6" s="614" t="s">
        <v>382</v>
      </c>
      <c r="B6" s="615"/>
      <c r="C6" s="615"/>
      <c r="D6" s="616"/>
      <c r="E6" s="617" t="str">
        <f>IF(ＺＥＨデベロッパー公開情報!AD7="","",ＺＥＨデベロッパー公開情報!AD7)</f>
        <v/>
      </c>
      <c r="F6" s="617"/>
      <c r="G6" s="617"/>
      <c r="H6" s="617"/>
      <c r="I6" s="617"/>
      <c r="J6" s="617"/>
      <c r="K6" s="617"/>
      <c r="L6" s="617"/>
      <c r="M6" s="617"/>
      <c r="N6" s="617"/>
      <c r="O6" s="617"/>
      <c r="P6" s="617"/>
      <c r="Q6" s="617"/>
      <c r="R6" s="617"/>
      <c r="S6" s="617"/>
      <c r="T6" s="617"/>
      <c r="U6" s="617"/>
      <c r="V6" s="617"/>
      <c r="W6" s="617"/>
      <c r="X6" s="617"/>
      <c r="Y6" s="617"/>
      <c r="Z6" s="617"/>
      <c r="AA6" s="617"/>
      <c r="AB6" s="617"/>
      <c r="AC6" s="617"/>
      <c r="AD6" s="617"/>
      <c r="AE6" s="617"/>
      <c r="AF6" s="617"/>
      <c r="AG6" s="617"/>
      <c r="AH6" s="617"/>
      <c r="AI6" s="617"/>
      <c r="AJ6" s="617"/>
      <c r="AK6" s="617"/>
      <c r="AL6" s="617"/>
      <c r="AM6" s="617"/>
      <c r="AN6" s="617"/>
      <c r="AO6" s="617"/>
      <c r="AP6" s="618"/>
      <c r="AQ6" s="166"/>
      <c r="AR6" s="619"/>
      <c r="AS6" s="620"/>
      <c r="AT6" s="620"/>
      <c r="AU6" s="620"/>
      <c r="AV6" s="620"/>
      <c r="AW6" s="620"/>
      <c r="AX6" s="620"/>
      <c r="AY6" s="620"/>
      <c r="AZ6" s="620"/>
      <c r="BA6" s="620"/>
      <c r="BB6" s="620"/>
      <c r="BC6" s="620"/>
      <c r="BD6" s="620"/>
      <c r="BE6" s="620"/>
      <c r="BF6" s="620"/>
      <c r="BG6" s="620"/>
      <c r="BH6" s="620"/>
      <c r="BI6" s="620"/>
      <c r="BJ6" s="620"/>
      <c r="BK6" s="620"/>
      <c r="BL6" s="620"/>
      <c r="BM6" s="620"/>
      <c r="BN6" s="620"/>
      <c r="BO6" s="620"/>
      <c r="BP6" s="620"/>
      <c r="BQ6" s="620"/>
      <c r="BR6" s="620"/>
      <c r="BS6" s="620"/>
      <c r="BT6" s="620"/>
      <c r="BU6" s="620"/>
      <c r="BV6" s="620"/>
      <c r="BW6" s="620"/>
      <c r="BX6" s="620"/>
      <c r="BY6" s="620"/>
      <c r="BZ6" s="620"/>
      <c r="CA6" s="620"/>
      <c r="CB6" s="620"/>
      <c r="CC6" s="620"/>
      <c r="CD6" s="620"/>
      <c r="CE6" s="620"/>
      <c r="CF6" s="621"/>
      <c r="CG6" s="166"/>
      <c r="CH6" s="166"/>
      <c r="CI6" s="166"/>
      <c r="CJ6" s="166"/>
      <c r="CK6" s="166"/>
      <c r="CL6" s="168"/>
      <c r="CM6" s="168"/>
      <c r="CN6" s="168"/>
      <c r="CO6" s="168"/>
      <c r="CP6" s="168"/>
      <c r="CQ6" s="168"/>
      <c r="CR6" s="168"/>
      <c r="CS6" s="168"/>
      <c r="CT6" s="267"/>
      <c r="CU6" s="268"/>
      <c r="CV6" s="269"/>
      <c r="CW6" s="269"/>
      <c r="CX6" s="269"/>
      <c r="CY6" s="269"/>
      <c r="CZ6" s="269"/>
      <c r="DA6" s="269"/>
      <c r="DB6" s="269"/>
      <c r="DC6" s="269"/>
      <c r="DD6" s="269"/>
      <c r="DE6" s="269"/>
      <c r="DF6" s="269"/>
      <c r="DG6" s="269"/>
      <c r="DH6" s="269"/>
      <c r="DI6" s="269"/>
      <c r="DJ6" s="269"/>
      <c r="DK6" s="269"/>
      <c r="DL6" s="269"/>
      <c r="DM6" s="269"/>
      <c r="DN6" s="269"/>
      <c r="DO6" s="269"/>
      <c r="DP6" s="269"/>
      <c r="DQ6" s="269"/>
      <c r="DR6" s="269"/>
      <c r="DS6" s="269"/>
      <c r="DT6" s="269"/>
    </row>
    <row r="7" spans="1:124" ht="7.5" customHeight="1">
      <c r="A7" s="170"/>
      <c r="B7" s="170"/>
      <c r="C7" s="170"/>
      <c r="D7" s="170"/>
      <c r="E7" s="171"/>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c r="AI7" s="171"/>
      <c r="AJ7" s="171"/>
      <c r="AK7" s="171"/>
      <c r="AL7" s="171"/>
      <c r="AM7" s="171"/>
      <c r="AN7" s="171"/>
      <c r="AO7" s="171"/>
      <c r="AP7" s="171"/>
      <c r="AQ7" s="166"/>
      <c r="AR7" s="622"/>
      <c r="AS7" s="623"/>
      <c r="AT7" s="623"/>
      <c r="AU7" s="623"/>
      <c r="AV7" s="623"/>
      <c r="AW7" s="623"/>
      <c r="AX7" s="623"/>
      <c r="AY7" s="623"/>
      <c r="AZ7" s="623"/>
      <c r="BA7" s="623"/>
      <c r="BB7" s="623"/>
      <c r="BC7" s="623"/>
      <c r="BD7" s="623"/>
      <c r="BE7" s="623"/>
      <c r="BF7" s="623"/>
      <c r="BG7" s="623"/>
      <c r="BH7" s="623"/>
      <c r="BI7" s="623"/>
      <c r="BJ7" s="623"/>
      <c r="BK7" s="623"/>
      <c r="BL7" s="623"/>
      <c r="BM7" s="623"/>
      <c r="BN7" s="623"/>
      <c r="BO7" s="623"/>
      <c r="BP7" s="623"/>
      <c r="BQ7" s="623"/>
      <c r="BR7" s="623"/>
      <c r="BS7" s="623"/>
      <c r="BT7" s="623"/>
      <c r="BU7" s="623"/>
      <c r="BV7" s="623"/>
      <c r="BW7" s="623"/>
      <c r="BX7" s="623"/>
      <c r="BY7" s="623"/>
      <c r="BZ7" s="623"/>
      <c r="CA7" s="623"/>
      <c r="CB7" s="623"/>
      <c r="CC7" s="623"/>
      <c r="CD7" s="623"/>
      <c r="CE7" s="623"/>
      <c r="CF7" s="624"/>
      <c r="CG7" s="166"/>
      <c r="CH7" s="166"/>
      <c r="CI7" s="166"/>
      <c r="CJ7" s="166"/>
      <c r="CK7" s="166"/>
      <c r="CL7" s="172"/>
      <c r="CM7" s="172"/>
      <c r="CN7" s="172"/>
      <c r="CO7" s="172"/>
      <c r="CP7" s="172"/>
      <c r="CQ7" s="172"/>
      <c r="CR7" s="172"/>
      <c r="CS7" s="172"/>
      <c r="CT7" s="270"/>
      <c r="CU7" s="271"/>
      <c r="CV7" s="271"/>
      <c r="CW7" s="271"/>
      <c r="CX7" s="271"/>
      <c r="CY7" s="271"/>
      <c r="CZ7" s="271"/>
      <c r="DA7" s="271"/>
      <c r="DB7" s="271"/>
      <c r="DC7" s="271"/>
      <c r="DD7" s="271"/>
      <c r="DE7" s="271"/>
      <c r="DF7" s="271"/>
      <c r="DG7" s="271"/>
      <c r="DH7" s="271"/>
      <c r="DI7" s="271"/>
      <c r="DJ7" s="271"/>
      <c r="DK7" s="271"/>
      <c r="DL7" s="271"/>
      <c r="DM7" s="271"/>
      <c r="DN7" s="271"/>
      <c r="DO7" s="271"/>
      <c r="DP7" s="271"/>
      <c r="DQ7" s="271"/>
      <c r="DR7" s="271"/>
      <c r="DS7" s="271"/>
      <c r="DT7" s="269"/>
    </row>
    <row r="8" spans="1:124" s="174" customFormat="1" ht="20.149999999999999" customHeight="1">
      <c r="A8" s="175"/>
      <c r="B8" s="89" t="s">
        <v>396</v>
      </c>
      <c r="C8" s="176"/>
      <c r="D8" s="176"/>
      <c r="E8" s="176"/>
      <c r="F8" s="176"/>
      <c r="G8" s="176"/>
      <c r="H8" s="176"/>
      <c r="I8" s="176"/>
      <c r="J8" s="176"/>
      <c r="K8" s="176"/>
      <c r="L8" s="176"/>
      <c r="M8" s="176"/>
      <c r="N8" s="176"/>
      <c r="O8" s="176"/>
      <c r="P8" s="176"/>
      <c r="Q8" s="176"/>
      <c r="R8" s="176"/>
      <c r="S8" s="176"/>
      <c r="T8" s="176"/>
      <c r="U8" s="177"/>
      <c r="V8" s="177"/>
      <c r="W8" s="167"/>
      <c r="X8" s="166" t="s">
        <v>395</v>
      </c>
      <c r="Y8" s="176"/>
      <c r="Z8" s="176"/>
      <c r="AA8" s="176"/>
      <c r="AB8" s="176"/>
      <c r="AC8" s="176"/>
      <c r="AD8" s="176"/>
      <c r="AE8" s="176"/>
      <c r="AF8" s="176"/>
      <c r="AG8" s="176"/>
      <c r="AH8" s="176"/>
      <c r="AI8" s="176"/>
      <c r="AJ8" s="176"/>
      <c r="AK8" s="176"/>
      <c r="AL8" s="176"/>
      <c r="AM8" s="176"/>
      <c r="AN8" s="176"/>
      <c r="AO8" s="176"/>
      <c r="AP8" s="176"/>
      <c r="AQ8" s="176"/>
      <c r="AR8" s="622"/>
      <c r="AS8" s="623"/>
      <c r="AT8" s="623"/>
      <c r="AU8" s="623"/>
      <c r="AV8" s="623"/>
      <c r="AW8" s="623"/>
      <c r="AX8" s="623"/>
      <c r="AY8" s="623"/>
      <c r="AZ8" s="623"/>
      <c r="BA8" s="623"/>
      <c r="BB8" s="623"/>
      <c r="BC8" s="623"/>
      <c r="BD8" s="623"/>
      <c r="BE8" s="623"/>
      <c r="BF8" s="623"/>
      <c r="BG8" s="623"/>
      <c r="BH8" s="623"/>
      <c r="BI8" s="623"/>
      <c r="BJ8" s="623"/>
      <c r="BK8" s="623"/>
      <c r="BL8" s="623"/>
      <c r="BM8" s="623"/>
      <c r="BN8" s="623"/>
      <c r="BO8" s="623"/>
      <c r="BP8" s="623"/>
      <c r="BQ8" s="623"/>
      <c r="BR8" s="623"/>
      <c r="BS8" s="623"/>
      <c r="BT8" s="623"/>
      <c r="BU8" s="623"/>
      <c r="BV8" s="623"/>
      <c r="BW8" s="623"/>
      <c r="BX8" s="623"/>
      <c r="BY8" s="623"/>
      <c r="BZ8" s="623"/>
      <c r="CA8" s="623"/>
      <c r="CB8" s="623"/>
      <c r="CC8" s="623"/>
      <c r="CD8" s="623"/>
      <c r="CE8" s="623"/>
      <c r="CF8" s="624"/>
      <c r="CG8" s="170"/>
      <c r="CH8" s="170"/>
      <c r="CI8" s="170"/>
      <c r="CJ8" s="170"/>
      <c r="CK8" s="170"/>
      <c r="CL8" s="172"/>
      <c r="CM8" s="172"/>
      <c r="CN8" s="172"/>
      <c r="CO8" s="172"/>
      <c r="CP8" s="172"/>
      <c r="CQ8" s="172"/>
      <c r="CR8" s="172"/>
      <c r="CS8" s="172"/>
      <c r="CT8" s="270"/>
      <c r="CU8" s="269"/>
      <c r="CV8" s="272" t="s">
        <v>391</v>
      </c>
      <c r="CW8" s="272" t="s">
        <v>392</v>
      </c>
      <c r="CX8" s="272"/>
      <c r="CY8" s="272"/>
      <c r="CZ8" s="272"/>
      <c r="DA8" s="272"/>
      <c r="DB8" s="272"/>
      <c r="DC8" s="272"/>
      <c r="DD8" s="272"/>
      <c r="DE8" s="272"/>
      <c r="DF8" s="272"/>
      <c r="DG8" s="272"/>
      <c r="DH8" s="272"/>
      <c r="DI8" s="272"/>
      <c r="DJ8" s="272"/>
      <c r="DK8" s="272"/>
      <c r="DL8" s="272"/>
      <c r="DM8" s="272"/>
      <c r="DN8" s="272"/>
      <c r="DO8" s="272"/>
      <c r="DP8" s="272"/>
      <c r="DQ8" s="272"/>
      <c r="DR8" s="272"/>
      <c r="DS8" s="272"/>
      <c r="DT8" s="271"/>
    </row>
    <row r="9" spans="1:124" ht="15" customHeight="1">
      <c r="A9" s="628" t="s">
        <v>383</v>
      </c>
      <c r="B9" s="628"/>
      <c r="C9" s="628"/>
      <c r="D9" s="628"/>
      <c r="E9" s="628"/>
      <c r="F9" s="628"/>
      <c r="G9" s="628"/>
      <c r="H9" s="628"/>
      <c r="I9" s="628"/>
      <c r="J9" s="628"/>
      <c r="L9" s="628" t="s">
        <v>384</v>
      </c>
      <c r="M9" s="628"/>
      <c r="N9" s="628"/>
      <c r="O9" s="628"/>
      <c r="P9" s="628"/>
      <c r="Q9" s="628"/>
      <c r="R9" s="628"/>
      <c r="S9" s="628"/>
      <c r="T9" s="628"/>
      <c r="U9" s="628"/>
      <c r="V9" s="166"/>
      <c r="W9" s="178"/>
      <c r="X9" s="218" t="str">
        <f>IF(ＺＥＨデベロッパー登録申請書!W38&lt;&gt;"",ＺＥＨデベロッパー登録申請書!B38,"")</f>
        <v/>
      </c>
      <c r="Y9" s="218"/>
      <c r="Z9" s="218"/>
      <c r="AA9" s="218"/>
      <c r="AB9" s="218"/>
      <c r="AC9" s="218"/>
      <c r="AD9" s="218"/>
      <c r="AE9" s="218"/>
      <c r="AF9" s="218"/>
      <c r="AG9" s="218"/>
      <c r="AH9" s="179"/>
      <c r="AI9" s="179"/>
      <c r="AJ9" s="179"/>
      <c r="AK9" s="179"/>
      <c r="AL9" s="179"/>
      <c r="AM9" s="179"/>
      <c r="AN9" s="179"/>
      <c r="AO9" s="179"/>
      <c r="AP9" s="180"/>
      <c r="AQ9" s="89"/>
      <c r="AR9" s="622"/>
      <c r="AS9" s="623"/>
      <c r="AT9" s="623"/>
      <c r="AU9" s="623"/>
      <c r="AV9" s="623"/>
      <c r="AW9" s="623"/>
      <c r="AX9" s="623"/>
      <c r="AY9" s="623"/>
      <c r="AZ9" s="623"/>
      <c r="BA9" s="623"/>
      <c r="BB9" s="623"/>
      <c r="BC9" s="623"/>
      <c r="BD9" s="623"/>
      <c r="BE9" s="623"/>
      <c r="BF9" s="623"/>
      <c r="BG9" s="623"/>
      <c r="BH9" s="623"/>
      <c r="BI9" s="623"/>
      <c r="BJ9" s="623"/>
      <c r="BK9" s="623"/>
      <c r="BL9" s="623"/>
      <c r="BM9" s="623"/>
      <c r="BN9" s="623"/>
      <c r="BO9" s="623"/>
      <c r="BP9" s="623"/>
      <c r="BQ9" s="623"/>
      <c r="BR9" s="623"/>
      <c r="BS9" s="623"/>
      <c r="BT9" s="623"/>
      <c r="BU9" s="623"/>
      <c r="BV9" s="623"/>
      <c r="BW9" s="623"/>
      <c r="BX9" s="623"/>
      <c r="BY9" s="623"/>
      <c r="BZ9" s="623"/>
      <c r="CA9" s="623"/>
      <c r="CB9" s="623"/>
      <c r="CC9" s="623"/>
      <c r="CD9" s="623"/>
      <c r="CE9" s="623"/>
      <c r="CF9" s="624"/>
      <c r="CG9" s="170"/>
      <c r="CH9" s="171"/>
      <c r="CI9" s="170"/>
      <c r="CJ9" s="170"/>
      <c r="CK9" s="170"/>
      <c r="CL9" s="172"/>
      <c r="CM9" s="172"/>
      <c r="CN9" s="172"/>
      <c r="CO9" s="172"/>
      <c r="CP9" s="172"/>
      <c r="CQ9" s="172"/>
      <c r="CR9" s="172"/>
      <c r="CS9" s="172"/>
      <c r="CT9" s="270"/>
      <c r="CU9" s="269"/>
      <c r="CV9" s="272" t="b">
        <v>0</v>
      </c>
      <c r="CW9" s="272" t="b">
        <v>0</v>
      </c>
      <c r="CX9" s="272"/>
      <c r="CY9" s="272"/>
      <c r="CZ9" s="272"/>
      <c r="DA9" s="272"/>
      <c r="DB9" s="272"/>
      <c r="DC9" s="272"/>
      <c r="DD9" s="272"/>
      <c r="DE9" s="272"/>
      <c r="DF9" s="272"/>
      <c r="DG9" s="272"/>
      <c r="DH9" s="272"/>
      <c r="DI9" s="272"/>
      <c r="DJ9" s="272"/>
      <c r="DK9" s="272"/>
      <c r="DL9" s="272"/>
      <c r="DM9" s="272"/>
      <c r="DN9" s="272"/>
      <c r="DO9" s="272"/>
      <c r="DP9" s="272"/>
      <c r="DQ9" s="272"/>
      <c r="DR9" s="272"/>
      <c r="DS9" s="272"/>
      <c r="DT9" s="269"/>
    </row>
    <row r="10" spans="1:124" ht="15" customHeight="1">
      <c r="A10" s="628"/>
      <c r="B10" s="628"/>
      <c r="C10" s="628"/>
      <c r="D10" s="628"/>
      <c r="E10" s="628"/>
      <c r="F10" s="628"/>
      <c r="G10" s="628"/>
      <c r="H10" s="628"/>
      <c r="I10" s="628"/>
      <c r="J10" s="628"/>
      <c r="L10" s="628"/>
      <c r="M10" s="628"/>
      <c r="N10" s="628"/>
      <c r="O10" s="628"/>
      <c r="P10" s="628"/>
      <c r="Q10" s="628"/>
      <c r="R10" s="628"/>
      <c r="S10" s="628"/>
      <c r="T10" s="628"/>
      <c r="U10" s="628"/>
      <c r="V10" s="166"/>
      <c r="W10" s="181"/>
      <c r="X10" s="166" t="str">
        <f>IF(ＺＥＨデベロッパー登録申請書!W41&lt;&gt;"",ＺＥＨデベロッパー登録申請書!B41,"")</f>
        <v/>
      </c>
      <c r="Y10" s="166"/>
      <c r="Z10" s="166"/>
      <c r="AA10" s="166"/>
      <c r="AB10" s="166"/>
      <c r="AC10" s="166"/>
      <c r="AD10" s="166"/>
      <c r="AE10" s="166"/>
      <c r="AF10" s="166"/>
      <c r="AG10" s="166"/>
      <c r="AH10" s="183"/>
      <c r="AI10" s="183"/>
      <c r="AJ10" s="183"/>
      <c r="AK10" s="183"/>
      <c r="AL10" s="183"/>
      <c r="AM10" s="183"/>
      <c r="AN10" s="183"/>
      <c r="AO10" s="183"/>
      <c r="AP10" s="184"/>
      <c r="AQ10" s="89"/>
      <c r="AR10" s="622"/>
      <c r="AS10" s="623"/>
      <c r="AT10" s="623"/>
      <c r="AU10" s="623"/>
      <c r="AV10" s="623"/>
      <c r="AW10" s="623"/>
      <c r="AX10" s="623"/>
      <c r="AY10" s="623"/>
      <c r="AZ10" s="623"/>
      <c r="BA10" s="623"/>
      <c r="BB10" s="623"/>
      <c r="BC10" s="623"/>
      <c r="BD10" s="623"/>
      <c r="BE10" s="623"/>
      <c r="BF10" s="623"/>
      <c r="BG10" s="623"/>
      <c r="BH10" s="623"/>
      <c r="BI10" s="623"/>
      <c r="BJ10" s="623"/>
      <c r="BK10" s="623"/>
      <c r="BL10" s="623"/>
      <c r="BM10" s="623"/>
      <c r="BN10" s="623"/>
      <c r="BO10" s="623"/>
      <c r="BP10" s="623"/>
      <c r="BQ10" s="623"/>
      <c r="BR10" s="623"/>
      <c r="BS10" s="623"/>
      <c r="BT10" s="623"/>
      <c r="BU10" s="623"/>
      <c r="BV10" s="623"/>
      <c r="BW10" s="623"/>
      <c r="BX10" s="623"/>
      <c r="BY10" s="623"/>
      <c r="BZ10" s="623"/>
      <c r="CA10" s="623"/>
      <c r="CB10" s="623"/>
      <c r="CC10" s="623"/>
      <c r="CD10" s="623"/>
      <c r="CE10" s="623"/>
      <c r="CF10" s="624"/>
      <c r="CG10" s="170"/>
      <c r="CH10" s="170"/>
      <c r="CI10" s="170"/>
      <c r="CJ10" s="170"/>
      <c r="CK10" s="170"/>
      <c r="CL10" s="172"/>
      <c r="CM10" s="172"/>
      <c r="CN10" s="172"/>
      <c r="CO10" s="172"/>
      <c r="CP10" s="172"/>
      <c r="CQ10" s="172"/>
      <c r="CR10" s="172"/>
      <c r="CS10" s="172"/>
      <c r="CT10" s="270"/>
      <c r="CU10" s="269"/>
      <c r="CV10" s="272"/>
      <c r="CW10" s="272"/>
      <c r="CX10" s="272"/>
      <c r="CY10" s="272"/>
      <c r="CZ10" s="272"/>
      <c r="DA10" s="272"/>
      <c r="DB10" s="272"/>
      <c r="DC10" s="272"/>
      <c r="DD10" s="272"/>
      <c r="DE10" s="272"/>
      <c r="DF10" s="272"/>
      <c r="DG10" s="272"/>
      <c r="DH10" s="272"/>
      <c r="DI10" s="272"/>
      <c r="DJ10" s="272"/>
      <c r="DK10" s="272"/>
      <c r="DL10" s="272"/>
      <c r="DM10" s="272"/>
      <c r="DN10" s="272"/>
      <c r="DO10" s="272"/>
      <c r="DP10" s="272"/>
      <c r="DQ10" s="272"/>
      <c r="DR10" s="272"/>
      <c r="DS10" s="272"/>
      <c r="DT10" s="269"/>
    </row>
    <row r="11" spans="1:124" ht="15" customHeight="1">
      <c r="A11" s="628"/>
      <c r="B11" s="628"/>
      <c r="C11" s="628"/>
      <c r="D11" s="628"/>
      <c r="E11" s="628"/>
      <c r="F11" s="628"/>
      <c r="G11" s="628"/>
      <c r="H11" s="628"/>
      <c r="I11" s="628"/>
      <c r="J11" s="628"/>
      <c r="L11" s="628"/>
      <c r="M11" s="628"/>
      <c r="N11" s="628"/>
      <c r="O11" s="628"/>
      <c r="P11" s="628"/>
      <c r="Q11" s="628"/>
      <c r="R11" s="628"/>
      <c r="S11" s="628"/>
      <c r="T11" s="628"/>
      <c r="U11" s="628"/>
      <c r="V11" s="166"/>
      <c r="W11" s="185"/>
      <c r="X11" s="186" t="str">
        <f>IF(ＺＥＨデベロッパー登録申請書!W42&lt;&gt;"",ＺＥＨデベロッパー登録申請書!B42,"")</f>
        <v/>
      </c>
      <c r="Y11" s="186"/>
      <c r="Z11" s="186"/>
      <c r="AA11" s="186"/>
      <c r="AB11" s="186"/>
      <c r="AC11" s="186"/>
      <c r="AD11" s="186"/>
      <c r="AE11" s="186"/>
      <c r="AF11" s="186"/>
      <c r="AG11" s="186"/>
      <c r="AH11" s="186"/>
      <c r="AI11" s="186"/>
      <c r="AJ11" s="186"/>
      <c r="AK11" s="186"/>
      <c r="AL11" s="186"/>
      <c r="AM11" s="186"/>
      <c r="AN11" s="186"/>
      <c r="AO11" s="186"/>
      <c r="AP11" s="187"/>
      <c r="AQ11" s="89"/>
      <c r="AR11" s="622"/>
      <c r="AS11" s="623"/>
      <c r="AT11" s="623"/>
      <c r="AU11" s="623"/>
      <c r="AV11" s="623"/>
      <c r="AW11" s="623"/>
      <c r="AX11" s="623"/>
      <c r="AY11" s="623"/>
      <c r="AZ11" s="623"/>
      <c r="BA11" s="623"/>
      <c r="BB11" s="623"/>
      <c r="BC11" s="623"/>
      <c r="BD11" s="623"/>
      <c r="BE11" s="623"/>
      <c r="BF11" s="623"/>
      <c r="BG11" s="623"/>
      <c r="BH11" s="623"/>
      <c r="BI11" s="623"/>
      <c r="BJ11" s="623"/>
      <c r="BK11" s="623"/>
      <c r="BL11" s="623"/>
      <c r="BM11" s="623"/>
      <c r="BN11" s="623"/>
      <c r="BO11" s="623"/>
      <c r="BP11" s="623"/>
      <c r="BQ11" s="623"/>
      <c r="BR11" s="623"/>
      <c r="BS11" s="623"/>
      <c r="BT11" s="623"/>
      <c r="BU11" s="623"/>
      <c r="BV11" s="623"/>
      <c r="BW11" s="623"/>
      <c r="BX11" s="623"/>
      <c r="BY11" s="623"/>
      <c r="BZ11" s="623"/>
      <c r="CA11" s="623"/>
      <c r="CB11" s="623"/>
      <c r="CC11" s="623"/>
      <c r="CD11" s="623"/>
      <c r="CE11" s="623"/>
      <c r="CF11" s="624"/>
      <c r="CG11" s="170"/>
      <c r="CH11" s="170"/>
      <c r="CI11" s="170"/>
      <c r="CJ11" s="170"/>
      <c r="CK11" s="170"/>
      <c r="CL11" s="172"/>
      <c r="CM11" s="172"/>
      <c r="CN11" s="172"/>
      <c r="CO11" s="172"/>
      <c r="CP11" s="172"/>
      <c r="CQ11" s="172"/>
      <c r="CR11" s="172"/>
      <c r="CS11" s="172"/>
      <c r="CT11" s="270"/>
      <c r="CU11" s="269"/>
      <c r="CV11" s="272"/>
      <c r="CW11" s="272"/>
      <c r="CX11" s="272"/>
      <c r="CY11" s="272"/>
      <c r="CZ11" s="272"/>
      <c r="DA11" s="272"/>
      <c r="DB11" s="272"/>
      <c r="DC11" s="272"/>
      <c r="DD11" s="272"/>
      <c r="DE11" s="272"/>
      <c r="DF11" s="272"/>
      <c r="DG11" s="272"/>
      <c r="DH11" s="272"/>
      <c r="DI11" s="272"/>
      <c r="DJ11" s="272"/>
      <c r="DK11" s="272"/>
      <c r="DL11" s="272"/>
      <c r="DM11" s="272"/>
      <c r="DN11" s="272"/>
      <c r="DO11" s="272"/>
      <c r="DP11" s="272"/>
      <c r="DQ11" s="272"/>
      <c r="DR11" s="272"/>
      <c r="DS11" s="272"/>
      <c r="DT11" s="269"/>
    </row>
    <row r="12" spans="1:124" ht="7.5" customHeight="1">
      <c r="A12" s="188"/>
      <c r="B12" s="188"/>
      <c r="C12" s="188"/>
      <c r="D12" s="188"/>
      <c r="E12" s="188"/>
      <c r="F12" s="188"/>
      <c r="G12" s="188"/>
      <c r="H12" s="188"/>
      <c r="I12" s="188"/>
      <c r="J12" s="188"/>
      <c r="K12" s="188"/>
      <c r="L12" s="188"/>
      <c r="M12" s="188"/>
      <c r="N12" s="188"/>
      <c r="O12" s="188"/>
      <c r="P12" s="188"/>
      <c r="Q12" s="188"/>
      <c r="R12" s="188"/>
      <c r="S12" s="188"/>
      <c r="T12" s="188"/>
      <c r="U12" s="188"/>
      <c r="V12" s="166"/>
      <c r="W12" s="166"/>
      <c r="X12" s="182"/>
      <c r="Y12" s="182"/>
      <c r="Z12" s="182"/>
      <c r="AA12" s="182"/>
      <c r="AB12" s="182"/>
      <c r="AC12" s="182"/>
      <c r="AD12" s="182"/>
      <c r="AE12" s="182"/>
      <c r="AF12" s="182"/>
      <c r="AG12" s="182"/>
      <c r="AH12" s="188"/>
      <c r="AI12" s="188"/>
      <c r="AJ12" s="188"/>
      <c r="AK12" s="188"/>
      <c r="AL12" s="188"/>
      <c r="AM12" s="188"/>
      <c r="AN12" s="188"/>
      <c r="AO12" s="188"/>
      <c r="AP12" s="188"/>
      <c r="AQ12" s="188"/>
      <c r="AR12" s="622"/>
      <c r="AS12" s="623"/>
      <c r="AT12" s="623"/>
      <c r="AU12" s="623"/>
      <c r="AV12" s="623"/>
      <c r="AW12" s="623"/>
      <c r="AX12" s="623"/>
      <c r="AY12" s="623"/>
      <c r="AZ12" s="623"/>
      <c r="BA12" s="623"/>
      <c r="BB12" s="623"/>
      <c r="BC12" s="623"/>
      <c r="BD12" s="623"/>
      <c r="BE12" s="623"/>
      <c r="BF12" s="623"/>
      <c r="BG12" s="623"/>
      <c r="BH12" s="623"/>
      <c r="BI12" s="623"/>
      <c r="BJ12" s="623"/>
      <c r="BK12" s="623"/>
      <c r="BL12" s="623"/>
      <c r="BM12" s="623"/>
      <c r="BN12" s="623"/>
      <c r="BO12" s="623"/>
      <c r="BP12" s="623"/>
      <c r="BQ12" s="623"/>
      <c r="BR12" s="623"/>
      <c r="BS12" s="623"/>
      <c r="BT12" s="623"/>
      <c r="BU12" s="623"/>
      <c r="BV12" s="623"/>
      <c r="BW12" s="623"/>
      <c r="BX12" s="623"/>
      <c r="BY12" s="623"/>
      <c r="BZ12" s="623"/>
      <c r="CA12" s="623"/>
      <c r="CB12" s="623"/>
      <c r="CC12" s="623"/>
      <c r="CD12" s="623"/>
      <c r="CE12" s="623"/>
      <c r="CF12" s="624"/>
      <c r="CG12" s="172"/>
      <c r="CH12" s="172"/>
      <c r="CI12" s="172"/>
      <c r="CJ12" s="172"/>
      <c r="CK12" s="172"/>
      <c r="CL12" s="172"/>
      <c r="CM12" s="172"/>
      <c r="CN12" s="172"/>
      <c r="CO12" s="172"/>
      <c r="CP12" s="172"/>
      <c r="CQ12" s="172"/>
      <c r="CR12" s="172"/>
      <c r="CS12" s="172"/>
      <c r="CT12" s="273"/>
      <c r="CU12" s="271"/>
      <c r="CV12" s="272"/>
      <c r="CW12" s="272"/>
      <c r="CX12" s="272"/>
      <c r="CY12" s="272"/>
      <c r="CZ12" s="272"/>
      <c r="DA12" s="272"/>
      <c r="DB12" s="272"/>
      <c r="DC12" s="272"/>
      <c r="DD12" s="272"/>
      <c r="DE12" s="272"/>
      <c r="DF12" s="272"/>
      <c r="DG12" s="272"/>
      <c r="DH12" s="272"/>
      <c r="DI12" s="272"/>
      <c r="DJ12" s="272"/>
      <c r="DK12" s="272"/>
      <c r="DL12" s="272"/>
      <c r="DM12" s="272"/>
      <c r="DN12" s="272"/>
      <c r="DO12" s="272"/>
      <c r="DP12" s="272"/>
      <c r="DQ12" s="272"/>
      <c r="DR12" s="272"/>
      <c r="DS12" s="274"/>
      <c r="DT12" s="269"/>
    </row>
    <row r="13" spans="1:124" ht="20.149999999999999" customHeight="1" thickBot="1">
      <c r="A13" s="167"/>
      <c r="B13" s="86" t="s">
        <v>393</v>
      </c>
      <c r="C13" s="168"/>
      <c r="D13" s="168"/>
      <c r="E13" s="168"/>
      <c r="F13" s="168"/>
      <c r="G13" s="168"/>
      <c r="H13" s="168"/>
      <c r="I13" s="168"/>
      <c r="J13" s="168"/>
      <c r="K13" s="168"/>
      <c r="L13" s="168"/>
      <c r="M13" s="168"/>
      <c r="N13" s="168"/>
      <c r="O13" s="168"/>
      <c r="P13" s="168"/>
      <c r="Q13" s="168"/>
      <c r="R13" s="168"/>
      <c r="S13" s="168"/>
      <c r="T13" s="168"/>
      <c r="U13" s="168"/>
      <c r="V13" s="168"/>
      <c r="W13" s="168"/>
      <c r="X13" s="168"/>
      <c r="Y13" s="168"/>
      <c r="Z13" s="168"/>
      <c r="AA13" s="168"/>
      <c r="AB13" s="168"/>
      <c r="AC13" s="168"/>
      <c r="AD13" s="168"/>
      <c r="AE13" s="168"/>
      <c r="AF13" s="168"/>
      <c r="AG13" s="168"/>
      <c r="AH13" s="168"/>
      <c r="AI13" s="168"/>
      <c r="AJ13" s="168"/>
      <c r="AK13" s="168"/>
      <c r="AL13" s="168"/>
      <c r="AM13" s="168"/>
      <c r="AN13" s="168"/>
      <c r="AO13" s="168"/>
      <c r="AP13" s="168"/>
      <c r="AQ13" s="168"/>
      <c r="AR13" s="622"/>
      <c r="AS13" s="623"/>
      <c r="AT13" s="623"/>
      <c r="AU13" s="623"/>
      <c r="AV13" s="623"/>
      <c r="AW13" s="623"/>
      <c r="AX13" s="623"/>
      <c r="AY13" s="623"/>
      <c r="AZ13" s="623"/>
      <c r="BA13" s="623"/>
      <c r="BB13" s="623"/>
      <c r="BC13" s="623"/>
      <c r="BD13" s="623"/>
      <c r="BE13" s="623"/>
      <c r="BF13" s="623"/>
      <c r="BG13" s="623"/>
      <c r="BH13" s="623"/>
      <c r="BI13" s="623"/>
      <c r="BJ13" s="623"/>
      <c r="BK13" s="623"/>
      <c r="BL13" s="623"/>
      <c r="BM13" s="623"/>
      <c r="BN13" s="623"/>
      <c r="BO13" s="623"/>
      <c r="BP13" s="623"/>
      <c r="BQ13" s="623"/>
      <c r="BR13" s="623"/>
      <c r="BS13" s="623"/>
      <c r="BT13" s="623"/>
      <c r="BU13" s="623"/>
      <c r="BV13" s="623"/>
      <c r="BW13" s="623"/>
      <c r="BX13" s="623"/>
      <c r="BY13" s="623"/>
      <c r="BZ13" s="623"/>
      <c r="CA13" s="623"/>
      <c r="CB13" s="623"/>
      <c r="CC13" s="623"/>
      <c r="CD13" s="623"/>
      <c r="CE13" s="623"/>
      <c r="CF13" s="624"/>
      <c r="CT13" s="269"/>
      <c r="CU13" s="269"/>
      <c r="CV13" s="274"/>
      <c r="CW13" s="274" t="s">
        <v>291</v>
      </c>
      <c r="CX13" s="274" t="s">
        <v>292</v>
      </c>
      <c r="CY13" s="274"/>
      <c r="CZ13" s="274"/>
      <c r="DA13" s="274"/>
      <c r="DB13" s="274"/>
      <c r="DC13" s="274"/>
      <c r="DD13" s="274"/>
      <c r="DE13" s="274"/>
      <c r="DF13" s="274"/>
      <c r="DG13" s="274"/>
      <c r="DH13" s="274"/>
      <c r="DI13" s="274"/>
      <c r="DJ13" s="274"/>
      <c r="DK13" s="274"/>
      <c r="DL13" s="274"/>
      <c r="DM13" s="274"/>
      <c r="DN13" s="274"/>
      <c r="DO13" s="274"/>
      <c r="DP13" s="274"/>
      <c r="DQ13" s="274"/>
      <c r="DR13" s="274"/>
      <c r="DS13" s="272"/>
      <c r="DT13" s="271"/>
    </row>
    <row r="14" spans="1:124" ht="15" customHeight="1" thickBot="1">
      <c r="A14" s="629" t="s">
        <v>343</v>
      </c>
      <c r="B14" s="630"/>
      <c r="C14" s="630"/>
      <c r="D14" s="630"/>
      <c r="E14" s="630"/>
      <c r="F14" s="549" t="s">
        <v>47</v>
      </c>
      <c r="G14" s="549"/>
      <c r="H14" s="549"/>
      <c r="I14" s="549"/>
      <c r="J14" s="549"/>
      <c r="K14" s="549"/>
      <c r="L14" s="549"/>
      <c r="M14" s="549"/>
      <c r="N14" s="549"/>
      <c r="O14" s="549"/>
      <c r="P14" s="549"/>
      <c r="Q14" s="549"/>
      <c r="R14" s="549"/>
      <c r="S14" s="549"/>
      <c r="T14" s="549"/>
      <c r="U14" s="549"/>
      <c r="V14" s="549"/>
      <c r="W14" s="549"/>
      <c r="X14" s="549"/>
      <c r="Y14" s="549"/>
      <c r="Z14" s="549"/>
      <c r="AA14" s="631" t="s">
        <v>78</v>
      </c>
      <c r="AB14" s="631"/>
      <c r="AC14" s="631"/>
      <c r="AD14" s="631"/>
      <c r="AE14" s="631"/>
      <c r="AF14" s="631"/>
      <c r="AG14" s="631"/>
      <c r="AH14" s="631"/>
      <c r="AI14" s="631"/>
      <c r="AJ14" s="631"/>
      <c r="AK14" s="631"/>
      <c r="AL14" s="631"/>
      <c r="AM14" s="631"/>
      <c r="AN14" s="631"/>
      <c r="AO14" s="631"/>
      <c r="AP14" s="632"/>
      <c r="AQ14" s="172"/>
      <c r="AR14" s="622"/>
      <c r="AS14" s="623"/>
      <c r="AT14" s="623"/>
      <c r="AU14" s="623"/>
      <c r="AV14" s="623"/>
      <c r="AW14" s="623"/>
      <c r="AX14" s="623"/>
      <c r="AY14" s="623"/>
      <c r="AZ14" s="623"/>
      <c r="BA14" s="623"/>
      <c r="BB14" s="623"/>
      <c r="BC14" s="623"/>
      <c r="BD14" s="623"/>
      <c r="BE14" s="623"/>
      <c r="BF14" s="623"/>
      <c r="BG14" s="623"/>
      <c r="BH14" s="623"/>
      <c r="BI14" s="623"/>
      <c r="BJ14" s="623"/>
      <c r="BK14" s="623"/>
      <c r="BL14" s="623"/>
      <c r="BM14" s="623"/>
      <c r="BN14" s="623"/>
      <c r="BO14" s="623"/>
      <c r="BP14" s="623"/>
      <c r="BQ14" s="623"/>
      <c r="BR14" s="623"/>
      <c r="BS14" s="623"/>
      <c r="BT14" s="623"/>
      <c r="BU14" s="623"/>
      <c r="BV14" s="623"/>
      <c r="BW14" s="623"/>
      <c r="BX14" s="623"/>
      <c r="BY14" s="623"/>
      <c r="BZ14" s="623"/>
      <c r="CA14" s="623"/>
      <c r="CB14" s="623"/>
      <c r="CC14" s="623"/>
      <c r="CD14" s="623"/>
      <c r="CE14" s="623"/>
      <c r="CF14" s="624"/>
      <c r="CT14" s="269"/>
      <c r="CU14" s="269"/>
      <c r="CV14" s="275" t="b">
        <v>0</v>
      </c>
      <c r="CW14" s="276"/>
      <c r="CX14" s="272"/>
      <c r="CY14" s="272"/>
      <c r="CZ14" s="272"/>
      <c r="DA14" s="276"/>
      <c r="DB14" s="276"/>
      <c r="DC14" s="276"/>
      <c r="DD14" s="276"/>
      <c r="DE14" s="276"/>
      <c r="DF14" s="276"/>
      <c r="DG14" s="276"/>
      <c r="DH14" s="276"/>
      <c r="DI14" s="276"/>
      <c r="DJ14" s="276"/>
      <c r="DK14" s="276"/>
      <c r="DL14" s="276"/>
      <c r="DM14" s="276"/>
      <c r="DN14" s="276"/>
      <c r="DO14" s="276"/>
      <c r="DP14" s="276"/>
      <c r="DQ14" s="276"/>
      <c r="DR14" s="276"/>
      <c r="DS14" s="272"/>
      <c r="DT14" s="269"/>
    </row>
    <row r="15" spans="1:124" s="174" customFormat="1" ht="15" customHeight="1" thickBot="1">
      <c r="A15" s="633" t="s">
        <v>46</v>
      </c>
      <c r="B15" s="608"/>
      <c r="C15" s="608"/>
      <c r="D15" s="608"/>
      <c r="E15" s="608"/>
      <c r="F15" s="634" t="s">
        <v>46</v>
      </c>
      <c r="G15" s="634"/>
      <c r="H15" s="634"/>
      <c r="I15" s="608"/>
      <c r="J15" s="608"/>
      <c r="K15" s="608"/>
      <c r="L15" s="608"/>
      <c r="M15" s="608"/>
      <c r="N15" s="608"/>
      <c r="O15" s="608"/>
      <c r="P15" s="608"/>
      <c r="Q15" s="608"/>
      <c r="R15" s="608"/>
      <c r="S15" s="608"/>
      <c r="T15" s="608"/>
      <c r="U15" s="608"/>
      <c r="V15" s="608"/>
      <c r="W15" s="608"/>
      <c r="X15" s="608"/>
      <c r="Y15" s="608"/>
      <c r="Z15" s="609"/>
      <c r="AA15" s="189"/>
      <c r="AB15" s="190"/>
      <c r="AC15" s="190"/>
      <c r="AD15" s="190"/>
      <c r="AE15" s="190"/>
      <c r="AF15" s="190"/>
      <c r="AG15" s="190"/>
      <c r="AH15" s="190"/>
      <c r="AI15" s="190"/>
      <c r="AJ15" s="190"/>
      <c r="AK15" s="190"/>
      <c r="AL15" s="190"/>
      <c r="AM15" s="190"/>
      <c r="AN15" s="190"/>
      <c r="AO15" s="190"/>
      <c r="AP15" s="191"/>
      <c r="AQ15" s="172"/>
      <c r="AR15" s="622"/>
      <c r="AS15" s="623"/>
      <c r="AT15" s="623"/>
      <c r="AU15" s="623"/>
      <c r="AV15" s="623"/>
      <c r="AW15" s="623"/>
      <c r="AX15" s="623"/>
      <c r="AY15" s="623"/>
      <c r="AZ15" s="623"/>
      <c r="BA15" s="623"/>
      <c r="BB15" s="623"/>
      <c r="BC15" s="623"/>
      <c r="BD15" s="623"/>
      <c r="BE15" s="623"/>
      <c r="BF15" s="623"/>
      <c r="BG15" s="623"/>
      <c r="BH15" s="623"/>
      <c r="BI15" s="623"/>
      <c r="BJ15" s="623"/>
      <c r="BK15" s="623"/>
      <c r="BL15" s="623"/>
      <c r="BM15" s="623"/>
      <c r="BN15" s="623"/>
      <c r="BO15" s="623"/>
      <c r="BP15" s="623"/>
      <c r="BQ15" s="623"/>
      <c r="BR15" s="623"/>
      <c r="BS15" s="623"/>
      <c r="BT15" s="623"/>
      <c r="BU15" s="623"/>
      <c r="BV15" s="623"/>
      <c r="BW15" s="623"/>
      <c r="BX15" s="623"/>
      <c r="BY15" s="623"/>
      <c r="BZ15" s="623"/>
      <c r="CA15" s="623"/>
      <c r="CB15" s="623"/>
      <c r="CC15" s="623"/>
      <c r="CD15" s="623"/>
      <c r="CE15" s="623"/>
      <c r="CF15" s="624"/>
      <c r="CG15" s="89"/>
      <c r="CT15" s="271"/>
      <c r="CU15" s="271"/>
      <c r="CV15" s="277" t="s">
        <v>46</v>
      </c>
      <c r="CW15" s="277" t="b">
        <f>IF(COUNTIF(CX15:DO15,"TRUE")=0,FALSE,TRUE)</f>
        <v>0</v>
      </c>
      <c r="CX15" s="578" t="b">
        <v>0</v>
      </c>
      <c r="CY15" s="606"/>
      <c r="CZ15" s="607"/>
      <c r="DA15" s="581"/>
      <c r="DB15" s="582"/>
      <c r="DC15" s="583"/>
      <c r="DD15" s="564"/>
      <c r="DE15" s="565"/>
      <c r="DF15" s="566"/>
      <c r="DG15" s="564"/>
      <c r="DH15" s="565"/>
      <c r="DI15" s="566"/>
      <c r="DJ15" s="564"/>
      <c r="DK15" s="565"/>
      <c r="DL15" s="566"/>
      <c r="DM15" s="564"/>
      <c r="DN15" s="565"/>
      <c r="DO15" s="566"/>
      <c r="DP15" s="574"/>
      <c r="DQ15" s="575"/>
      <c r="DR15" s="575"/>
      <c r="DS15" s="274"/>
      <c r="DT15" s="271"/>
    </row>
    <row r="16" spans="1:124" ht="15" customHeight="1" thickBot="1">
      <c r="A16" s="587" t="s">
        <v>49</v>
      </c>
      <c r="B16" s="588"/>
      <c r="C16" s="588"/>
      <c r="D16" s="588"/>
      <c r="E16" s="588"/>
      <c r="F16" s="588" t="s">
        <v>50</v>
      </c>
      <c r="G16" s="588"/>
      <c r="H16" s="588"/>
      <c r="I16" s="588" t="s">
        <v>119</v>
      </c>
      <c r="J16" s="588"/>
      <c r="K16" s="588"/>
      <c r="L16" s="588" t="s">
        <v>120</v>
      </c>
      <c r="M16" s="588"/>
      <c r="N16" s="588"/>
      <c r="O16" s="588" t="s">
        <v>121</v>
      </c>
      <c r="P16" s="588"/>
      <c r="Q16" s="588"/>
      <c r="R16" s="588" t="s">
        <v>122</v>
      </c>
      <c r="S16" s="588"/>
      <c r="T16" s="588"/>
      <c r="U16" s="588" t="s">
        <v>123</v>
      </c>
      <c r="V16" s="588"/>
      <c r="W16" s="588"/>
      <c r="X16" s="588"/>
      <c r="Y16" s="588"/>
      <c r="Z16" s="589"/>
      <c r="AA16" s="603"/>
      <c r="AB16" s="604"/>
      <c r="AC16" s="604"/>
      <c r="AD16" s="604"/>
      <c r="AE16" s="604"/>
      <c r="AF16" s="604"/>
      <c r="AG16" s="604"/>
      <c r="AH16" s="604"/>
      <c r="AI16" s="604"/>
      <c r="AJ16" s="604"/>
      <c r="AK16" s="604"/>
      <c r="AL16" s="604"/>
      <c r="AM16" s="604"/>
      <c r="AN16" s="604"/>
      <c r="AO16" s="604"/>
      <c r="AP16" s="605"/>
      <c r="AQ16" s="172"/>
      <c r="AR16" s="622"/>
      <c r="AS16" s="623"/>
      <c r="AT16" s="623"/>
      <c r="AU16" s="623"/>
      <c r="AV16" s="623"/>
      <c r="AW16" s="623"/>
      <c r="AX16" s="623"/>
      <c r="AY16" s="623"/>
      <c r="AZ16" s="623"/>
      <c r="BA16" s="623"/>
      <c r="BB16" s="623"/>
      <c r="BC16" s="623"/>
      <c r="BD16" s="623"/>
      <c r="BE16" s="623"/>
      <c r="BF16" s="623"/>
      <c r="BG16" s="623"/>
      <c r="BH16" s="623"/>
      <c r="BI16" s="623"/>
      <c r="BJ16" s="623"/>
      <c r="BK16" s="623"/>
      <c r="BL16" s="623"/>
      <c r="BM16" s="623"/>
      <c r="BN16" s="623"/>
      <c r="BO16" s="623"/>
      <c r="BP16" s="623"/>
      <c r="BQ16" s="623"/>
      <c r="BR16" s="623"/>
      <c r="BS16" s="623"/>
      <c r="BT16" s="623"/>
      <c r="BU16" s="623"/>
      <c r="BV16" s="623"/>
      <c r="BW16" s="623"/>
      <c r="BX16" s="623"/>
      <c r="BY16" s="623"/>
      <c r="BZ16" s="623"/>
      <c r="CA16" s="623"/>
      <c r="CB16" s="623"/>
      <c r="CC16" s="623"/>
      <c r="CD16" s="623"/>
      <c r="CE16" s="623"/>
      <c r="CF16" s="624"/>
      <c r="CT16" s="269"/>
      <c r="CU16" s="269"/>
      <c r="CV16" s="277" t="s">
        <v>49</v>
      </c>
      <c r="CW16" s="277" t="b">
        <f>IF(COUNTIF(CX16:DO16,"TRUE")=0,FALSE,TRUE)</f>
        <v>0</v>
      </c>
      <c r="CX16" s="581" t="b">
        <v>0</v>
      </c>
      <c r="CY16" s="582"/>
      <c r="CZ16" s="583"/>
      <c r="DA16" s="581" t="b">
        <v>0</v>
      </c>
      <c r="DB16" s="582"/>
      <c r="DC16" s="583"/>
      <c r="DD16" s="564" t="b">
        <v>0</v>
      </c>
      <c r="DE16" s="565"/>
      <c r="DF16" s="566"/>
      <c r="DG16" s="564" t="b">
        <v>0</v>
      </c>
      <c r="DH16" s="565"/>
      <c r="DI16" s="566"/>
      <c r="DJ16" s="564" t="b">
        <v>0</v>
      </c>
      <c r="DK16" s="565"/>
      <c r="DL16" s="566"/>
      <c r="DM16" s="564" t="b">
        <v>0</v>
      </c>
      <c r="DN16" s="565"/>
      <c r="DO16" s="566"/>
      <c r="DP16" s="574"/>
      <c r="DQ16" s="575"/>
      <c r="DR16" s="575"/>
      <c r="DS16" s="272"/>
      <c r="DT16" s="269"/>
    </row>
    <row r="17" spans="1:124" ht="15" customHeight="1" thickBot="1">
      <c r="A17" s="587" t="s">
        <v>51</v>
      </c>
      <c r="B17" s="588"/>
      <c r="C17" s="588"/>
      <c r="D17" s="588"/>
      <c r="E17" s="588"/>
      <c r="F17" s="588" t="s">
        <v>52</v>
      </c>
      <c r="G17" s="588"/>
      <c r="H17" s="588"/>
      <c r="I17" s="588" t="s">
        <v>53</v>
      </c>
      <c r="J17" s="588"/>
      <c r="K17" s="588"/>
      <c r="L17" s="588" t="s">
        <v>54</v>
      </c>
      <c r="M17" s="588"/>
      <c r="N17" s="588"/>
      <c r="O17" s="588" t="s">
        <v>55</v>
      </c>
      <c r="P17" s="588"/>
      <c r="Q17" s="588"/>
      <c r="R17" s="588" t="s">
        <v>56</v>
      </c>
      <c r="S17" s="588"/>
      <c r="T17" s="588"/>
      <c r="U17" s="588" t="s">
        <v>57</v>
      </c>
      <c r="V17" s="588"/>
      <c r="W17" s="588"/>
      <c r="X17" s="588" t="s">
        <v>58</v>
      </c>
      <c r="Y17" s="588"/>
      <c r="Z17" s="589"/>
      <c r="AA17" s="592"/>
      <c r="AB17" s="593"/>
      <c r="AC17" s="593"/>
      <c r="AD17" s="593"/>
      <c r="AE17" s="593"/>
      <c r="AF17" s="593"/>
      <c r="AG17" s="593"/>
      <c r="AH17" s="593"/>
      <c r="AI17" s="593"/>
      <c r="AJ17" s="593"/>
      <c r="AK17" s="593"/>
      <c r="AL17" s="593"/>
      <c r="AM17" s="593"/>
      <c r="AN17" s="593"/>
      <c r="AO17" s="593"/>
      <c r="AP17" s="594"/>
      <c r="AQ17" s="172"/>
      <c r="AR17" s="622"/>
      <c r="AS17" s="623"/>
      <c r="AT17" s="623"/>
      <c r="AU17" s="623"/>
      <c r="AV17" s="623"/>
      <c r="AW17" s="623"/>
      <c r="AX17" s="623"/>
      <c r="AY17" s="623"/>
      <c r="AZ17" s="623"/>
      <c r="BA17" s="623"/>
      <c r="BB17" s="623"/>
      <c r="BC17" s="623"/>
      <c r="BD17" s="623"/>
      <c r="BE17" s="623"/>
      <c r="BF17" s="623"/>
      <c r="BG17" s="623"/>
      <c r="BH17" s="623"/>
      <c r="BI17" s="623"/>
      <c r="BJ17" s="623"/>
      <c r="BK17" s="623"/>
      <c r="BL17" s="623"/>
      <c r="BM17" s="623"/>
      <c r="BN17" s="623"/>
      <c r="BO17" s="623"/>
      <c r="BP17" s="623"/>
      <c r="BQ17" s="623"/>
      <c r="BR17" s="623"/>
      <c r="BS17" s="623"/>
      <c r="BT17" s="623"/>
      <c r="BU17" s="623"/>
      <c r="BV17" s="623"/>
      <c r="BW17" s="623"/>
      <c r="BX17" s="623"/>
      <c r="BY17" s="623"/>
      <c r="BZ17" s="623"/>
      <c r="CA17" s="623"/>
      <c r="CB17" s="623"/>
      <c r="CC17" s="623"/>
      <c r="CD17" s="623"/>
      <c r="CE17" s="623"/>
      <c r="CF17" s="624"/>
      <c r="CT17" s="269"/>
      <c r="CU17" s="269"/>
      <c r="CV17" s="277" t="s">
        <v>51</v>
      </c>
      <c r="CW17" s="277" t="b">
        <f>IF(COUNTIF(CX17:DR17,"TRUE")=0,FALSE,TRUE)</f>
        <v>0</v>
      </c>
      <c r="CX17" s="578" t="b">
        <v>0</v>
      </c>
      <c r="CY17" s="579"/>
      <c r="CZ17" s="580"/>
      <c r="DA17" s="581" t="b">
        <v>0</v>
      </c>
      <c r="DB17" s="582"/>
      <c r="DC17" s="583"/>
      <c r="DD17" s="564" t="b">
        <v>0</v>
      </c>
      <c r="DE17" s="565"/>
      <c r="DF17" s="566"/>
      <c r="DG17" s="564" t="b">
        <v>0</v>
      </c>
      <c r="DH17" s="565"/>
      <c r="DI17" s="566"/>
      <c r="DJ17" s="564" t="b">
        <v>0</v>
      </c>
      <c r="DK17" s="565"/>
      <c r="DL17" s="566"/>
      <c r="DM17" s="564" t="b">
        <v>0</v>
      </c>
      <c r="DN17" s="565"/>
      <c r="DO17" s="566"/>
      <c r="DP17" s="564" t="b">
        <v>0</v>
      </c>
      <c r="DQ17" s="565"/>
      <c r="DR17" s="566"/>
      <c r="DS17" s="272"/>
      <c r="DT17" s="269"/>
    </row>
    <row r="18" spans="1:124" ht="15" customHeight="1" thickBot="1">
      <c r="A18" s="587" t="s">
        <v>59</v>
      </c>
      <c r="B18" s="588"/>
      <c r="C18" s="588"/>
      <c r="D18" s="588"/>
      <c r="E18" s="588"/>
      <c r="F18" s="588" t="s">
        <v>60</v>
      </c>
      <c r="G18" s="588"/>
      <c r="H18" s="588"/>
      <c r="I18" s="588" t="s">
        <v>61</v>
      </c>
      <c r="J18" s="588"/>
      <c r="K18" s="588"/>
      <c r="L18" s="588" t="s">
        <v>62</v>
      </c>
      <c r="M18" s="588"/>
      <c r="N18" s="588"/>
      <c r="O18" s="588" t="s">
        <v>63</v>
      </c>
      <c r="P18" s="588"/>
      <c r="Q18" s="588"/>
      <c r="R18" s="588"/>
      <c r="S18" s="588"/>
      <c r="T18" s="588"/>
      <c r="U18" s="588"/>
      <c r="V18" s="588"/>
      <c r="W18" s="588"/>
      <c r="X18" s="588"/>
      <c r="Y18" s="588"/>
      <c r="Z18" s="589"/>
      <c r="AA18" s="592" t="str">
        <f>IF(DS20=2,"延床面積","")</f>
        <v/>
      </c>
      <c r="AB18" s="593"/>
      <c r="AC18" s="593"/>
      <c r="AD18" s="593"/>
      <c r="AE18" s="593"/>
      <c r="AF18" s="593"/>
      <c r="AG18" s="593"/>
      <c r="AH18" s="593"/>
      <c r="AI18" s="593"/>
      <c r="AJ18" s="593"/>
      <c r="AK18" s="593"/>
      <c r="AL18" s="593"/>
      <c r="AM18" s="593"/>
      <c r="AN18" s="593"/>
      <c r="AO18" s="593"/>
      <c r="AP18" s="594"/>
      <c r="AQ18" s="172"/>
      <c r="AR18" s="622"/>
      <c r="AS18" s="623"/>
      <c r="AT18" s="623"/>
      <c r="AU18" s="623"/>
      <c r="AV18" s="623"/>
      <c r="AW18" s="623"/>
      <c r="AX18" s="623"/>
      <c r="AY18" s="623"/>
      <c r="AZ18" s="623"/>
      <c r="BA18" s="623"/>
      <c r="BB18" s="623"/>
      <c r="BC18" s="623"/>
      <c r="BD18" s="623"/>
      <c r="BE18" s="623"/>
      <c r="BF18" s="623"/>
      <c r="BG18" s="623"/>
      <c r="BH18" s="623"/>
      <c r="BI18" s="623"/>
      <c r="BJ18" s="623"/>
      <c r="BK18" s="623"/>
      <c r="BL18" s="623"/>
      <c r="BM18" s="623"/>
      <c r="BN18" s="623"/>
      <c r="BO18" s="623"/>
      <c r="BP18" s="623"/>
      <c r="BQ18" s="623"/>
      <c r="BR18" s="623"/>
      <c r="BS18" s="623"/>
      <c r="BT18" s="623"/>
      <c r="BU18" s="623"/>
      <c r="BV18" s="623"/>
      <c r="BW18" s="623"/>
      <c r="BX18" s="623"/>
      <c r="BY18" s="623"/>
      <c r="BZ18" s="623"/>
      <c r="CA18" s="623"/>
      <c r="CB18" s="623"/>
      <c r="CC18" s="623"/>
      <c r="CD18" s="623"/>
      <c r="CE18" s="623"/>
      <c r="CF18" s="624"/>
      <c r="CT18" s="269"/>
      <c r="CU18" s="269"/>
      <c r="CV18" s="277" t="s">
        <v>59</v>
      </c>
      <c r="CW18" s="277" t="b">
        <f>IF(COUNTIF(CX18:DO18,"TRUE")=0,FALSE,TRUE)</f>
        <v>0</v>
      </c>
      <c r="CX18" s="578" t="b">
        <v>0</v>
      </c>
      <c r="CY18" s="579"/>
      <c r="CZ18" s="580"/>
      <c r="DA18" s="581" t="b">
        <v>0</v>
      </c>
      <c r="DB18" s="582"/>
      <c r="DC18" s="583"/>
      <c r="DD18" s="564" t="b">
        <v>0</v>
      </c>
      <c r="DE18" s="565"/>
      <c r="DF18" s="566"/>
      <c r="DG18" s="564" t="b">
        <v>0</v>
      </c>
      <c r="DH18" s="565"/>
      <c r="DI18" s="566"/>
      <c r="DJ18" s="564"/>
      <c r="DK18" s="565"/>
      <c r="DL18" s="566"/>
      <c r="DM18" s="564"/>
      <c r="DN18" s="565"/>
      <c r="DO18" s="566"/>
      <c r="DP18" s="574"/>
      <c r="DQ18" s="575"/>
      <c r="DR18" s="575"/>
      <c r="DS18" s="272"/>
      <c r="DT18" s="269"/>
    </row>
    <row r="19" spans="1:124" ht="15" customHeight="1" thickBot="1">
      <c r="A19" s="587" t="s">
        <v>64</v>
      </c>
      <c r="B19" s="588"/>
      <c r="C19" s="588"/>
      <c r="D19" s="588"/>
      <c r="E19" s="588"/>
      <c r="F19" s="588" t="s">
        <v>65</v>
      </c>
      <c r="G19" s="588"/>
      <c r="H19" s="588"/>
      <c r="I19" s="588" t="s">
        <v>66</v>
      </c>
      <c r="J19" s="588"/>
      <c r="K19" s="588"/>
      <c r="L19" s="588" t="s">
        <v>67</v>
      </c>
      <c r="M19" s="588"/>
      <c r="N19" s="588"/>
      <c r="O19" s="588" t="s">
        <v>68</v>
      </c>
      <c r="P19" s="588"/>
      <c r="Q19" s="588"/>
      <c r="R19" s="588" t="s">
        <v>69</v>
      </c>
      <c r="S19" s="588"/>
      <c r="T19" s="588"/>
      <c r="U19" s="588"/>
      <c r="V19" s="588"/>
      <c r="W19" s="588"/>
      <c r="X19" s="588"/>
      <c r="Y19" s="588"/>
      <c r="Z19" s="589"/>
      <c r="AA19" s="592" t="str">
        <f>IF(DS20=1,ＺＥＨデベロッパー公開情報!P36,ＺＥＨデベロッパー公開情報!U37)</f>
        <v>規模を問わず対応可能</v>
      </c>
      <c r="AB19" s="593"/>
      <c r="AC19" s="593"/>
      <c r="AD19" s="593"/>
      <c r="AE19" s="593"/>
      <c r="AF19" s="593"/>
      <c r="AG19" s="593"/>
      <c r="AH19" s="593"/>
      <c r="AI19" s="593"/>
      <c r="AJ19" s="593"/>
      <c r="AK19" s="593"/>
      <c r="AL19" s="593"/>
      <c r="AM19" s="593"/>
      <c r="AN19" s="593"/>
      <c r="AO19" s="593"/>
      <c r="AP19" s="594"/>
      <c r="AQ19" s="172"/>
      <c r="AR19" s="622"/>
      <c r="AS19" s="623"/>
      <c r="AT19" s="623"/>
      <c r="AU19" s="623"/>
      <c r="AV19" s="623"/>
      <c r="AW19" s="623"/>
      <c r="AX19" s="623"/>
      <c r="AY19" s="623"/>
      <c r="AZ19" s="623"/>
      <c r="BA19" s="623"/>
      <c r="BB19" s="623"/>
      <c r="BC19" s="623"/>
      <c r="BD19" s="623"/>
      <c r="BE19" s="623"/>
      <c r="BF19" s="623"/>
      <c r="BG19" s="623"/>
      <c r="BH19" s="623"/>
      <c r="BI19" s="623"/>
      <c r="BJ19" s="623"/>
      <c r="BK19" s="623"/>
      <c r="BL19" s="623"/>
      <c r="BM19" s="623"/>
      <c r="BN19" s="623"/>
      <c r="BO19" s="623"/>
      <c r="BP19" s="623"/>
      <c r="BQ19" s="623"/>
      <c r="BR19" s="623"/>
      <c r="BS19" s="623"/>
      <c r="BT19" s="623"/>
      <c r="BU19" s="623"/>
      <c r="BV19" s="623"/>
      <c r="BW19" s="623"/>
      <c r="BX19" s="623"/>
      <c r="BY19" s="623"/>
      <c r="BZ19" s="623"/>
      <c r="CA19" s="623"/>
      <c r="CB19" s="623"/>
      <c r="CC19" s="623"/>
      <c r="CD19" s="623"/>
      <c r="CE19" s="623"/>
      <c r="CF19" s="624"/>
      <c r="CT19" s="269"/>
      <c r="CU19" s="269"/>
      <c r="CV19" s="277" t="s">
        <v>64</v>
      </c>
      <c r="CW19" s="277" t="b">
        <f>IF(COUNTIF(CX19:DO19,"TRUE")=0,FALSE,TRUE)</f>
        <v>0</v>
      </c>
      <c r="CX19" s="578" t="b">
        <v>0</v>
      </c>
      <c r="CY19" s="579"/>
      <c r="CZ19" s="580"/>
      <c r="DA19" s="581" t="b">
        <v>0</v>
      </c>
      <c r="DB19" s="582"/>
      <c r="DC19" s="583"/>
      <c r="DD19" s="564" t="b">
        <v>0</v>
      </c>
      <c r="DE19" s="565"/>
      <c r="DF19" s="566"/>
      <c r="DG19" s="564" t="b">
        <v>0</v>
      </c>
      <c r="DH19" s="565"/>
      <c r="DI19" s="566"/>
      <c r="DJ19" s="564" t="b">
        <v>0</v>
      </c>
      <c r="DK19" s="565"/>
      <c r="DL19" s="566"/>
      <c r="DM19" s="564"/>
      <c r="DN19" s="565"/>
      <c r="DO19" s="566"/>
      <c r="DP19" s="598"/>
      <c r="DQ19" s="599"/>
      <c r="DR19" s="599"/>
      <c r="DS19" s="272"/>
      <c r="DT19" s="269"/>
    </row>
    <row r="20" spans="1:124" ht="15" customHeight="1" thickBot="1">
      <c r="A20" s="587" t="s">
        <v>70</v>
      </c>
      <c r="B20" s="588"/>
      <c r="C20" s="588"/>
      <c r="D20" s="588"/>
      <c r="E20" s="588"/>
      <c r="F20" s="588" t="s">
        <v>71</v>
      </c>
      <c r="G20" s="588"/>
      <c r="H20" s="588"/>
      <c r="I20" s="588" t="s">
        <v>72</v>
      </c>
      <c r="J20" s="588"/>
      <c r="K20" s="588"/>
      <c r="L20" s="588" t="s">
        <v>73</v>
      </c>
      <c r="M20" s="588"/>
      <c r="N20" s="588"/>
      <c r="O20" s="588" t="s">
        <v>74</v>
      </c>
      <c r="P20" s="588"/>
      <c r="Q20" s="588"/>
      <c r="R20" s="588" t="s">
        <v>75</v>
      </c>
      <c r="S20" s="588"/>
      <c r="T20" s="588"/>
      <c r="U20" s="588" t="s">
        <v>76</v>
      </c>
      <c r="V20" s="588"/>
      <c r="W20" s="588"/>
      <c r="X20" s="588" t="s">
        <v>77</v>
      </c>
      <c r="Y20" s="588"/>
      <c r="Z20" s="589"/>
      <c r="AA20" s="592" t="str">
        <f>IF(DS20=2,"階数","")</f>
        <v/>
      </c>
      <c r="AB20" s="593"/>
      <c r="AC20" s="593"/>
      <c r="AD20" s="593"/>
      <c r="AE20" s="593"/>
      <c r="AF20" s="593"/>
      <c r="AG20" s="593"/>
      <c r="AH20" s="593"/>
      <c r="AI20" s="593"/>
      <c r="AJ20" s="593"/>
      <c r="AK20" s="593"/>
      <c r="AL20" s="593"/>
      <c r="AM20" s="593"/>
      <c r="AN20" s="593"/>
      <c r="AO20" s="593"/>
      <c r="AP20" s="594"/>
      <c r="AQ20" s="172"/>
      <c r="AR20" s="622"/>
      <c r="AS20" s="623"/>
      <c r="AT20" s="623"/>
      <c r="AU20" s="623"/>
      <c r="AV20" s="623"/>
      <c r="AW20" s="623"/>
      <c r="AX20" s="623"/>
      <c r="AY20" s="623"/>
      <c r="AZ20" s="623"/>
      <c r="BA20" s="623"/>
      <c r="BB20" s="623"/>
      <c r="BC20" s="623"/>
      <c r="BD20" s="623"/>
      <c r="BE20" s="623"/>
      <c r="BF20" s="623"/>
      <c r="BG20" s="623"/>
      <c r="BH20" s="623"/>
      <c r="BI20" s="623"/>
      <c r="BJ20" s="623"/>
      <c r="BK20" s="623"/>
      <c r="BL20" s="623"/>
      <c r="BM20" s="623"/>
      <c r="BN20" s="623"/>
      <c r="BO20" s="623"/>
      <c r="BP20" s="623"/>
      <c r="BQ20" s="623"/>
      <c r="BR20" s="623"/>
      <c r="BS20" s="623"/>
      <c r="BT20" s="623"/>
      <c r="BU20" s="623"/>
      <c r="BV20" s="623"/>
      <c r="BW20" s="623"/>
      <c r="BX20" s="623"/>
      <c r="BY20" s="623"/>
      <c r="BZ20" s="623"/>
      <c r="CA20" s="623"/>
      <c r="CB20" s="623"/>
      <c r="CC20" s="623"/>
      <c r="CD20" s="623"/>
      <c r="CE20" s="623"/>
      <c r="CF20" s="624"/>
      <c r="CT20" s="269"/>
      <c r="CU20" s="269"/>
      <c r="CV20" s="277" t="s">
        <v>70</v>
      </c>
      <c r="CW20" s="277" t="b">
        <f>IF(COUNTIF(CX20:DR20,"TRUE")=0,FALSE,TRUE)</f>
        <v>0</v>
      </c>
      <c r="CX20" s="578" t="b">
        <v>0</v>
      </c>
      <c r="CY20" s="579"/>
      <c r="CZ20" s="580"/>
      <c r="DA20" s="581" t="b">
        <v>0</v>
      </c>
      <c r="DB20" s="582"/>
      <c r="DC20" s="583"/>
      <c r="DD20" s="564" t="b">
        <v>0</v>
      </c>
      <c r="DE20" s="565"/>
      <c r="DF20" s="566"/>
      <c r="DG20" s="564" t="b">
        <v>0</v>
      </c>
      <c r="DH20" s="565"/>
      <c r="DI20" s="566"/>
      <c r="DJ20" s="564" t="b">
        <v>0</v>
      </c>
      <c r="DK20" s="565"/>
      <c r="DL20" s="566"/>
      <c r="DM20" s="564" t="b">
        <v>0</v>
      </c>
      <c r="DN20" s="565"/>
      <c r="DO20" s="566"/>
      <c r="DP20" s="600" t="b">
        <v>0</v>
      </c>
      <c r="DQ20" s="601"/>
      <c r="DR20" s="602"/>
      <c r="DS20" s="275">
        <v>1</v>
      </c>
      <c r="DT20" s="278"/>
    </row>
    <row r="21" spans="1:124" ht="15" customHeight="1" thickBot="1">
      <c r="A21" s="587" t="s">
        <v>79</v>
      </c>
      <c r="B21" s="588"/>
      <c r="C21" s="588"/>
      <c r="D21" s="588"/>
      <c r="E21" s="588"/>
      <c r="F21" s="588" t="s">
        <v>80</v>
      </c>
      <c r="G21" s="588"/>
      <c r="H21" s="588"/>
      <c r="I21" s="588" t="s">
        <v>81</v>
      </c>
      <c r="J21" s="588"/>
      <c r="K21" s="588"/>
      <c r="L21" s="588" t="s">
        <v>82</v>
      </c>
      <c r="M21" s="588"/>
      <c r="N21" s="588"/>
      <c r="O21" s="588" t="s">
        <v>83</v>
      </c>
      <c r="P21" s="588"/>
      <c r="Q21" s="588"/>
      <c r="R21" s="588" t="s">
        <v>84</v>
      </c>
      <c r="S21" s="588"/>
      <c r="T21" s="588"/>
      <c r="U21" s="588"/>
      <c r="V21" s="588"/>
      <c r="W21" s="588"/>
      <c r="X21" s="588"/>
      <c r="Y21" s="588"/>
      <c r="Z21" s="589"/>
      <c r="AA21" s="595" t="str">
        <f>IF(DS20=1,"",ＺＥＨデベロッパー公開情報!U38)</f>
        <v/>
      </c>
      <c r="AB21" s="596"/>
      <c r="AC21" s="596"/>
      <c r="AD21" s="596"/>
      <c r="AE21" s="596"/>
      <c r="AF21" s="596"/>
      <c r="AG21" s="596"/>
      <c r="AH21" s="596"/>
      <c r="AI21" s="596"/>
      <c r="AJ21" s="596"/>
      <c r="AK21" s="596"/>
      <c r="AL21" s="596"/>
      <c r="AM21" s="596"/>
      <c r="AN21" s="596"/>
      <c r="AO21" s="596"/>
      <c r="AP21" s="597"/>
      <c r="AQ21" s="172"/>
      <c r="AR21" s="622"/>
      <c r="AS21" s="623"/>
      <c r="AT21" s="623"/>
      <c r="AU21" s="623"/>
      <c r="AV21" s="623"/>
      <c r="AW21" s="623"/>
      <c r="AX21" s="623"/>
      <c r="AY21" s="623"/>
      <c r="AZ21" s="623"/>
      <c r="BA21" s="623"/>
      <c r="BB21" s="623"/>
      <c r="BC21" s="623"/>
      <c r="BD21" s="623"/>
      <c r="BE21" s="623"/>
      <c r="BF21" s="623"/>
      <c r="BG21" s="623"/>
      <c r="BH21" s="623"/>
      <c r="BI21" s="623"/>
      <c r="BJ21" s="623"/>
      <c r="BK21" s="623"/>
      <c r="BL21" s="623"/>
      <c r="BM21" s="623"/>
      <c r="BN21" s="623"/>
      <c r="BO21" s="623"/>
      <c r="BP21" s="623"/>
      <c r="BQ21" s="623"/>
      <c r="BR21" s="623"/>
      <c r="BS21" s="623"/>
      <c r="BT21" s="623"/>
      <c r="BU21" s="623"/>
      <c r="BV21" s="623"/>
      <c r="BW21" s="623"/>
      <c r="BX21" s="623"/>
      <c r="BY21" s="623"/>
      <c r="BZ21" s="623"/>
      <c r="CA21" s="623"/>
      <c r="CB21" s="623"/>
      <c r="CC21" s="623"/>
      <c r="CD21" s="623"/>
      <c r="CE21" s="623"/>
      <c r="CF21" s="624"/>
      <c r="CT21" s="269"/>
      <c r="CU21" s="269"/>
      <c r="CV21" s="277" t="s">
        <v>79</v>
      </c>
      <c r="CW21" s="277" t="b">
        <f>IF(COUNTIF(CX21:DO21,"TRUE")=0,FALSE,TRUE)</f>
        <v>0</v>
      </c>
      <c r="CX21" s="578" t="b">
        <v>0</v>
      </c>
      <c r="CY21" s="579"/>
      <c r="CZ21" s="580"/>
      <c r="DA21" s="581" t="b">
        <v>0</v>
      </c>
      <c r="DB21" s="582"/>
      <c r="DC21" s="583"/>
      <c r="DD21" s="564" t="b">
        <v>0</v>
      </c>
      <c r="DE21" s="565"/>
      <c r="DF21" s="566"/>
      <c r="DG21" s="564" t="b">
        <v>0</v>
      </c>
      <c r="DH21" s="565"/>
      <c r="DI21" s="566"/>
      <c r="DJ21" s="564" t="b">
        <v>0</v>
      </c>
      <c r="DK21" s="565"/>
      <c r="DL21" s="566"/>
      <c r="DM21" s="564"/>
      <c r="DN21" s="565"/>
      <c r="DO21" s="566"/>
      <c r="DP21" s="590"/>
      <c r="DQ21" s="591"/>
      <c r="DR21" s="591"/>
      <c r="DS21" s="272"/>
      <c r="DT21" s="278"/>
    </row>
    <row r="22" spans="1:124" ht="15" customHeight="1" thickBot="1">
      <c r="A22" s="587" t="s">
        <v>85</v>
      </c>
      <c r="B22" s="588"/>
      <c r="C22" s="588"/>
      <c r="D22" s="588"/>
      <c r="E22" s="588"/>
      <c r="F22" s="588" t="s">
        <v>86</v>
      </c>
      <c r="G22" s="588"/>
      <c r="H22" s="588"/>
      <c r="I22" s="588" t="s">
        <v>87</v>
      </c>
      <c r="J22" s="588"/>
      <c r="K22" s="588"/>
      <c r="L22" s="588" t="s">
        <v>88</v>
      </c>
      <c r="M22" s="588"/>
      <c r="N22" s="588"/>
      <c r="O22" s="588" t="s">
        <v>89</v>
      </c>
      <c r="P22" s="588"/>
      <c r="Q22" s="588"/>
      <c r="R22" s="588"/>
      <c r="S22" s="588"/>
      <c r="T22" s="588"/>
      <c r="U22" s="588"/>
      <c r="V22" s="588"/>
      <c r="W22" s="588"/>
      <c r="X22" s="588"/>
      <c r="Y22" s="588"/>
      <c r="Z22" s="589"/>
      <c r="AA22" s="592"/>
      <c r="AB22" s="593"/>
      <c r="AC22" s="593"/>
      <c r="AD22" s="593"/>
      <c r="AE22" s="593"/>
      <c r="AF22" s="593"/>
      <c r="AG22" s="593"/>
      <c r="AH22" s="593"/>
      <c r="AI22" s="593"/>
      <c r="AJ22" s="593"/>
      <c r="AK22" s="593"/>
      <c r="AL22" s="593"/>
      <c r="AM22" s="593"/>
      <c r="AN22" s="593"/>
      <c r="AO22" s="593"/>
      <c r="AP22" s="594"/>
      <c r="AQ22" s="172"/>
      <c r="AR22" s="622"/>
      <c r="AS22" s="623"/>
      <c r="AT22" s="623"/>
      <c r="AU22" s="623"/>
      <c r="AV22" s="623"/>
      <c r="AW22" s="623"/>
      <c r="AX22" s="623"/>
      <c r="AY22" s="623"/>
      <c r="AZ22" s="623"/>
      <c r="BA22" s="623"/>
      <c r="BB22" s="623"/>
      <c r="BC22" s="623"/>
      <c r="BD22" s="623"/>
      <c r="BE22" s="623"/>
      <c r="BF22" s="623"/>
      <c r="BG22" s="623"/>
      <c r="BH22" s="623"/>
      <c r="BI22" s="623"/>
      <c r="BJ22" s="623"/>
      <c r="BK22" s="623"/>
      <c r="BL22" s="623"/>
      <c r="BM22" s="623"/>
      <c r="BN22" s="623"/>
      <c r="BO22" s="623"/>
      <c r="BP22" s="623"/>
      <c r="BQ22" s="623"/>
      <c r="BR22" s="623"/>
      <c r="BS22" s="623"/>
      <c r="BT22" s="623"/>
      <c r="BU22" s="623"/>
      <c r="BV22" s="623"/>
      <c r="BW22" s="623"/>
      <c r="BX22" s="623"/>
      <c r="BY22" s="623"/>
      <c r="BZ22" s="623"/>
      <c r="CA22" s="623"/>
      <c r="CB22" s="623"/>
      <c r="CC22" s="623"/>
      <c r="CD22" s="623"/>
      <c r="CE22" s="623"/>
      <c r="CF22" s="624"/>
      <c r="CT22" s="269"/>
      <c r="CU22" s="269"/>
      <c r="CV22" s="277" t="s">
        <v>85</v>
      </c>
      <c r="CW22" s="277" t="b">
        <f>IF(COUNTIF(CX22:DO22,"TRUE")=0,FALSE,TRUE)</f>
        <v>0</v>
      </c>
      <c r="CX22" s="578" t="b">
        <v>0</v>
      </c>
      <c r="CY22" s="579"/>
      <c r="CZ22" s="580"/>
      <c r="DA22" s="581" t="b">
        <v>0</v>
      </c>
      <c r="DB22" s="582"/>
      <c r="DC22" s="583"/>
      <c r="DD22" s="564" t="b">
        <v>0</v>
      </c>
      <c r="DE22" s="565"/>
      <c r="DF22" s="566"/>
      <c r="DG22" s="564" t="b">
        <v>0</v>
      </c>
      <c r="DH22" s="565"/>
      <c r="DI22" s="566"/>
      <c r="DJ22" s="564"/>
      <c r="DK22" s="565"/>
      <c r="DL22" s="566"/>
      <c r="DM22" s="564"/>
      <c r="DN22" s="565"/>
      <c r="DO22" s="566"/>
      <c r="DP22" s="574"/>
      <c r="DQ22" s="575"/>
      <c r="DR22" s="575"/>
      <c r="DS22" s="272"/>
      <c r="DT22" s="269"/>
    </row>
    <row r="23" spans="1:124" ht="15" customHeight="1" thickBot="1">
      <c r="A23" s="587" t="s">
        <v>90</v>
      </c>
      <c r="B23" s="588"/>
      <c r="C23" s="588"/>
      <c r="D23" s="588"/>
      <c r="E23" s="588"/>
      <c r="F23" s="588" t="s">
        <v>91</v>
      </c>
      <c r="G23" s="588"/>
      <c r="H23" s="588"/>
      <c r="I23" s="588" t="s">
        <v>92</v>
      </c>
      <c r="J23" s="588"/>
      <c r="K23" s="588"/>
      <c r="L23" s="588" t="s">
        <v>93</v>
      </c>
      <c r="M23" s="588"/>
      <c r="N23" s="588"/>
      <c r="O23" s="588" t="s">
        <v>94</v>
      </c>
      <c r="P23" s="588"/>
      <c r="Q23" s="588"/>
      <c r="R23" s="588" t="s">
        <v>95</v>
      </c>
      <c r="S23" s="588"/>
      <c r="T23" s="588"/>
      <c r="U23" s="588" t="s">
        <v>96</v>
      </c>
      <c r="V23" s="588"/>
      <c r="W23" s="588"/>
      <c r="X23" s="588" t="s">
        <v>97</v>
      </c>
      <c r="Y23" s="588"/>
      <c r="Z23" s="589"/>
      <c r="AA23" s="192"/>
      <c r="AB23" s="193"/>
      <c r="AC23" s="193"/>
      <c r="AD23" s="193"/>
      <c r="AE23" s="193"/>
      <c r="AF23" s="193"/>
      <c r="AG23" s="193"/>
      <c r="AH23" s="193"/>
      <c r="AI23" s="193"/>
      <c r="AJ23" s="193"/>
      <c r="AK23" s="193"/>
      <c r="AL23" s="193"/>
      <c r="AM23" s="193"/>
      <c r="AN23" s="193"/>
      <c r="AO23" s="193"/>
      <c r="AP23" s="194"/>
      <c r="AQ23" s="172"/>
      <c r="AR23" s="622"/>
      <c r="AS23" s="623"/>
      <c r="AT23" s="623"/>
      <c r="AU23" s="623"/>
      <c r="AV23" s="623"/>
      <c r="AW23" s="623"/>
      <c r="AX23" s="623"/>
      <c r="AY23" s="623"/>
      <c r="AZ23" s="623"/>
      <c r="BA23" s="623"/>
      <c r="BB23" s="623"/>
      <c r="BC23" s="623"/>
      <c r="BD23" s="623"/>
      <c r="BE23" s="623"/>
      <c r="BF23" s="623"/>
      <c r="BG23" s="623"/>
      <c r="BH23" s="623"/>
      <c r="BI23" s="623"/>
      <c r="BJ23" s="623"/>
      <c r="BK23" s="623"/>
      <c r="BL23" s="623"/>
      <c r="BM23" s="623"/>
      <c r="BN23" s="623"/>
      <c r="BO23" s="623"/>
      <c r="BP23" s="623"/>
      <c r="BQ23" s="623"/>
      <c r="BR23" s="623"/>
      <c r="BS23" s="623"/>
      <c r="BT23" s="623"/>
      <c r="BU23" s="623"/>
      <c r="BV23" s="623"/>
      <c r="BW23" s="623"/>
      <c r="BX23" s="623"/>
      <c r="BY23" s="623"/>
      <c r="BZ23" s="623"/>
      <c r="CA23" s="623"/>
      <c r="CB23" s="623"/>
      <c r="CC23" s="623"/>
      <c r="CD23" s="623"/>
      <c r="CE23" s="623"/>
      <c r="CF23" s="624"/>
      <c r="CT23" s="269"/>
      <c r="CU23" s="269"/>
      <c r="CV23" s="277" t="s">
        <v>90</v>
      </c>
      <c r="CW23" s="277" t="b">
        <f>IF(COUNTIF(CX23:DR23,"TRUE")=0,FALSE,TRUE)</f>
        <v>0</v>
      </c>
      <c r="CX23" s="578" t="b">
        <v>0</v>
      </c>
      <c r="CY23" s="579"/>
      <c r="CZ23" s="580"/>
      <c r="DA23" s="581" t="b">
        <v>0</v>
      </c>
      <c r="DB23" s="582"/>
      <c r="DC23" s="583"/>
      <c r="DD23" s="564" t="b">
        <v>0</v>
      </c>
      <c r="DE23" s="565"/>
      <c r="DF23" s="566"/>
      <c r="DG23" s="564" t="b">
        <v>0</v>
      </c>
      <c r="DH23" s="565"/>
      <c r="DI23" s="566"/>
      <c r="DJ23" s="564" t="b">
        <v>0</v>
      </c>
      <c r="DK23" s="565"/>
      <c r="DL23" s="566"/>
      <c r="DM23" s="564" t="b">
        <v>0</v>
      </c>
      <c r="DN23" s="565"/>
      <c r="DO23" s="566"/>
      <c r="DP23" s="564" t="b">
        <v>0</v>
      </c>
      <c r="DQ23" s="565"/>
      <c r="DR23" s="566"/>
      <c r="DS23" s="272"/>
      <c r="DT23" s="269"/>
    </row>
    <row r="24" spans="1:124" ht="15" customHeight="1" thickBot="1">
      <c r="A24" s="584" t="s">
        <v>98</v>
      </c>
      <c r="B24" s="576"/>
      <c r="C24" s="576"/>
      <c r="D24" s="576"/>
      <c r="E24" s="576"/>
      <c r="F24" s="576" t="s">
        <v>98</v>
      </c>
      <c r="G24" s="576"/>
      <c r="H24" s="576"/>
      <c r="I24" s="576"/>
      <c r="J24" s="576"/>
      <c r="K24" s="576"/>
      <c r="L24" s="576"/>
      <c r="M24" s="576"/>
      <c r="N24" s="576"/>
      <c r="O24" s="576"/>
      <c r="P24" s="576"/>
      <c r="Q24" s="576"/>
      <c r="R24" s="576"/>
      <c r="S24" s="576"/>
      <c r="T24" s="576"/>
      <c r="U24" s="576"/>
      <c r="V24" s="576"/>
      <c r="W24" s="576"/>
      <c r="X24" s="576"/>
      <c r="Y24" s="576"/>
      <c r="Z24" s="577"/>
      <c r="AA24" s="195"/>
      <c r="AB24" s="196"/>
      <c r="AC24" s="196"/>
      <c r="AD24" s="196"/>
      <c r="AE24" s="196"/>
      <c r="AF24" s="196"/>
      <c r="AG24" s="196"/>
      <c r="AH24" s="196"/>
      <c r="AI24" s="196"/>
      <c r="AJ24" s="196"/>
      <c r="AK24" s="196"/>
      <c r="AL24" s="196"/>
      <c r="AM24" s="196"/>
      <c r="AN24" s="196"/>
      <c r="AO24" s="196"/>
      <c r="AP24" s="197"/>
      <c r="AQ24" s="188"/>
      <c r="AR24" s="625"/>
      <c r="AS24" s="626"/>
      <c r="AT24" s="626"/>
      <c r="AU24" s="626"/>
      <c r="AV24" s="626"/>
      <c r="AW24" s="626"/>
      <c r="AX24" s="626"/>
      <c r="AY24" s="626"/>
      <c r="AZ24" s="626"/>
      <c r="BA24" s="626"/>
      <c r="BB24" s="626"/>
      <c r="BC24" s="626"/>
      <c r="BD24" s="626"/>
      <c r="BE24" s="626"/>
      <c r="BF24" s="626"/>
      <c r="BG24" s="626"/>
      <c r="BH24" s="626"/>
      <c r="BI24" s="626"/>
      <c r="BJ24" s="626"/>
      <c r="BK24" s="626"/>
      <c r="BL24" s="626"/>
      <c r="BM24" s="626"/>
      <c r="BN24" s="626"/>
      <c r="BO24" s="626"/>
      <c r="BP24" s="626"/>
      <c r="BQ24" s="626"/>
      <c r="BR24" s="626"/>
      <c r="BS24" s="626"/>
      <c r="BT24" s="626"/>
      <c r="BU24" s="626"/>
      <c r="BV24" s="626"/>
      <c r="BW24" s="626"/>
      <c r="BX24" s="626"/>
      <c r="BY24" s="626"/>
      <c r="BZ24" s="626"/>
      <c r="CA24" s="626"/>
      <c r="CB24" s="626"/>
      <c r="CC24" s="626"/>
      <c r="CD24" s="626"/>
      <c r="CE24" s="626"/>
      <c r="CF24" s="627"/>
      <c r="CG24" s="172"/>
      <c r="CH24" s="172"/>
      <c r="CI24" s="172"/>
      <c r="CJ24" s="172"/>
      <c r="CK24" s="172"/>
      <c r="CL24" s="172"/>
      <c r="CM24" s="172"/>
      <c r="CN24" s="172"/>
      <c r="CO24" s="172"/>
      <c r="CP24" s="172"/>
      <c r="CQ24" s="172"/>
      <c r="CR24" s="172"/>
      <c r="CS24" s="172"/>
      <c r="CT24" s="273"/>
      <c r="CU24" s="271"/>
      <c r="CV24" s="277" t="s">
        <v>98</v>
      </c>
      <c r="CW24" s="277" t="b">
        <f>IF(COUNTIF(CX24:DO24,"TRUE")=0,FALSE,TRUE)</f>
        <v>0</v>
      </c>
      <c r="CX24" s="578" t="b">
        <v>0</v>
      </c>
      <c r="CY24" s="579"/>
      <c r="CZ24" s="580"/>
      <c r="DA24" s="581"/>
      <c r="DB24" s="582"/>
      <c r="DC24" s="583"/>
      <c r="DD24" s="564"/>
      <c r="DE24" s="565"/>
      <c r="DF24" s="566"/>
      <c r="DG24" s="564"/>
      <c r="DH24" s="565"/>
      <c r="DI24" s="566"/>
      <c r="DJ24" s="564"/>
      <c r="DK24" s="565"/>
      <c r="DL24" s="566"/>
      <c r="DM24" s="564"/>
      <c r="DN24" s="565"/>
      <c r="DO24" s="566"/>
      <c r="DP24" s="574"/>
      <c r="DQ24" s="575"/>
      <c r="DR24" s="575"/>
      <c r="DS24" s="276"/>
      <c r="DT24" s="269"/>
    </row>
    <row r="25" spans="1:124" ht="8.25" customHeight="1">
      <c r="A25" s="198"/>
      <c r="B25" s="198"/>
      <c r="C25" s="198"/>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3"/>
      <c r="AB25" s="193"/>
      <c r="AC25" s="193"/>
      <c r="AD25" s="193"/>
      <c r="AE25" s="193"/>
      <c r="AF25" s="193"/>
      <c r="AG25" s="193"/>
      <c r="AH25" s="193"/>
      <c r="AI25" s="193"/>
      <c r="AJ25" s="193"/>
      <c r="AK25" s="193"/>
      <c r="AL25" s="193"/>
      <c r="AM25" s="193"/>
      <c r="AN25" s="193"/>
      <c r="AO25" s="193"/>
      <c r="AP25" s="193"/>
      <c r="AQ25" s="188"/>
      <c r="AR25" s="170"/>
      <c r="AS25" s="172"/>
      <c r="AT25" s="172"/>
      <c r="AU25" s="172"/>
      <c r="AV25" s="172"/>
      <c r="AW25" s="172"/>
      <c r="AX25" s="172"/>
      <c r="AY25" s="172"/>
      <c r="AZ25" s="172"/>
      <c r="BA25" s="172"/>
      <c r="BB25" s="172"/>
      <c r="BC25" s="172"/>
      <c r="BD25" s="172"/>
      <c r="BE25" s="172"/>
      <c r="BF25" s="172"/>
      <c r="BG25" s="172"/>
      <c r="BH25" s="172"/>
      <c r="BI25" s="172"/>
      <c r="BJ25" s="172"/>
      <c r="BK25" s="172"/>
      <c r="BL25" s="172"/>
      <c r="BM25" s="172"/>
      <c r="BN25" s="172"/>
      <c r="BO25" s="172"/>
      <c r="BP25" s="172"/>
      <c r="BQ25" s="172"/>
      <c r="BR25" s="172"/>
      <c r="BS25" s="172"/>
      <c r="BT25" s="172"/>
      <c r="BU25" s="172"/>
      <c r="BV25" s="172"/>
      <c r="BW25" s="172"/>
      <c r="BX25" s="172"/>
      <c r="BY25" s="172"/>
      <c r="BZ25" s="172"/>
      <c r="CA25" s="172"/>
      <c r="CB25" s="172"/>
      <c r="CC25" s="172"/>
      <c r="CD25" s="172"/>
      <c r="CE25" s="172"/>
      <c r="CF25" s="172"/>
      <c r="CG25" s="172"/>
      <c r="CH25" s="172"/>
      <c r="CI25" s="172"/>
      <c r="CJ25" s="172"/>
      <c r="CK25" s="172"/>
      <c r="CL25" s="172"/>
      <c r="CM25" s="172"/>
      <c r="CN25" s="172"/>
      <c r="CO25" s="172"/>
      <c r="CP25" s="172"/>
      <c r="CQ25" s="172"/>
      <c r="CR25" s="172"/>
      <c r="CS25" s="172"/>
      <c r="CT25" s="273"/>
      <c r="CU25" s="271"/>
      <c r="CV25" s="269"/>
      <c r="CW25" s="269"/>
      <c r="CX25" s="269"/>
      <c r="CY25" s="269"/>
      <c r="CZ25" s="269"/>
      <c r="DA25" s="269"/>
      <c r="DB25" s="269"/>
      <c r="DC25" s="269"/>
      <c r="DD25" s="269"/>
      <c r="DE25" s="269"/>
      <c r="DF25" s="269"/>
      <c r="DG25" s="269"/>
      <c r="DH25" s="269"/>
      <c r="DI25" s="269"/>
      <c r="DJ25" s="269"/>
      <c r="DK25" s="269"/>
      <c r="DL25" s="269"/>
      <c r="DM25" s="269"/>
      <c r="DN25" s="269"/>
      <c r="DO25" s="269"/>
      <c r="DP25" s="269"/>
      <c r="DQ25" s="269"/>
      <c r="DR25" s="269"/>
      <c r="DS25" s="269"/>
      <c r="DT25" s="269"/>
    </row>
    <row r="26" spans="1:124" s="200" customFormat="1" ht="15" customHeight="1">
      <c r="A26" s="167"/>
      <c r="B26" s="86" t="s">
        <v>394</v>
      </c>
      <c r="C26" s="177"/>
      <c r="D26" s="177"/>
      <c r="E26" s="177"/>
      <c r="F26" s="177"/>
      <c r="G26" s="177"/>
      <c r="H26" s="177"/>
      <c r="I26" s="177"/>
      <c r="J26" s="188"/>
      <c r="K26" s="177"/>
      <c r="L26" s="177"/>
      <c r="M26" s="177"/>
      <c r="N26" s="177"/>
      <c r="O26" s="177"/>
      <c r="P26" s="177"/>
      <c r="Q26" s="177"/>
      <c r="R26" s="177"/>
      <c r="S26" s="177"/>
      <c r="T26" s="177"/>
      <c r="U26" s="177"/>
      <c r="V26" s="177"/>
      <c r="W26" s="177"/>
      <c r="X26" s="177"/>
      <c r="Y26" s="177"/>
      <c r="Z26" s="177"/>
      <c r="AA26" s="177"/>
      <c r="AB26" s="177"/>
      <c r="AC26" s="177"/>
      <c r="AD26" s="177"/>
      <c r="AE26" s="177"/>
      <c r="AF26" s="177"/>
      <c r="AG26" s="177"/>
      <c r="AH26" s="177"/>
      <c r="AI26" s="177"/>
      <c r="AJ26" s="177"/>
      <c r="AK26" s="177"/>
      <c r="AL26" s="177"/>
      <c r="AM26" s="177"/>
      <c r="AN26" s="177"/>
      <c r="AO26" s="177"/>
      <c r="AP26" s="177"/>
      <c r="AQ26" s="177"/>
      <c r="AR26" s="199"/>
      <c r="AS26" s="199"/>
      <c r="AT26" s="199"/>
      <c r="AU26" s="199"/>
      <c r="AV26" s="199"/>
      <c r="AW26" s="199"/>
      <c r="AX26" s="199"/>
      <c r="AY26" s="199"/>
      <c r="AZ26" s="199"/>
      <c r="BA26" s="199"/>
      <c r="BB26" s="199"/>
      <c r="BC26" s="199"/>
      <c r="BD26" s="199"/>
      <c r="BE26" s="199"/>
      <c r="BF26" s="199"/>
      <c r="BG26" s="199"/>
      <c r="BH26" s="199"/>
      <c r="BI26" s="199"/>
      <c r="BJ26" s="199"/>
      <c r="BK26" s="199"/>
      <c r="BL26" s="199"/>
      <c r="BM26" s="199"/>
      <c r="BN26" s="199"/>
      <c r="BO26" s="199"/>
      <c r="BP26" s="89"/>
      <c r="BQ26" s="89"/>
      <c r="BR26" s="89"/>
      <c r="BS26" s="89"/>
      <c r="BT26" s="89"/>
      <c r="BU26" s="89"/>
      <c r="BV26" s="89"/>
      <c r="BW26" s="86"/>
      <c r="BX26" s="86"/>
      <c r="BY26" s="86"/>
      <c r="BZ26" s="86"/>
      <c r="CA26" s="86"/>
      <c r="CB26" s="86"/>
      <c r="CC26" s="86"/>
      <c r="CD26" s="86"/>
      <c r="CE26" s="86"/>
      <c r="CF26" s="86"/>
      <c r="CG26" s="89"/>
      <c r="CH26" s="89"/>
      <c r="CI26" s="89"/>
      <c r="CJ26" s="89"/>
      <c r="CK26" s="89"/>
      <c r="CL26" s="89"/>
      <c r="CM26" s="89"/>
      <c r="CN26" s="89"/>
      <c r="CO26" s="89"/>
      <c r="CP26" s="89"/>
      <c r="CQ26" s="89"/>
      <c r="CR26" s="89"/>
      <c r="CS26" s="89"/>
      <c r="CT26" s="269"/>
      <c r="CU26" s="279"/>
      <c r="CV26" s="279"/>
      <c r="CW26" s="280"/>
      <c r="CX26" s="280"/>
      <c r="CY26" s="280"/>
      <c r="CZ26" s="280"/>
      <c r="DA26" s="280"/>
      <c r="DB26" s="280"/>
      <c r="DC26" s="280"/>
      <c r="DD26" s="280"/>
      <c r="DE26" s="280"/>
      <c r="DF26" s="280"/>
      <c r="DG26" s="280"/>
      <c r="DH26" s="280"/>
      <c r="DI26" s="280"/>
      <c r="DJ26" s="280"/>
      <c r="DK26" s="280"/>
      <c r="DL26" s="280"/>
      <c r="DM26" s="280"/>
      <c r="DN26" s="280"/>
      <c r="DO26" s="280"/>
      <c r="DP26" s="280"/>
      <c r="DQ26" s="280"/>
      <c r="DR26" s="280"/>
      <c r="DS26" s="280"/>
      <c r="DT26" s="279"/>
    </row>
    <row r="27" spans="1:124" s="200" customFormat="1" ht="18.649999999999999" customHeight="1">
      <c r="A27" s="555"/>
      <c r="B27" s="549"/>
      <c r="C27" s="542" t="s">
        <v>625</v>
      </c>
      <c r="D27" s="543"/>
      <c r="E27" s="543"/>
      <c r="F27" s="543"/>
      <c r="G27" s="544"/>
      <c r="H27" s="542" t="s">
        <v>47</v>
      </c>
      <c r="I27" s="543"/>
      <c r="J27" s="543"/>
      <c r="K27" s="543"/>
      <c r="L27" s="543"/>
      <c r="M27" s="543"/>
      <c r="N27" s="543"/>
      <c r="O27" s="543"/>
      <c r="P27" s="543"/>
      <c r="Q27" s="544"/>
      <c r="R27" s="548" t="s">
        <v>740</v>
      </c>
      <c r="S27" s="543"/>
      <c r="T27" s="543"/>
      <c r="U27" s="543"/>
      <c r="V27" s="543"/>
      <c r="W27" s="544"/>
      <c r="X27" s="542" t="s">
        <v>722</v>
      </c>
      <c r="Y27" s="543"/>
      <c r="Z27" s="543"/>
      <c r="AA27" s="543"/>
      <c r="AB27" s="543"/>
      <c r="AC27" s="544"/>
      <c r="AD27" s="548" t="s">
        <v>764</v>
      </c>
      <c r="AE27" s="543"/>
      <c r="AF27" s="543"/>
      <c r="AG27" s="543"/>
      <c r="AH27" s="543"/>
      <c r="AI27" s="544"/>
      <c r="AJ27" s="542" t="s">
        <v>38</v>
      </c>
      <c r="AK27" s="543"/>
      <c r="AL27" s="543"/>
      <c r="AM27" s="543"/>
      <c r="AN27" s="543"/>
      <c r="AO27" s="543"/>
      <c r="AP27" s="543"/>
      <c r="AQ27" s="543"/>
      <c r="AR27" s="544"/>
      <c r="AS27" s="542" t="s">
        <v>39</v>
      </c>
      <c r="AT27" s="543"/>
      <c r="AU27" s="543"/>
      <c r="AV27" s="543"/>
      <c r="AW27" s="543"/>
      <c r="AX27" s="544"/>
      <c r="AY27" s="542" t="s">
        <v>361</v>
      </c>
      <c r="AZ27" s="543"/>
      <c r="BA27" s="543"/>
      <c r="BB27" s="544"/>
      <c r="BC27" s="548" t="s">
        <v>662</v>
      </c>
      <c r="BD27" s="543"/>
      <c r="BE27" s="543"/>
      <c r="BF27" s="543"/>
      <c r="BG27" s="543"/>
      <c r="BH27" s="544"/>
      <c r="BI27" s="585" t="s">
        <v>741</v>
      </c>
      <c r="BJ27" s="468"/>
      <c r="BK27" s="468"/>
      <c r="BL27" s="468"/>
      <c r="BM27" s="468"/>
      <c r="BN27" s="468"/>
      <c r="BO27" s="468"/>
      <c r="BP27" s="468"/>
      <c r="BQ27" s="468"/>
      <c r="BR27" s="468"/>
      <c r="BS27" s="468"/>
      <c r="BT27" s="586"/>
      <c r="BU27" s="548" t="s">
        <v>387</v>
      </c>
      <c r="BV27" s="561"/>
      <c r="BW27" s="561"/>
      <c r="BX27" s="561"/>
      <c r="BY27" s="561"/>
      <c r="BZ27" s="561"/>
      <c r="CA27" s="561"/>
      <c r="CB27" s="561"/>
      <c r="CC27" s="561"/>
      <c r="CD27" s="561"/>
      <c r="CE27" s="561"/>
      <c r="CF27" s="166"/>
      <c r="CG27" s="166"/>
      <c r="CH27" s="166"/>
      <c r="CI27" s="170"/>
      <c r="CJ27" s="170"/>
      <c r="CK27" s="170"/>
      <c r="CL27" s="170"/>
      <c r="CM27" s="170"/>
      <c r="CN27" s="281"/>
      <c r="CO27" s="279"/>
      <c r="CP27" s="279"/>
      <c r="CQ27" s="280"/>
      <c r="CR27" s="280"/>
      <c r="CS27" s="280"/>
      <c r="CT27" s="280"/>
      <c r="CU27" s="280"/>
      <c r="CV27" s="280"/>
      <c r="CW27" s="280"/>
      <c r="CX27" s="280"/>
      <c r="CY27" s="280"/>
      <c r="CZ27" s="280"/>
      <c r="DA27" s="280"/>
      <c r="DB27" s="280"/>
      <c r="DC27" s="280"/>
      <c r="DD27" s="280"/>
      <c r="DE27" s="280"/>
      <c r="DF27" s="280"/>
      <c r="DG27" s="280"/>
      <c r="DH27" s="280"/>
      <c r="DI27" s="280"/>
      <c r="DJ27" s="280"/>
      <c r="DK27" s="280"/>
      <c r="DL27" s="280"/>
      <c r="DM27" s="280"/>
      <c r="DN27" s="279"/>
    </row>
    <row r="28" spans="1:124" s="200" customFormat="1" ht="18.649999999999999" customHeight="1">
      <c r="A28" s="556"/>
      <c r="B28" s="552"/>
      <c r="C28" s="545"/>
      <c r="D28" s="546"/>
      <c r="E28" s="546"/>
      <c r="F28" s="546"/>
      <c r="G28" s="547"/>
      <c r="H28" s="545"/>
      <c r="I28" s="546"/>
      <c r="J28" s="546"/>
      <c r="K28" s="546"/>
      <c r="L28" s="546"/>
      <c r="M28" s="546"/>
      <c r="N28" s="546"/>
      <c r="O28" s="546"/>
      <c r="P28" s="546"/>
      <c r="Q28" s="547"/>
      <c r="R28" s="545"/>
      <c r="S28" s="546"/>
      <c r="T28" s="546"/>
      <c r="U28" s="546"/>
      <c r="V28" s="546"/>
      <c r="W28" s="547"/>
      <c r="X28" s="545"/>
      <c r="Y28" s="546"/>
      <c r="Z28" s="546"/>
      <c r="AA28" s="546"/>
      <c r="AB28" s="546"/>
      <c r="AC28" s="547"/>
      <c r="AD28" s="545"/>
      <c r="AE28" s="546"/>
      <c r="AF28" s="546"/>
      <c r="AG28" s="546"/>
      <c r="AH28" s="546"/>
      <c r="AI28" s="547"/>
      <c r="AJ28" s="545"/>
      <c r="AK28" s="546"/>
      <c r="AL28" s="546"/>
      <c r="AM28" s="546"/>
      <c r="AN28" s="546"/>
      <c r="AO28" s="546"/>
      <c r="AP28" s="546"/>
      <c r="AQ28" s="546"/>
      <c r="AR28" s="547"/>
      <c r="AS28" s="545"/>
      <c r="AT28" s="546"/>
      <c r="AU28" s="546"/>
      <c r="AV28" s="546"/>
      <c r="AW28" s="546"/>
      <c r="AX28" s="547"/>
      <c r="AY28" s="545"/>
      <c r="AZ28" s="546"/>
      <c r="BA28" s="546"/>
      <c r="BB28" s="547"/>
      <c r="BC28" s="545"/>
      <c r="BD28" s="546"/>
      <c r="BE28" s="546"/>
      <c r="BF28" s="546"/>
      <c r="BG28" s="546"/>
      <c r="BH28" s="547"/>
      <c r="BI28" s="552" t="s">
        <v>843</v>
      </c>
      <c r="BJ28" s="552"/>
      <c r="BK28" s="552"/>
      <c r="BL28" s="552"/>
      <c r="BM28" s="552"/>
      <c r="BN28" s="552"/>
      <c r="BO28" s="552" t="s">
        <v>844</v>
      </c>
      <c r="BP28" s="552"/>
      <c r="BQ28" s="552"/>
      <c r="BR28" s="552"/>
      <c r="BS28" s="552"/>
      <c r="BT28" s="552"/>
      <c r="BU28" s="562"/>
      <c r="BV28" s="563"/>
      <c r="BW28" s="563"/>
      <c r="BX28" s="563"/>
      <c r="BY28" s="563"/>
      <c r="BZ28" s="563"/>
      <c r="CA28" s="563"/>
      <c r="CB28" s="563"/>
      <c r="CC28" s="563"/>
      <c r="CD28" s="563"/>
      <c r="CE28" s="563"/>
      <c r="CF28" s="166"/>
      <c r="CG28" s="166"/>
      <c r="CH28" s="166"/>
      <c r="CI28" s="170"/>
      <c r="CJ28" s="170"/>
      <c r="CK28" s="170"/>
      <c r="CL28" s="170"/>
      <c r="CM28" s="170"/>
      <c r="CN28" s="281"/>
      <c r="CO28" s="279"/>
      <c r="CP28" s="279"/>
      <c r="CQ28" s="280"/>
      <c r="CR28" s="280"/>
      <c r="CS28" s="280"/>
      <c r="CT28" s="280"/>
      <c r="CU28" s="280"/>
      <c r="CV28" s="280"/>
      <c r="CW28" s="280"/>
      <c r="CX28" s="280"/>
      <c r="CY28" s="280"/>
      <c r="CZ28" s="280"/>
      <c r="DA28" s="280"/>
      <c r="DB28" s="280"/>
      <c r="DC28" s="280"/>
      <c r="DD28" s="280"/>
      <c r="DE28" s="280"/>
      <c r="DF28" s="280"/>
      <c r="DG28" s="280"/>
      <c r="DH28" s="280"/>
      <c r="DI28" s="280"/>
      <c r="DJ28" s="280"/>
      <c r="DK28" s="280"/>
      <c r="DL28" s="280"/>
      <c r="DM28" s="280"/>
      <c r="DN28" s="279"/>
    </row>
    <row r="29" spans="1:124" s="200" customFormat="1" ht="17.25" customHeight="1">
      <c r="A29" s="509">
        <v>1</v>
      </c>
      <c r="B29" s="510"/>
      <c r="C29" s="539" t="str">
        <f>IF(OR('ＺＥＨデベロッパー導入実績 '!B27="",'ＺＥＨデベロッパー導入実績 '!B27="--選択--"),"",'ＺＥＨデベロッパー導入実績 '!B27)</f>
        <v/>
      </c>
      <c r="D29" s="540"/>
      <c r="E29" s="540"/>
      <c r="F29" s="540"/>
      <c r="G29" s="541"/>
      <c r="H29" s="539" t="str">
        <f>IF(OR('ＺＥＨデベロッパー導入実績 '!C27="",'ＺＥＨデベロッパー導入実績 '!C27="--選択--"),"",'ＺＥＨデベロッパー導入実績 '!C27)</f>
        <v/>
      </c>
      <c r="I29" s="540"/>
      <c r="J29" s="540"/>
      <c r="K29" s="540"/>
      <c r="L29" s="540"/>
      <c r="M29" s="540"/>
      <c r="N29" s="540"/>
      <c r="O29" s="540"/>
      <c r="P29" s="540"/>
      <c r="Q29" s="541"/>
      <c r="R29" s="539" t="str">
        <f>IF(OR('ＺＥＨデベロッパー導入実績 '!D27="",'ＺＥＨデベロッパー導入実績 '!D27="--選択--"),"",'ＺＥＨデベロッパー導入実績 '!D27)</f>
        <v/>
      </c>
      <c r="S29" s="540"/>
      <c r="T29" s="540"/>
      <c r="U29" s="540"/>
      <c r="V29" s="540"/>
      <c r="W29" s="541"/>
      <c r="X29" s="539" t="str">
        <f>IF(OR('ＺＥＨデベロッパー導入実績 '!E27="",'ＺＥＨデベロッパー導入実績 '!E27="--選択--"),"",'ＺＥＨデベロッパー導入実績 '!E27)</f>
        <v/>
      </c>
      <c r="Y29" s="540"/>
      <c r="Z29" s="540"/>
      <c r="AA29" s="540"/>
      <c r="AB29" s="540"/>
      <c r="AC29" s="541"/>
      <c r="AD29" s="539" t="str">
        <f>IF(OR('ＺＥＨデベロッパー導入実績 '!F27="",'ＺＥＨデベロッパー導入実績 '!F27="--選択--"),"",'ＺＥＨデベロッパー導入実績 '!F27)</f>
        <v/>
      </c>
      <c r="AE29" s="540"/>
      <c r="AF29" s="540"/>
      <c r="AG29" s="540"/>
      <c r="AH29" s="540"/>
      <c r="AI29" s="541"/>
      <c r="AJ29" s="531" t="str">
        <f>IF(OR('ＺＥＨデベロッパー導入実績 '!G27="",'ＺＥＨデベロッパー導入実績 '!G27="--選択--"),"",'ＺＥＨデベロッパー導入実績 '!G27)</f>
        <v/>
      </c>
      <c r="AK29" s="532"/>
      <c r="AL29" s="532"/>
      <c r="AM29" s="532"/>
      <c r="AN29" s="532"/>
      <c r="AO29" s="532"/>
      <c r="AP29" s="532"/>
      <c r="AQ29" s="532"/>
      <c r="AR29" s="533"/>
      <c r="AS29" s="534" t="str">
        <f>IF(OR('ＺＥＨデベロッパー導入実績 '!H27="",'ＺＥＨデベロッパー導入実績 '!H27="--選択--"),"",'ＺＥＨデベロッパー導入実績 '!H27)</f>
        <v/>
      </c>
      <c r="AT29" s="535"/>
      <c r="AU29" s="535"/>
      <c r="AV29" s="535"/>
      <c r="AW29" s="535"/>
      <c r="AX29" s="536"/>
      <c r="AY29" s="521" t="str">
        <f>IF(OR('ＺＥＨデベロッパー導入実績 '!I27="",'ＺＥＨデベロッパー導入実績 '!I27="--選択--"),"",'ＺＥＨデベロッパー導入実績 '!I27)</f>
        <v/>
      </c>
      <c r="AZ29" s="522"/>
      <c r="BA29" s="522"/>
      <c r="BB29" s="523"/>
      <c r="BC29" s="537" t="str">
        <f>IF(OR('ＺＥＨデベロッパー導入実績 '!J27="",'ＺＥＨデベロッパー導入実績 '!J27="--選択--"),"",'ＺＥＨデベロッパー導入実績 '!J27)</f>
        <v/>
      </c>
      <c r="BD29" s="537"/>
      <c r="BE29" s="537"/>
      <c r="BF29" s="537"/>
      <c r="BG29" s="537"/>
      <c r="BH29" s="537"/>
      <c r="BI29" s="570" t="str">
        <f>IF(OR('ＺＥＨデベロッパー導入実績 '!K27="",'ＺＥＨデベロッパー導入実績 '!K27="--選択--"),"",'ＺＥＨデベロッパー導入実績 '!K27)</f>
        <v/>
      </c>
      <c r="BJ29" s="571"/>
      <c r="BK29" s="571"/>
      <c r="BL29" s="571"/>
      <c r="BM29" s="571"/>
      <c r="BN29" s="572"/>
      <c r="BO29" s="573" t="str">
        <f>IF(OR('ＺＥＨデベロッパー導入実績 '!L27="",'ＺＥＨデベロッパー導入実績 '!L27="--選択--"),"",'ＺＥＨデベロッパー導入実績 '!L27)</f>
        <v/>
      </c>
      <c r="BP29" s="573"/>
      <c r="BQ29" s="573"/>
      <c r="BR29" s="573"/>
      <c r="BS29" s="573"/>
      <c r="BT29" s="573"/>
      <c r="BU29" s="567" t="str">
        <f>IF(OR('ＺＥＨデベロッパー導入実績 '!M27="",'ＺＥＨデベロッパー導入実績 '!M27="--選択--"),"",'ＺＥＨデベロッパー導入実績 '!M27)</f>
        <v/>
      </c>
      <c r="BV29" s="568"/>
      <c r="BW29" s="568"/>
      <c r="BX29" s="568"/>
      <c r="BY29" s="568"/>
      <c r="BZ29" s="568"/>
      <c r="CA29" s="568"/>
      <c r="CB29" s="568"/>
      <c r="CC29" s="568"/>
      <c r="CD29" s="568"/>
      <c r="CE29" s="569"/>
      <c r="CF29" s="201"/>
      <c r="CG29" s="201"/>
      <c r="CH29" s="201"/>
      <c r="CI29" s="202"/>
      <c r="CJ29" s="202"/>
      <c r="CK29" s="202"/>
      <c r="CL29" s="202"/>
      <c r="CM29" s="202"/>
      <c r="CN29" s="202"/>
      <c r="CQ29" s="88"/>
      <c r="CR29" s="88"/>
      <c r="CS29" s="88"/>
      <c r="CT29" s="88"/>
      <c r="CU29" s="88"/>
      <c r="CV29" s="88"/>
      <c r="CW29" s="88"/>
      <c r="CX29" s="88"/>
      <c r="CY29" s="88"/>
      <c r="CZ29" s="88"/>
      <c r="DA29" s="88"/>
      <c r="DB29" s="88"/>
      <c r="DC29" s="88"/>
      <c r="DD29" s="88"/>
      <c r="DE29" s="88"/>
      <c r="DF29" s="88"/>
      <c r="DG29" s="88"/>
      <c r="DH29" s="88"/>
      <c r="DI29" s="88"/>
      <c r="DJ29" s="88"/>
      <c r="DK29" s="88"/>
      <c r="DL29" s="88"/>
      <c r="DM29" s="88"/>
    </row>
    <row r="30" spans="1:124" s="200" customFormat="1" ht="17.25" customHeight="1">
      <c r="A30" s="558">
        <v>2</v>
      </c>
      <c r="B30" s="559"/>
      <c r="C30" s="493" t="str">
        <f>IF(OR('ＺＥＨデベロッパー導入実績 '!B28="",'ＺＥＨデベロッパー導入実績 '!B28="--選択--"),"",'ＺＥＨデベロッパー導入実績 '!B28)</f>
        <v/>
      </c>
      <c r="D30" s="494"/>
      <c r="E30" s="494"/>
      <c r="F30" s="494"/>
      <c r="G30" s="495"/>
      <c r="H30" s="493" t="str">
        <f>IF(OR('ＺＥＨデベロッパー導入実績 '!C28="",'ＺＥＨデベロッパー導入実績 '!C28="--選択--"),"",'ＺＥＨデベロッパー導入実績 '!C28)</f>
        <v/>
      </c>
      <c r="I30" s="494"/>
      <c r="J30" s="494"/>
      <c r="K30" s="494"/>
      <c r="L30" s="494"/>
      <c r="M30" s="494"/>
      <c r="N30" s="494"/>
      <c r="O30" s="494"/>
      <c r="P30" s="494"/>
      <c r="Q30" s="495"/>
      <c r="R30" s="493" t="str">
        <f>IF(OR('ＺＥＨデベロッパー導入実績 '!D28="",'ＺＥＨデベロッパー導入実績 '!D28="--選択--"),"",'ＺＥＨデベロッパー導入実績 '!D28)</f>
        <v/>
      </c>
      <c r="S30" s="494"/>
      <c r="T30" s="494"/>
      <c r="U30" s="494"/>
      <c r="V30" s="494"/>
      <c r="W30" s="495"/>
      <c r="X30" s="493" t="str">
        <f>IF(OR('ＺＥＨデベロッパー導入実績 '!E28="",'ＺＥＨデベロッパー導入実績 '!E28="--選択--"),"",'ＺＥＨデベロッパー導入実績 '!E28)</f>
        <v/>
      </c>
      <c r="Y30" s="494"/>
      <c r="Z30" s="494"/>
      <c r="AA30" s="494"/>
      <c r="AB30" s="494"/>
      <c r="AC30" s="495"/>
      <c r="AD30" s="493" t="str">
        <f>IF(OR('ＺＥＨデベロッパー導入実績 '!F28="",'ＺＥＨデベロッパー導入実績 '!F28="--選択--"),"",'ＺＥＨデベロッパー導入実績 '!F28)</f>
        <v/>
      </c>
      <c r="AE30" s="494"/>
      <c r="AF30" s="494"/>
      <c r="AG30" s="494"/>
      <c r="AH30" s="494"/>
      <c r="AI30" s="495"/>
      <c r="AJ30" s="500" t="str">
        <f>IF(OR('ＺＥＨデベロッパー導入実績 '!G28="",'ＺＥＨデベロッパー導入実績 '!G28="--選択--"),"",'ＺＥＨデベロッパー導入実績 '!G28)</f>
        <v/>
      </c>
      <c r="AK30" s="501"/>
      <c r="AL30" s="501"/>
      <c r="AM30" s="501"/>
      <c r="AN30" s="501"/>
      <c r="AO30" s="501"/>
      <c r="AP30" s="501"/>
      <c r="AQ30" s="501"/>
      <c r="AR30" s="502"/>
      <c r="AS30" s="503" t="str">
        <f>IF(OR('ＺＥＨデベロッパー導入実績 '!H28="",'ＺＥＨデベロッパー導入実績 '!H28="--選択--"),"",'ＺＥＨデベロッパー導入実績 '!H28)</f>
        <v/>
      </c>
      <c r="AT30" s="504"/>
      <c r="AU30" s="504"/>
      <c r="AV30" s="504"/>
      <c r="AW30" s="504"/>
      <c r="AX30" s="505"/>
      <c r="AY30" s="506" t="str">
        <f>IF(OR('ＺＥＨデベロッパー導入実績 '!I28="",'ＺＥＨデベロッパー導入実績 '!I28="--選択--"),"",'ＺＥＨデベロッパー導入実績 '!I28)</f>
        <v/>
      </c>
      <c r="AZ30" s="507"/>
      <c r="BA30" s="507"/>
      <c r="BB30" s="508"/>
      <c r="BC30" s="487" t="str">
        <f>IF(OR('ＺＥＨデベロッパー導入実績 '!J28="",'ＺＥＨデベロッパー導入実績 '!J28="--選択--"),"",'ＺＥＨデベロッパー導入実績 '!J28)</f>
        <v/>
      </c>
      <c r="BD30" s="488"/>
      <c r="BE30" s="488"/>
      <c r="BF30" s="488"/>
      <c r="BG30" s="488"/>
      <c r="BH30" s="489"/>
      <c r="BI30" s="490" t="str">
        <f>IF(OR('ＺＥＨデベロッパー導入実績 '!K28="",'ＺＥＨデベロッパー導入実績 '!K28="--選択--"),"",'ＺＥＨデベロッパー導入実績 '!K28)</f>
        <v/>
      </c>
      <c r="BJ30" s="491"/>
      <c r="BK30" s="491"/>
      <c r="BL30" s="491"/>
      <c r="BM30" s="491"/>
      <c r="BN30" s="492"/>
      <c r="BO30" s="490" t="str">
        <f>IF(OR('ＺＥＨデベロッパー導入実績 '!L28="",'ＺＥＨデベロッパー導入実績 '!L28="--選択--"),"",'ＺＥＨデベロッパー導入実績 '!L28)</f>
        <v/>
      </c>
      <c r="BP30" s="491"/>
      <c r="BQ30" s="491"/>
      <c r="BR30" s="491"/>
      <c r="BS30" s="491"/>
      <c r="BT30" s="492"/>
      <c r="BU30" s="493" t="str">
        <f>IF(OR('ＺＥＨデベロッパー導入実績 '!M28="",'ＺＥＨデベロッパー導入実績 '!M28="--選択--"),"",'ＺＥＨデベロッパー導入実績 '!M28)</f>
        <v/>
      </c>
      <c r="BV30" s="494"/>
      <c r="BW30" s="494"/>
      <c r="BX30" s="494"/>
      <c r="BY30" s="494"/>
      <c r="BZ30" s="494"/>
      <c r="CA30" s="494"/>
      <c r="CB30" s="494"/>
      <c r="CC30" s="494"/>
      <c r="CD30" s="494"/>
      <c r="CE30" s="557"/>
      <c r="CF30" s="202"/>
      <c r="CG30" s="202"/>
      <c r="CH30" s="202"/>
      <c r="CI30" s="202"/>
      <c r="CJ30" s="202"/>
      <c r="CK30" s="202"/>
      <c r="CL30" s="202"/>
      <c r="CM30" s="202"/>
      <c r="CN30" s="202"/>
      <c r="CQ30" s="88"/>
      <c r="CR30" s="88"/>
      <c r="CS30" s="88"/>
      <c r="CT30" s="88"/>
      <c r="CU30" s="88"/>
      <c r="CV30" s="88"/>
      <c r="CW30" s="88"/>
      <c r="CX30" s="88"/>
      <c r="CY30" s="88"/>
      <c r="CZ30" s="88"/>
      <c r="DA30" s="88"/>
      <c r="DB30" s="88"/>
      <c r="DC30" s="88"/>
      <c r="DD30" s="88"/>
      <c r="DE30" s="88"/>
      <c r="DF30" s="88"/>
      <c r="DG30" s="88"/>
      <c r="DH30" s="88"/>
      <c r="DI30" s="88"/>
      <c r="DJ30" s="88"/>
      <c r="DK30" s="88"/>
      <c r="DL30" s="88"/>
      <c r="DM30" s="88"/>
    </row>
    <row r="31" spans="1:124" s="200" customFormat="1" ht="17.25" customHeight="1">
      <c r="A31" s="509">
        <v>3</v>
      </c>
      <c r="B31" s="510"/>
      <c r="C31" s="511" t="str">
        <f>IF(OR('ＺＥＨデベロッパー導入実績 '!B29="",'ＺＥＨデベロッパー導入実績 '!B29="--選択--"),"",'ＺＥＨデベロッパー導入実績 '!B29)</f>
        <v/>
      </c>
      <c r="D31" s="512"/>
      <c r="E31" s="512"/>
      <c r="F31" s="512"/>
      <c r="G31" s="513"/>
      <c r="H31" s="511" t="str">
        <f>IF(OR('ＺＥＨデベロッパー導入実績 '!C29="",'ＺＥＨデベロッパー導入実績 '!C29="--選択--"),"",'ＺＥＨデベロッパー導入実績 '!C29)</f>
        <v/>
      </c>
      <c r="I31" s="512"/>
      <c r="J31" s="512"/>
      <c r="K31" s="512"/>
      <c r="L31" s="512"/>
      <c r="M31" s="512"/>
      <c r="N31" s="512"/>
      <c r="O31" s="512"/>
      <c r="P31" s="512"/>
      <c r="Q31" s="513"/>
      <c r="R31" s="511" t="str">
        <f>IF(OR('ＺＥＨデベロッパー導入実績 '!D29="",'ＺＥＨデベロッパー導入実績 '!D29="--選択--"),"",'ＺＥＨデベロッパー導入実績 '!D29)</f>
        <v/>
      </c>
      <c r="S31" s="512"/>
      <c r="T31" s="512"/>
      <c r="U31" s="512"/>
      <c r="V31" s="512"/>
      <c r="W31" s="513"/>
      <c r="X31" s="511" t="str">
        <f>IF(OR('ＺＥＨデベロッパー導入実績 '!E29="",'ＺＥＨデベロッパー導入実績 '!E29="--選択--"),"",'ＺＥＨデベロッパー導入実績 '!E29)</f>
        <v/>
      </c>
      <c r="Y31" s="512"/>
      <c r="Z31" s="512"/>
      <c r="AA31" s="512"/>
      <c r="AB31" s="512"/>
      <c r="AC31" s="513"/>
      <c r="AD31" s="511" t="str">
        <f>IF(OR('ＺＥＨデベロッパー導入実績 '!F29="",'ＺＥＨデベロッパー導入実績 '!F29="--選択--"),"",'ＺＥＨデベロッパー導入実績 '!F29)</f>
        <v/>
      </c>
      <c r="AE31" s="512"/>
      <c r="AF31" s="512"/>
      <c r="AG31" s="512"/>
      <c r="AH31" s="512"/>
      <c r="AI31" s="513"/>
      <c r="AJ31" s="515" t="str">
        <f>IF(OR('ＺＥＨデベロッパー導入実績 '!G29="",'ＺＥＨデベロッパー導入実績 '!G29="--選択--"),"",'ＺＥＨデベロッパー導入実績 '!G29)</f>
        <v/>
      </c>
      <c r="AK31" s="516"/>
      <c r="AL31" s="516"/>
      <c r="AM31" s="516"/>
      <c r="AN31" s="516"/>
      <c r="AO31" s="516"/>
      <c r="AP31" s="516"/>
      <c r="AQ31" s="516"/>
      <c r="AR31" s="517"/>
      <c r="AS31" s="518" t="str">
        <f>IF(OR('ＺＥＨデベロッパー導入実績 '!H29="",'ＺＥＨデベロッパー導入実績 '!H29="--選択--"),"",'ＺＥＨデベロッパー導入実績 '!H29)</f>
        <v/>
      </c>
      <c r="AT31" s="519"/>
      <c r="AU31" s="519"/>
      <c r="AV31" s="519"/>
      <c r="AW31" s="519"/>
      <c r="AX31" s="520"/>
      <c r="AY31" s="521" t="str">
        <f>IF(OR('ＺＥＨデベロッパー導入実績 '!I29="",'ＺＥＨデベロッパー導入実績 '!I29="--選択--"),"",'ＺＥＨデベロッパー導入実績 '!I29)</f>
        <v/>
      </c>
      <c r="AZ31" s="522"/>
      <c r="BA31" s="522"/>
      <c r="BB31" s="523"/>
      <c r="BC31" s="524" t="str">
        <f>IF(OR('ＺＥＨデベロッパー導入実績 '!J29="",'ＺＥＨデベロッパー導入実績 '!J29="--選択--"),"",'ＺＥＨデベロッパー導入実績 '!J29)</f>
        <v/>
      </c>
      <c r="BD31" s="525"/>
      <c r="BE31" s="525"/>
      <c r="BF31" s="525"/>
      <c r="BG31" s="525"/>
      <c r="BH31" s="526"/>
      <c r="BI31" s="527" t="str">
        <f>IF(OR('ＺＥＨデベロッパー導入実績 '!K29="",'ＺＥＨデベロッパー導入実績 '!K29="--選択--"),"",'ＺＥＨデベロッパー導入実績 '!K29)</f>
        <v/>
      </c>
      <c r="BJ31" s="528"/>
      <c r="BK31" s="528"/>
      <c r="BL31" s="528"/>
      <c r="BM31" s="528"/>
      <c r="BN31" s="529"/>
      <c r="BO31" s="527" t="str">
        <f>IF(OR('ＺＥＨデベロッパー導入実績 '!L29="",'ＺＥＨデベロッパー導入実績 '!L29="--選択--"),"",'ＺＥＨデベロッパー導入実績 '!L29)</f>
        <v/>
      </c>
      <c r="BP31" s="528"/>
      <c r="BQ31" s="528"/>
      <c r="BR31" s="528"/>
      <c r="BS31" s="528"/>
      <c r="BT31" s="529"/>
      <c r="BU31" s="511" t="str">
        <f>IF(OR('ＺＥＨデベロッパー導入実績 '!M29="",'ＺＥＨデベロッパー導入実績 '!M29="--選択--"),"",'ＺＥＨデベロッパー導入実績 '!M29)</f>
        <v/>
      </c>
      <c r="BV31" s="512"/>
      <c r="BW31" s="512"/>
      <c r="BX31" s="512"/>
      <c r="BY31" s="512"/>
      <c r="BZ31" s="512"/>
      <c r="CA31" s="512"/>
      <c r="CB31" s="512"/>
      <c r="CC31" s="512"/>
      <c r="CD31" s="512"/>
      <c r="CE31" s="560"/>
      <c r="CF31" s="202"/>
      <c r="CG31" s="202"/>
      <c r="CH31" s="202"/>
      <c r="CI31" s="202"/>
      <c r="CJ31" s="202"/>
      <c r="CK31" s="202"/>
      <c r="CL31" s="202"/>
      <c r="CM31" s="202"/>
      <c r="CN31" s="202"/>
      <c r="CQ31" s="88"/>
      <c r="CR31" s="88"/>
      <c r="CS31" s="88"/>
      <c r="CT31" s="88"/>
      <c r="CU31" s="88"/>
      <c r="CV31" s="88"/>
      <c r="CW31" s="88"/>
      <c r="CX31" s="88"/>
      <c r="CY31" s="88"/>
      <c r="CZ31" s="88"/>
      <c r="DA31" s="88"/>
      <c r="DB31" s="88"/>
      <c r="DC31" s="88"/>
      <c r="DD31" s="88"/>
      <c r="DE31" s="88"/>
      <c r="DF31" s="88"/>
      <c r="DG31" s="88"/>
      <c r="DH31" s="88"/>
      <c r="DI31" s="88"/>
      <c r="DJ31" s="88"/>
      <c r="DK31" s="88"/>
      <c r="DL31" s="88"/>
      <c r="DM31" s="88"/>
    </row>
    <row r="32" spans="1:124" s="200" customFormat="1" ht="17.25" customHeight="1">
      <c r="A32" s="558">
        <v>4</v>
      </c>
      <c r="B32" s="559"/>
      <c r="C32" s="493" t="str">
        <f>IF(OR('ＺＥＨデベロッパー導入実績 '!B30="",'ＺＥＨデベロッパー導入実績 '!B30="--選択--"),"",'ＺＥＨデベロッパー導入実績 '!B30)</f>
        <v/>
      </c>
      <c r="D32" s="494"/>
      <c r="E32" s="494"/>
      <c r="F32" s="494"/>
      <c r="G32" s="495"/>
      <c r="H32" s="493" t="str">
        <f>IF(OR('ＺＥＨデベロッパー導入実績 '!C30="",'ＺＥＨデベロッパー導入実績 '!C30="--選択--"),"",'ＺＥＨデベロッパー導入実績 '!C30)</f>
        <v/>
      </c>
      <c r="I32" s="494"/>
      <c r="J32" s="494"/>
      <c r="K32" s="494"/>
      <c r="L32" s="494"/>
      <c r="M32" s="494"/>
      <c r="N32" s="494"/>
      <c r="O32" s="494"/>
      <c r="P32" s="494"/>
      <c r="Q32" s="495"/>
      <c r="R32" s="493" t="str">
        <f>IF(OR('ＺＥＨデベロッパー導入実績 '!D30="",'ＺＥＨデベロッパー導入実績 '!D30="--選択--"),"",'ＺＥＨデベロッパー導入実績 '!D30)</f>
        <v/>
      </c>
      <c r="S32" s="494"/>
      <c r="T32" s="494"/>
      <c r="U32" s="494"/>
      <c r="V32" s="494"/>
      <c r="W32" s="495"/>
      <c r="X32" s="493" t="str">
        <f>IF(OR('ＺＥＨデベロッパー導入実績 '!E30="",'ＺＥＨデベロッパー導入実績 '!E30="--選択--"),"",'ＺＥＨデベロッパー導入実績 '!E30)</f>
        <v/>
      </c>
      <c r="Y32" s="494"/>
      <c r="Z32" s="494"/>
      <c r="AA32" s="494"/>
      <c r="AB32" s="494"/>
      <c r="AC32" s="495"/>
      <c r="AD32" s="493" t="str">
        <f>IF(OR('ＺＥＨデベロッパー導入実績 '!F30="",'ＺＥＨデベロッパー導入実績 '!F30="--選択--"),"",'ＺＥＨデベロッパー導入実績 '!F30)</f>
        <v/>
      </c>
      <c r="AE32" s="494"/>
      <c r="AF32" s="494"/>
      <c r="AG32" s="494"/>
      <c r="AH32" s="494"/>
      <c r="AI32" s="495"/>
      <c r="AJ32" s="500" t="str">
        <f>IF(OR('ＺＥＨデベロッパー導入実績 '!G30="",'ＺＥＨデベロッパー導入実績 '!G30="--選択--"),"",'ＺＥＨデベロッパー導入実績 '!G30)</f>
        <v/>
      </c>
      <c r="AK32" s="501"/>
      <c r="AL32" s="501"/>
      <c r="AM32" s="501"/>
      <c r="AN32" s="501"/>
      <c r="AO32" s="501"/>
      <c r="AP32" s="501"/>
      <c r="AQ32" s="501"/>
      <c r="AR32" s="502"/>
      <c r="AS32" s="503" t="str">
        <f>IF(OR('ＺＥＨデベロッパー導入実績 '!H30="",'ＺＥＨデベロッパー導入実績 '!H30="--選択--"),"",'ＺＥＨデベロッパー導入実績 '!H30)</f>
        <v/>
      </c>
      <c r="AT32" s="504"/>
      <c r="AU32" s="504"/>
      <c r="AV32" s="504"/>
      <c r="AW32" s="504"/>
      <c r="AX32" s="505"/>
      <c r="AY32" s="506" t="str">
        <f>IF(OR('ＺＥＨデベロッパー導入実績 '!I30="",'ＺＥＨデベロッパー導入実績 '!I30="--選択--"),"",'ＺＥＨデベロッパー導入実績 '!I30)</f>
        <v/>
      </c>
      <c r="AZ32" s="507"/>
      <c r="BA32" s="507"/>
      <c r="BB32" s="508"/>
      <c r="BC32" s="487" t="str">
        <f>IF(OR('ＺＥＨデベロッパー導入実績 '!J30="",'ＺＥＨデベロッパー導入実績 '!J30="--選択--"),"",'ＺＥＨデベロッパー導入実績 '!J30)</f>
        <v/>
      </c>
      <c r="BD32" s="488"/>
      <c r="BE32" s="488"/>
      <c r="BF32" s="488"/>
      <c r="BG32" s="488"/>
      <c r="BH32" s="489"/>
      <c r="BI32" s="490" t="str">
        <f>IF(OR('ＺＥＨデベロッパー導入実績 '!K30="",'ＺＥＨデベロッパー導入実績 '!K30="--選択--"),"",'ＺＥＨデベロッパー導入実績 '!K30)</f>
        <v/>
      </c>
      <c r="BJ32" s="491"/>
      <c r="BK32" s="491"/>
      <c r="BL32" s="491"/>
      <c r="BM32" s="491"/>
      <c r="BN32" s="492"/>
      <c r="BO32" s="490" t="str">
        <f>IF(OR('ＺＥＨデベロッパー導入実績 '!L30="",'ＺＥＨデベロッパー導入実績 '!L30="--選択--"),"",'ＺＥＨデベロッパー導入実績 '!L30)</f>
        <v/>
      </c>
      <c r="BP32" s="491"/>
      <c r="BQ32" s="491"/>
      <c r="BR32" s="491"/>
      <c r="BS32" s="491"/>
      <c r="BT32" s="492"/>
      <c r="BU32" s="493" t="str">
        <f>IF(OR('ＺＥＨデベロッパー導入実績 '!M30="",'ＺＥＨデベロッパー導入実績 '!M30="--選択--"),"",'ＺＥＨデベロッパー導入実績 '!M30)</f>
        <v/>
      </c>
      <c r="BV32" s="494"/>
      <c r="BW32" s="494"/>
      <c r="BX32" s="494"/>
      <c r="BY32" s="494"/>
      <c r="BZ32" s="494"/>
      <c r="CA32" s="494"/>
      <c r="CB32" s="494"/>
      <c r="CC32" s="494"/>
      <c r="CD32" s="494"/>
      <c r="CE32" s="557"/>
      <c r="CF32" s="202"/>
      <c r="CG32" s="202"/>
      <c r="CH32" s="202"/>
      <c r="CI32" s="202"/>
      <c r="CJ32" s="202"/>
      <c r="CK32" s="202"/>
      <c r="CL32" s="202"/>
      <c r="CM32" s="202"/>
      <c r="CN32" s="202"/>
      <c r="CO32" s="89"/>
      <c r="CQ32" s="88"/>
      <c r="CR32" s="88"/>
      <c r="CS32" s="88"/>
      <c r="CT32" s="88"/>
      <c r="CU32" s="88"/>
      <c r="CV32" s="88"/>
      <c r="CW32" s="88"/>
      <c r="CX32" s="88"/>
      <c r="CY32" s="88"/>
      <c r="CZ32" s="88"/>
      <c r="DA32" s="88"/>
      <c r="DB32" s="88"/>
      <c r="DC32" s="88"/>
      <c r="DD32" s="88"/>
      <c r="DE32" s="88"/>
      <c r="DF32" s="88"/>
      <c r="DG32" s="88"/>
      <c r="DH32" s="88"/>
      <c r="DI32" s="88"/>
      <c r="DJ32" s="88"/>
      <c r="DK32" s="88"/>
      <c r="DL32" s="88"/>
      <c r="DM32" s="88"/>
    </row>
    <row r="33" spans="1:123" s="200" customFormat="1" ht="17.25" customHeight="1">
      <c r="A33" s="496">
        <v>5</v>
      </c>
      <c r="B33" s="497"/>
      <c r="C33" s="462" t="str">
        <f>IF(OR('ＺＥＨデベロッパー導入実績 '!B31="",'ＺＥＨデベロッパー導入実績 '!B31="--選択--"),"",'ＺＥＨデベロッパー導入実績 '!B31)</f>
        <v/>
      </c>
      <c r="D33" s="463"/>
      <c r="E33" s="463"/>
      <c r="F33" s="463"/>
      <c r="G33" s="498"/>
      <c r="H33" s="462" t="str">
        <f>IF(OR('ＺＥＨデベロッパー導入実績 '!C31="",'ＺＥＨデベロッパー導入実績 '!C31="--選択--"),"",'ＺＥＨデベロッパー導入実績 '!C31)</f>
        <v/>
      </c>
      <c r="I33" s="463"/>
      <c r="J33" s="463"/>
      <c r="K33" s="463"/>
      <c r="L33" s="463"/>
      <c r="M33" s="463"/>
      <c r="N33" s="463"/>
      <c r="O33" s="463"/>
      <c r="P33" s="463"/>
      <c r="Q33" s="498"/>
      <c r="R33" s="462" t="str">
        <f>IF(OR('ＺＥＨデベロッパー導入実績 '!D31="",'ＺＥＨデベロッパー導入実績 '!D31="--選択--"),"",'ＺＥＨデベロッパー導入実績 '!D31)</f>
        <v/>
      </c>
      <c r="S33" s="463"/>
      <c r="T33" s="463"/>
      <c r="U33" s="463"/>
      <c r="V33" s="463"/>
      <c r="W33" s="498"/>
      <c r="X33" s="462" t="str">
        <f>IF(OR('ＺＥＨデベロッパー導入実績 '!E31="",'ＺＥＨデベロッパー導入実績 '!E31="--選択--"),"",'ＺＥＨデベロッパー導入実績 '!E31)</f>
        <v/>
      </c>
      <c r="Y33" s="463"/>
      <c r="Z33" s="463"/>
      <c r="AA33" s="463"/>
      <c r="AB33" s="463"/>
      <c r="AC33" s="498"/>
      <c r="AD33" s="462" t="str">
        <f>IF(OR('ＺＥＨデベロッパー導入実績 '!F31="",'ＺＥＨデベロッパー導入実績 '!F31="--選択--"),"",'ＺＥＨデベロッパー導入実績 '!F31)</f>
        <v/>
      </c>
      <c r="AE33" s="463"/>
      <c r="AF33" s="463"/>
      <c r="AG33" s="463"/>
      <c r="AH33" s="463"/>
      <c r="AI33" s="498"/>
      <c r="AJ33" s="472" t="str">
        <f>IF(OR('ＺＥＨデベロッパー導入実績 '!G31="",'ＺＥＨデベロッパー導入実績 '!G31="--選択--"),"",'ＺＥＨデベロッパー導入実績 '!G31)</f>
        <v/>
      </c>
      <c r="AK33" s="473"/>
      <c r="AL33" s="473"/>
      <c r="AM33" s="473"/>
      <c r="AN33" s="473"/>
      <c r="AO33" s="473"/>
      <c r="AP33" s="473"/>
      <c r="AQ33" s="473"/>
      <c r="AR33" s="474"/>
      <c r="AS33" s="475" t="str">
        <f>IF(OR('ＺＥＨデベロッパー導入実績 '!H31="",'ＺＥＨデベロッパー導入実績 '!H31="--選択--"),"",'ＺＥＨデベロッパー導入実績 '!H31)</f>
        <v/>
      </c>
      <c r="AT33" s="476"/>
      <c r="AU33" s="476"/>
      <c r="AV33" s="476"/>
      <c r="AW33" s="476"/>
      <c r="AX33" s="477"/>
      <c r="AY33" s="478" t="str">
        <f>IF(OR('ＺＥＨデベロッパー導入実績 '!I31="",'ＺＥＨデベロッパー導入実績 '!I31="--選択--"),"",'ＺＥＨデベロッパー導入実績 '!I31)</f>
        <v/>
      </c>
      <c r="AZ33" s="479"/>
      <c r="BA33" s="479"/>
      <c r="BB33" s="480"/>
      <c r="BC33" s="481" t="str">
        <f>IF(OR('ＺＥＨデベロッパー導入実績 '!J31="",'ＺＥＨデベロッパー導入実績 '!J31="--選択--"),"",'ＺＥＨデベロッパー導入実績 '!J31)</f>
        <v/>
      </c>
      <c r="BD33" s="482"/>
      <c r="BE33" s="482"/>
      <c r="BF33" s="482"/>
      <c r="BG33" s="482"/>
      <c r="BH33" s="483"/>
      <c r="BI33" s="484" t="str">
        <f>IF(OR('ＺＥＨデベロッパー導入実績 '!K31="",'ＺＥＨデベロッパー導入実績 '!K31="--選択--"),"",'ＺＥＨデベロッパー導入実績 '!K31)</f>
        <v/>
      </c>
      <c r="BJ33" s="485"/>
      <c r="BK33" s="485"/>
      <c r="BL33" s="485"/>
      <c r="BM33" s="485"/>
      <c r="BN33" s="486"/>
      <c r="BO33" s="484" t="str">
        <f>IF(OR('ＺＥＨデベロッパー導入実績 '!L31="",'ＺＥＨデベロッパー導入実績 '!L31="--選択--"),"",'ＺＥＨデベロッパー導入実績 '!L31)</f>
        <v/>
      </c>
      <c r="BP33" s="485"/>
      <c r="BQ33" s="485"/>
      <c r="BR33" s="485"/>
      <c r="BS33" s="485"/>
      <c r="BT33" s="486"/>
      <c r="BU33" s="462" t="str">
        <f>IF(OR('ＺＥＨデベロッパー導入実績 '!M31="",'ＺＥＨデベロッパー導入実績 '!M31="--選択--"),"",'ＺＥＨデベロッパー導入実績 '!M31)</f>
        <v/>
      </c>
      <c r="BV33" s="463"/>
      <c r="BW33" s="463"/>
      <c r="BX33" s="463"/>
      <c r="BY33" s="463"/>
      <c r="BZ33" s="463"/>
      <c r="CA33" s="463"/>
      <c r="CB33" s="463"/>
      <c r="CC33" s="463"/>
      <c r="CD33" s="463"/>
      <c r="CE33" s="553"/>
      <c r="CF33" s="202"/>
      <c r="CG33" s="202"/>
      <c r="CH33" s="202"/>
      <c r="CI33" s="202"/>
      <c r="CJ33" s="202"/>
      <c r="CK33" s="202"/>
      <c r="CL33" s="202"/>
      <c r="CM33" s="202"/>
      <c r="CN33" s="202"/>
      <c r="CO33" s="89"/>
      <c r="CP33" s="89"/>
      <c r="CQ33" s="88"/>
      <c r="CR33" s="88"/>
      <c r="CS33" s="88"/>
      <c r="CT33" s="88"/>
      <c r="CU33" s="88"/>
      <c r="CV33" s="88"/>
      <c r="CW33" s="88"/>
      <c r="CX33" s="88"/>
      <c r="CY33" s="88"/>
      <c r="CZ33" s="88"/>
      <c r="DA33" s="88"/>
      <c r="DB33" s="88"/>
      <c r="DC33" s="88"/>
      <c r="DD33" s="88"/>
      <c r="DE33" s="88"/>
      <c r="DF33" s="88"/>
      <c r="DG33" s="88"/>
      <c r="DH33" s="88"/>
      <c r="DI33" s="88"/>
      <c r="DJ33" s="88"/>
      <c r="DK33" s="88"/>
      <c r="DL33" s="88"/>
      <c r="DM33" s="88"/>
    </row>
    <row r="34" spans="1:123" s="200" customFormat="1" ht="15" customHeight="1">
      <c r="A34" s="170"/>
      <c r="B34" s="170"/>
      <c r="C34" s="203"/>
      <c r="D34" s="203"/>
      <c r="E34" s="203"/>
      <c r="F34" s="203"/>
      <c r="G34" s="203"/>
      <c r="H34" s="203"/>
      <c r="I34" s="203"/>
      <c r="J34" s="203"/>
      <c r="K34" s="203"/>
      <c r="L34" s="203"/>
      <c r="M34" s="203"/>
      <c r="N34" s="203"/>
      <c r="O34" s="203"/>
      <c r="P34" s="203"/>
      <c r="Q34" s="203"/>
      <c r="R34" s="203"/>
      <c r="S34" s="203"/>
      <c r="T34" s="203"/>
      <c r="U34" s="203"/>
      <c r="V34" s="203"/>
      <c r="W34" s="203"/>
      <c r="X34" s="203"/>
      <c r="Y34" s="203"/>
      <c r="Z34" s="203"/>
      <c r="AA34" s="203"/>
      <c r="AB34" s="203"/>
      <c r="AC34" s="203"/>
      <c r="AD34" s="203"/>
      <c r="AE34" s="203"/>
      <c r="AF34" s="203"/>
      <c r="AG34" s="203"/>
      <c r="AH34" s="203"/>
      <c r="AI34" s="203"/>
      <c r="AJ34" s="203"/>
      <c r="AK34" s="203"/>
      <c r="AL34" s="203"/>
      <c r="AM34" s="204"/>
      <c r="AN34" s="204"/>
      <c r="AO34" s="204"/>
      <c r="AP34" s="204"/>
      <c r="AQ34" s="205"/>
      <c r="AR34" s="206"/>
      <c r="AS34" s="206"/>
      <c r="AT34" s="206"/>
      <c r="AU34" s="206"/>
      <c r="AV34" s="203"/>
      <c r="AW34" s="203"/>
      <c r="AX34" s="203"/>
      <c r="AY34" s="203"/>
      <c r="AZ34" s="203"/>
      <c r="BA34" s="203"/>
      <c r="BB34" s="203"/>
      <c r="BC34" s="203"/>
      <c r="BD34" s="203"/>
      <c r="BE34" s="203"/>
      <c r="BF34" s="207"/>
      <c r="BG34" s="207"/>
      <c r="BH34" s="207"/>
      <c r="BI34" s="207"/>
      <c r="BJ34" s="207"/>
      <c r="BK34" s="207"/>
      <c r="BP34" s="554" t="s">
        <v>385</v>
      </c>
      <c r="BQ34" s="554"/>
      <c r="BR34" s="554"/>
      <c r="BS34" s="554"/>
      <c r="BT34" s="554"/>
      <c r="BU34" s="554"/>
      <c r="BV34" s="554"/>
      <c r="BW34" s="554"/>
      <c r="BX34" s="554"/>
      <c r="BY34" s="554"/>
      <c r="BZ34" s="554"/>
      <c r="CA34" s="554"/>
      <c r="CC34" s="466">
        <f>'ＺＥＨデベロッパー導入実績 '!M22</f>
        <v>0</v>
      </c>
      <c r="CD34" s="466"/>
      <c r="CE34" s="202" t="s">
        <v>386</v>
      </c>
      <c r="CF34" s="202"/>
      <c r="CG34" s="202"/>
      <c r="CH34" s="202"/>
      <c r="CI34" s="202"/>
      <c r="CJ34" s="202"/>
      <c r="CK34" s="202"/>
      <c r="CL34" s="202"/>
      <c r="CM34" s="202"/>
      <c r="CN34" s="202"/>
      <c r="CO34" s="202"/>
      <c r="CP34" s="202"/>
      <c r="CQ34" s="89"/>
      <c r="CR34" s="89"/>
      <c r="CS34" s="88"/>
      <c r="CT34" s="88"/>
      <c r="CU34" s="88"/>
      <c r="CV34" s="88"/>
      <c r="CW34" s="88"/>
      <c r="CX34" s="88"/>
      <c r="CY34" s="88"/>
      <c r="CZ34" s="88"/>
      <c r="DA34" s="88"/>
      <c r="DB34" s="88"/>
      <c r="DC34" s="88"/>
      <c r="DD34" s="88"/>
      <c r="DE34" s="88"/>
      <c r="DF34" s="88"/>
      <c r="DG34" s="88"/>
      <c r="DH34" s="88"/>
      <c r="DI34" s="88"/>
      <c r="DJ34" s="88"/>
      <c r="DK34" s="88"/>
      <c r="DL34" s="88"/>
      <c r="DM34" s="88"/>
      <c r="DN34" s="88"/>
      <c r="DO34" s="88"/>
    </row>
    <row r="35" spans="1:123" s="200" customFormat="1" ht="15" customHeight="1">
      <c r="A35" s="167"/>
      <c r="B35" s="86" t="s">
        <v>397</v>
      </c>
      <c r="C35" s="177"/>
      <c r="D35" s="177"/>
      <c r="E35" s="177"/>
      <c r="F35" s="177"/>
      <c r="G35" s="177"/>
      <c r="H35" s="177"/>
      <c r="I35" s="177"/>
      <c r="J35" s="188"/>
      <c r="K35" s="177"/>
      <c r="L35" s="177"/>
      <c r="M35" s="177"/>
      <c r="N35" s="177"/>
      <c r="O35" s="177"/>
      <c r="P35" s="177"/>
      <c r="Q35" s="177"/>
      <c r="R35" s="177"/>
      <c r="S35" s="177"/>
      <c r="T35" s="177"/>
      <c r="U35" s="177"/>
      <c r="V35" s="177"/>
      <c r="W35" s="177"/>
      <c r="X35" s="177"/>
      <c r="Y35" s="177"/>
      <c r="Z35" s="177"/>
      <c r="AA35" s="177"/>
      <c r="AB35" s="177"/>
      <c r="AC35" s="177"/>
      <c r="AD35" s="177"/>
      <c r="AE35" s="177"/>
      <c r="AF35" s="177"/>
      <c r="AG35" s="177"/>
      <c r="AH35" s="177"/>
      <c r="AI35" s="177"/>
      <c r="AJ35" s="177"/>
      <c r="AK35" s="177"/>
      <c r="AL35" s="177"/>
      <c r="AM35" s="199"/>
      <c r="AN35" s="199"/>
      <c r="AO35" s="199"/>
      <c r="AP35" s="199"/>
      <c r="AQ35" s="199"/>
      <c r="AR35" s="199"/>
      <c r="AS35" s="199"/>
      <c r="AT35" s="199"/>
      <c r="AU35" s="199"/>
      <c r="AV35" s="199"/>
      <c r="AW35" s="199"/>
      <c r="AX35" s="199"/>
      <c r="AY35" s="199"/>
      <c r="AZ35" s="199"/>
      <c r="BA35" s="199"/>
      <c r="BB35" s="199"/>
      <c r="BC35" s="199"/>
      <c r="BD35" s="199"/>
      <c r="BE35" s="199"/>
      <c r="BF35" s="199"/>
      <c r="BG35" s="199"/>
      <c r="BH35" s="199"/>
      <c r="BI35" s="199"/>
      <c r="BJ35" s="199"/>
      <c r="BK35" s="89"/>
      <c r="BL35" s="89"/>
      <c r="BM35" s="89"/>
      <c r="BN35" s="89"/>
      <c r="BO35" s="89"/>
      <c r="BP35" s="89"/>
      <c r="BQ35" s="89"/>
      <c r="BR35" s="86"/>
      <c r="BS35" s="86"/>
      <c r="BT35" s="86"/>
      <c r="BU35" s="86"/>
      <c r="BV35" s="86"/>
      <c r="BW35" s="86"/>
      <c r="BX35" s="86"/>
      <c r="BY35" s="86"/>
      <c r="BZ35" s="86"/>
      <c r="CA35" s="86"/>
      <c r="CB35" s="86"/>
      <c r="CC35" s="89"/>
      <c r="CD35" s="89"/>
      <c r="CE35" s="89"/>
      <c r="CF35" s="89"/>
      <c r="CG35" s="89"/>
      <c r="CH35" s="89"/>
      <c r="CI35" s="89"/>
      <c r="CJ35" s="89"/>
      <c r="CK35" s="89"/>
      <c r="CL35" s="89"/>
      <c r="CM35" s="89"/>
      <c r="CN35" s="89"/>
      <c r="CO35" s="89"/>
      <c r="CP35" s="89"/>
      <c r="CS35" s="88"/>
      <c r="CT35" s="88"/>
      <c r="CU35" s="88"/>
      <c r="CV35" s="88"/>
      <c r="CW35" s="88"/>
      <c r="CX35" s="88"/>
      <c r="CY35" s="88"/>
      <c r="CZ35" s="88"/>
      <c r="DA35" s="88"/>
      <c r="DB35" s="88"/>
      <c r="DC35" s="88"/>
      <c r="DD35" s="88"/>
      <c r="DE35" s="88"/>
      <c r="DF35" s="88"/>
      <c r="DG35" s="88"/>
      <c r="DH35" s="88"/>
      <c r="DI35" s="88"/>
      <c r="DJ35" s="88"/>
      <c r="DK35" s="88"/>
      <c r="DL35" s="88"/>
      <c r="DM35" s="88"/>
      <c r="DN35" s="88"/>
      <c r="DO35" s="88"/>
    </row>
    <row r="36" spans="1:123" s="200" customFormat="1" ht="18" customHeight="1">
      <c r="A36" s="555"/>
      <c r="B36" s="549"/>
      <c r="C36" s="542" t="s">
        <v>625</v>
      </c>
      <c r="D36" s="543"/>
      <c r="E36" s="543"/>
      <c r="F36" s="543"/>
      <c r="G36" s="544"/>
      <c r="H36" s="542" t="s">
        <v>47</v>
      </c>
      <c r="I36" s="543"/>
      <c r="J36" s="543"/>
      <c r="K36" s="543"/>
      <c r="L36" s="543"/>
      <c r="M36" s="543"/>
      <c r="N36" s="543"/>
      <c r="O36" s="543"/>
      <c r="P36" s="543"/>
      <c r="Q36" s="544"/>
      <c r="R36" s="548" t="s">
        <v>740</v>
      </c>
      <c r="S36" s="543"/>
      <c r="T36" s="543"/>
      <c r="U36" s="543"/>
      <c r="V36" s="543"/>
      <c r="W36" s="544"/>
      <c r="X36" s="542" t="s">
        <v>722</v>
      </c>
      <c r="Y36" s="543"/>
      <c r="Z36" s="543"/>
      <c r="AA36" s="543"/>
      <c r="AB36" s="543"/>
      <c r="AC36" s="544"/>
      <c r="AD36" s="548" t="s">
        <v>764</v>
      </c>
      <c r="AE36" s="543"/>
      <c r="AF36" s="543"/>
      <c r="AG36" s="543"/>
      <c r="AH36" s="543"/>
      <c r="AI36" s="544"/>
      <c r="AJ36" s="542" t="s">
        <v>38</v>
      </c>
      <c r="AK36" s="543"/>
      <c r="AL36" s="543"/>
      <c r="AM36" s="543"/>
      <c r="AN36" s="543"/>
      <c r="AO36" s="543"/>
      <c r="AP36" s="543"/>
      <c r="AQ36" s="543"/>
      <c r="AR36" s="544"/>
      <c r="AS36" s="542" t="s">
        <v>39</v>
      </c>
      <c r="AT36" s="543"/>
      <c r="AU36" s="543"/>
      <c r="AV36" s="543"/>
      <c r="AW36" s="543"/>
      <c r="AX36" s="544"/>
      <c r="AY36" s="542" t="s">
        <v>361</v>
      </c>
      <c r="AZ36" s="543"/>
      <c r="BA36" s="543"/>
      <c r="BB36" s="544"/>
      <c r="BC36" s="548" t="s">
        <v>662</v>
      </c>
      <c r="BD36" s="543"/>
      <c r="BE36" s="543"/>
      <c r="BF36" s="543"/>
      <c r="BG36" s="543"/>
      <c r="BH36" s="544"/>
      <c r="BI36" s="549" t="s">
        <v>741</v>
      </c>
      <c r="BJ36" s="549"/>
      <c r="BK36" s="549"/>
      <c r="BL36" s="549"/>
      <c r="BM36" s="549"/>
      <c r="BN36" s="549"/>
      <c r="BO36" s="549"/>
      <c r="BP36" s="549"/>
      <c r="BQ36" s="549"/>
      <c r="BR36" s="549"/>
      <c r="BS36" s="549"/>
      <c r="BT36" s="549"/>
      <c r="BU36" s="542" t="s">
        <v>387</v>
      </c>
      <c r="BV36" s="543"/>
      <c r="BW36" s="543"/>
      <c r="BX36" s="543"/>
      <c r="BY36" s="543"/>
      <c r="BZ36" s="543"/>
      <c r="CA36" s="543"/>
      <c r="CB36" s="543"/>
      <c r="CC36" s="543"/>
      <c r="CD36" s="543"/>
      <c r="CE36" s="550"/>
      <c r="CF36" s="166"/>
      <c r="CG36" s="166"/>
      <c r="CH36" s="166"/>
      <c r="CI36" s="166"/>
      <c r="CJ36" s="166"/>
      <c r="CK36" s="166"/>
      <c r="CL36" s="166"/>
      <c r="CM36" s="166"/>
      <c r="CN36" s="170"/>
      <c r="CO36" s="170"/>
      <c r="CP36" s="170"/>
      <c r="CQ36" s="170"/>
      <c r="CR36" s="170"/>
      <c r="CS36" s="170"/>
      <c r="CV36" s="88"/>
      <c r="CW36" s="88"/>
      <c r="CX36" s="88"/>
      <c r="CY36" s="88"/>
      <c r="CZ36" s="88"/>
      <c r="DA36" s="88"/>
      <c r="DB36" s="88"/>
      <c r="DC36" s="88"/>
      <c r="DD36" s="88"/>
      <c r="DE36" s="88"/>
      <c r="DF36" s="88"/>
      <c r="DG36" s="88"/>
      <c r="DH36" s="88"/>
      <c r="DI36" s="88"/>
      <c r="DJ36" s="88"/>
      <c r="DK36" s="88"/>
      <c r="DL36" s="88"/>
      <c r="DM36" s="88"/>
      <c r="DN36" s="88"/>
      <c r="DO36" s="88"/>
      <c r="DP36" s="88"/>
      <c r="DQ36" s="88"/>
      <c r="DR36" s="88"/>
    </row>
    <row r="37" spans="1:123" s="200" customFormat="1" ht="18.649999999999999" customHeight="1">
      <c r="A37" s="556"/>
      <c r="B37" s="552"/>
      <c r="C37" s="545"/>
      <c r="D37" s="546"/>
      <c r="E37" s="546"/>
      <c r="F37" s="546"/>
      <c r="G37" s="547"/>
      <c r="H37" s="545"/>
      <c r="I37" s="546"/>
      <c r="J37" s="546"/>
      <c r="K37" s="546"/>
      <c r="L37" s="546"/>
      <c r="M37" s="546"/>
      <c r="N37" s="546"/>
      <c r="O37" s="546"/>
      <c r="P37" s="546"/>
      <c r="Q37" s="547"/>
      <c r="R37" s="545"/>
      <c r="S37" s="546"/>
      <c r="T37" s="546"/>
      <c r="U37" s="546"/>
      <c r="V37" s="546"/>
      <c r="W37" s="547"/>
      <c r="X37" s="545"/>
      <c r="Y37" s="546"/>
      <c r="Z37" s="546"/>
      <c r="AA37" s="546"/>
      <c r="AB37" s="546"/>
      <c r="AC37" s="547"/>
      <c r="AD37" s="545"/>
      <c r="AE37" s="546"/>
      <c r="AF37" s="546"/>
      <c r="AG37" s="546"/>
      <c r="AH37" s="546"/>
      <c r="AI37" s="547"/>
      <c r="AJ37" s="545"/>
      <c r="AK37" s="546"/>
      <c r="AL37" s="546"/>
      <c r="AM37" s="546"/>
      <c r="AN37" s="546"/>
      <c r="AO37" s="546"/>
      <c r="AP37" s="546"/>
      <c r="AQ37" s="546"/>
      <c r="AR37" s="547"/>
      <c r="AS37" s="545"/>
      <c r="AT37" s="546"/>
      <c r="AU37" s="546"/>
      <c r="AV37" s="546"/>
      <c r="AW37" s="546"/>
      <c r="AX37" s="547"/>
      <c r="AY37" s="545"/>
      <c r="AZ37" s="546"/>
      <c r="BA37" s="546"/>
      <c r="BB37" s="547"/>
      <c r="BC37" s="545"/>
      <c r="BD37" s="546"/>
      <c r="BE37" s="546"/>
      <c r="BF37" s="546"/>
      <c r="BG37" s="546"/>
      <c r="BH37" s="547"/>
      <c r="BI37" s="552" t="s">
        <v>843</v>
      </c>
      <c r="BJ37" s="552"/>
      <c r="BK37" s="552"/>
      <c r="BL37" s="552"/>
      <c r="BM37" s="552"/>
      <c r="BN37" s="552"/>
      <c r="BO37" s="552" t="s">
        <v>844</v>
      </c>
      <c r="BP37" s="552"/>
      <c r="BQ37" s="552"/>
      <c r="BR37" s="552"/>
      <c r="BS37" s="552"/>
      <c r="BT37" s="552"/>
      <c r="BU37" s="545"/>
      <c r="BV37" s="546"/>
      <c r="BW37" s="546"/>
      <c r="BX37" s="546"/>
      <c r="BY37" s="546"/>
      <c r="BZ37" s="546"/>
      <c r="CA37" s="546"/>
      <c r="CB37" s="546"/>
      <c r="CC37" s="546"/>
      <c r="CD37" s="546"/>
      <c r="CE37" s="551"/>
      <c r="CF37" s="166"/>
      <c r="CG37" s="166"/>
      <c r="CH37" s="166"/>
      <c r="CI37" s="166"/>
      <c r="CJ37" s="166"/>
      <c r="CK37" s="166"/>
      <c r="CL37" s="166"/>
      <c r="CM37" s="166"/>
      <c r="CN37" s="170"/>
      <c r="CO37" s="170"/>
      <c r="CP37" s="170"/>
      <c r="CQ37" s="170"/>
      <c r="CR37" s="170"/>
      <c r="CS37" s="170"/>
      <c r="CV37" s="88"/>
      <c r="CW37" s="88"/>
      <c r="CX37" s="88"/>
      <c r="CY37" s="88"/>
      <c r="CZ37" s="88"/>
      <c r="DA37" s="88"/>
      <c r="DB37" s="88"/>
      <c r="DC37" s="88"/>
      <c r="DD37" s="88"/>
      <c r="DE37" s="88"/>
      <c r="DF37" s="88"/>
      <c r="DG37" s="88"/>
      <c r="DH37" s="88"/>
      <c r="DI37" s="88"/>
      <c r="DJ37" s="88"/>
      <c r="DK37" s="88"/>
      <c r="DL37" s="88"/>
      <c r="DM37" s="88"/>
      <c r="DN37" s="88"/>
      <c r="DO37" s="88"/>
      <c r="DP37" s="88"/>
      <c r="DQ37" s="88"/>
      <c r="DR37" s="88"/>
    </row>
    <row r="38" spans="1:123" s="200" customFormat="1" ht="17.25" customHeight="1">
      <c r="A38" s="509">
        <v>1</v>
      </c>
      <c r="B38" s="510"/>
      <c r="C38" s="539" t="str">
        <f>IF(OR(ＺＥＨデベロッパー導入計画!C13="",ＺＥＨデベロッパー導入計画!C13="--選択--"),"",ＺＥＨデベロッパー導入計画!C13)</f>
        <v/>
      </c>
      <c r="D38" s="540"/>
      <c r="E38" s="540"/>
      <c r="F38" s="540"/>
      <c r="G38" s="541"/>
      <c r="H38" s="539" t="str">
        <f>IF(OR(ＺＥＨデベロッパー導入計画!D13="",ＺＥＨデベロッパー導入計画!D13="--選択--"),"",ＺＥＨデベロッパー導入計画!D13)</f>
        <v/>
      </c>
      <c r="I38" s="540"/>
      <c r="J38" s="540"/>
      <c r="K38" s="540"/>
      <c r="L38" s="540"/>
      <c r="M38" s="540"/>
      <c r="N38" s="540"/>
      <c r="O38" s="540"/>
      <c r="P38" s="540"/>
      <c r="Q38" s="541"/>
      <c r="R38" s="539" t="str">
        <f>IF(OR(ＺＥＨデベロッパー導入計画!E13="",ＺＥＨデベロッパー導入計画!E13="--選択--"),"",ＺＥＨデベロッパー導入計画!E13)</f>
        <v/>
      </c>
      <c r="S38" s="540"/>
      <c r="T38" s="540"/>
      <c r="U38" s="540"/>
      <c r="V38" s="540"/>
      <c r="W38" s="541"/>
      <c r="X38" s="539" t="str">
        <f>IF(OR(ＺＥＨデベロッパー導入計画!F13="",ＺＥＨデベロッパー導入計画!F13="--選択--"),"",ＺＥＨデベロッパー導入計画!F13)</f>
        <v/>
      </c>
      <c r="Y38" s="540"/>
      <c r="Z38" s="540"/>
      <c r="AA38" s="540"/>
      <c r="AB38" s="540"/>
      <c r="AC38" s="541"/>
      <c r="AD38" s="539" t="str">
        <f>IF(OR(ＺＥＨデベロッパー導入計画!G13="",ＺＥＨデベロッパー導入計画!G13="--選択--"),"",ＺＥＨデベロッパー導入計画!G13)</f>
        <v/>
      </c>
      <c r="AE38" s="540"/>
      <c r="AF38" s="540"/>
      <c r="AG38" s="540"/>
      <c r="AH38" s="540"/>
      <c r="AI38" s="541"/>
      <c r="AJ38" s="531" t="str">
        <f>IF(OR(ＺＥＨデベロッパー導入計画!H13="",ＺＥＨデベロッパー導入計画!H13="--選択--"),"",ＺＥＨデベロッパー導入計画!H13)</f>
        <v/>
      </c>
      <c r="AK38" s="532"/>
      <c r="AL38" s="532"/>
      <c r="AM38" s="532"/>
      <c r="AN38" s="532"/>
      <c r="AO38" s="532"/>
      <c r="AP38" s="532"/>
      <c r="AQ38" s="532"/>
      <c r="AR38" s="533"/>
      <c r="AS38" s="534" t="str">
        <f>IF(OR(ＺＥＨデベロッパー導入計画!I13="",ＺＥＨデベロッパー導入計画!I13="--選択--"),"",ＺＥＨデベロッパー導入計画!I13)</f>
        <v/>
      </c>
      <c r="AT38" s="535"/>
      <c r="AU38" s="535"/>
      <c r="AV38" s="535"/>
      <c r="AW38" s="535"/>
      <c r="AX38" s="536"/>
      <c r="AY38" s="521" t="str">
        <f>IF(OR(ＺＥＨデベロッパー導入計画!J13="",ＺＥＨデベロッパー導入計画!J13="--選択--"),"",ＺＥＨデベロッパー導入計画!J13)</f>
        <v/>
      </c>
      <c r="AZ38" s="522"/>
      <c r="BA38" s="522"/>
      <c r="BB38" s="523"/>
      <c r="BC38" s="537" t="str">
        <f>IF(OR(ＺＥＨデベロッパー導入計画!K13="",ＺＥＨデベロッパー導入計画!K13="--選択--"),"",ＺＥＨデベロッパー導入計画!K13)</f>
        <v/>
      </c>
      <c r="BD38" s="537"/>
      <c r="BE38" s="537"/>
      <c r="BF38" s="537"/>
      <c r="BG38" s="537"/>
      <c r="BH38" s="537"/>
      <c r="BI38" s="538" t="str">
        <f>IF(OR(ＺＥＨデベロッパー導入計画!L13="",ＺＥＨデベロッパー導入計画!L13="--選択--"),"",ＺＥＨデベロッパー導入計画!L13)</f>
        <v/>
      </c>
      <c r="BJ38" s="538"/>
      <c r="BK38" s="538"/>
      <c r="BL38" s="538"/>
      <c r="BM38" s="538"/>
      <c r="BN38" s="538"/>
      <c r="BO38" s="538" t="str">
        <f>IF(OR(ＺＥＨデベロッパー導入計画!M13="",ＺＥＨデベロッパー導入計画!M13="--選択--"),"",ＺＥＨデベロッパー導入計画!M13)</f>
        <v/>
      </c>
      <c r="BP38" s="538"/>
      <c r="BQ38" s="538"/>
      <c r="BR38" s="538"/>
      <c r="BS38" s="538"/>
      <c r="BT38" s="538"/>
      <c r="BU38" s="527" t="str">
        <f>IF(OR(ＺＥＨデベロッパー導入計画!N13="",ＺＥＨデベロッパー導入計画!N13="--選択--"),"",ＺＥＨデベロッパー導入計画!N13)</f>
        <v/>
      </c>
      <c r="BV38" s="528"/>
      <c r="BW38" s="528"/>
      <c r="BX38" s="528"/>
      <c r="BY38" s="528"/>
      <c r="BZ38" s="528"/>
      <c r="CA38" s="528"/>
      <c r="CB38" s="528"/>
      <c r="CC38" s="528"/>
      <c r="CD38" s="528"/>
      <c r="CE38" s="530"/>
      <c r="CF38" s="202"/>
      <c r="CG38" s="202"/>
      <c r="CH38" s="202"/>
      <c r="CI38" s="202"/>
      <c r="CJ38" s="202"/>
      <c r="CK38" s="202"/>
      <c r="CL38" s="202"/>
      <c r="CM38" s="202"/>
      <c r="CN38" s="202"/>
      <c r="CO38" s="202"/>
      <c r="CP38" s="202"/>
      <c r="CQ38" s="202"/>
      <c r="CR38" s="202"/>
      <c r="CS38" s="202"/>
      <c r="CV38" s="88"/>
      <c r="CW38" s="88"/>
      <c r="CX38" s="88"/>
      <c r="CY38" s="88"/>
      <c r="CZ38" s="88"/>
      <c r="DA38" s="88"/>
      <c r="DB38" s="88"/>
      <c r="DC38" s="88"/>
      <c r="DD38" s="88"/>
      <c r="DE38" s="88"/>
      <c r="DF38" s="88"/>
      <c r="DG38" s="88"/>
      <c r="DH38" s="88"/>
      <c r="DI38" s="88"/>
      <c r="DJ38" s="88"/>
      <c r="DK38" s="88"/>
      <c r="DL38" s="88"/>
      <c r="DM38" s="88"/>
      <c r="DN38" s="88"/>
      <c r="DO38" s="88"/>
      <c r="DP38" s="88"/>
      <c r="DQ38" s="88"/>
      <c r="DR38" s="88"/>
    </row>
    <row r="39" spans="1:123" s="200" customFormat="1" ht="17.25" customHeight="1">
      <c r="A39" s="499">
        <v>2</v>
      </c>
      <c r="B39" s="499"/>
      <c r="C39" s="493" t="str">
        <f>IF(OR(ＺＥＨデベロッパー導入計画!C14="",ＺＥＨデベロッパー導入計画!C14="--選択--"),"",ＺＥＨデベロッパー導入計画!C14)</f>
        <v/>
      </c>
      <c r="D39" s="494"/>
      <c r="E39" s="494"/>
      <c r="F39" s="494"/>
      <c r="G39" s="495"/>
      <c r="H39" s="493" t="str">
        <f>IF(OR(ＺＥＨデベロッパー導入計画!D14="",ＺＥＨデベロッパー導入計画!D14="--選択--"),"",ＺＥＨデベロッパー導入計画!D14)</f>
        <v/>
      </c>
      <c r="I39" s="494"/>
      <c r="J39" s="494"/>
      <c r="K39" s="494"/>
      <c r="L39" s="494"/>
      <c r="M39" s="494"/>
      <c r="N39" s="494"/>
      <c r="O39" s="494"/>
      <c r="P39" s="494"/>
      <c r="Q39" s="495"/>
      <c r="R39" s="493" t="str">
        <f>IF(OR(ＺＥＨデベロッパー導入計画!E14="",ＺＥＨデベロッパー導入計画!E14="--選択--"),"",ＺＥＨデベロッパー導入計画!E14)</f>
        <v/>
      </c>
      <c r="S39" s="494"/>
      <c r="T39" s="494"/>
      <c r="U39" s="494"/>
      <c r="V39" s="494"/>
      <c r="W39" s="495"/>
      <c r="X39" s="493" t="str">
        <f>IF(OR(ＺＥＨデベロッパー導入計画!F14="",ＺＥＨデベロッパー導入計画!F14="--選択--"),"",ＺＥＨデベロッパー導入計画!F14)</f>
        <v/>
      </c>
      <c r="Y39" s="494"/>
      <c r="Z39" s="494"/>
      <c r="AA39" s="494"/>
      <c r="AB39" s="494"/>
      <c r="AC39" s="495"/>
      <c r="AD39" s="493" t="str">
        <f>IF(OR(ＺＥＨデベロッパー導入計画!G14="",ＺＥＨデベロッパー導入計画!G14="--選択--"),"",ＺＥＨデベロッパー導入計画!G14)</f>
        <v/>
      </c>
      <c r="AE39" s="494"/>
      <c r="AF39" s="494"/>
      <c r="AG39" s="494"/>
      <c r="AH39" s="494"/>
      <c r="AI39" s="495"/>
      <c r="AJ39" s="500" t="str">
        <f>IF(OR(ＺＥＨデベロッパー導入計画!H14="",ＺＥＨデベロッパー導入計画!H14="--選択--"),"",ＺＥＨデベロッパー導入計画!H14)</f>
        <v/>
      </c>
      <c r="AK39" s="501"/>
      <c r="AL39" s="501"/>
      <c r="AM39" s="501"/>
      <c r="AN39" s="501"/>
      <c r="AO39" s="501"/>
      <c r="AP39" s="501"/>
      <c r="AQ39" s="501"/>
      <c r="AR39" s="502"/>
      <c r="AS39" s="503" t="str">
        <f>IF(OR(ＺＥＨデベロッパー導入計画!I14="",ＺＥＨデベロッパー導入計画!I14="--選択--"),"",ＺＥＨデベロッパー導入計画!I14)</f>
        <v/>
      </c>
      <c r="AT39" s="504"/>
      <c r="AU39" s="504"/>
      <c r="AV39" s="504"/>
      <c r="AW39" s="504"/>
      <c r="AX39" s="505"/>
      <c r="AY39" s="506" t="str">
        <f>IF(OR(ＺＥＨデベロッパー導入計画!J14="",ＺＥＨデベロッパー導入計画!J14="--選択--"),"",ＺＥＨデベロッパー導入計画!J14)</f>
        <v/>
      </c>
      <c r="AZ39" s="507"/>
      <c r="BA39" s="507"/>
      <c r="BB39" s="508"/>
      <c r="BC39" s="487" t="str">
        <f>IF(OR(ＺＥＨデベロッパー導入計画!K14="",ＺＥＨデベロッパー導入計画!K14="--選択--"),"",ＺＥＨデベロッパー導入計画!K14)</f>
        <v/>
      </c>
      <c r="BD39" s="488"/>
      <c r="BE39" s="488"/>
      <c r="BF39" s="488"/>
      <c r="BG39" s="488"/>
      <c r="BH39" s="489"/>
      <c r="BI39" s="490" t="str">
        <f>IF(OR(ＺＥＨデベロッパー導入計画!L14="",ＺＥＨデベロッパー導入計画!L14="--選択--"),"",ＺＥＨデベロッパー導入計画!L14)</f>
        <v/>
      </c>
      <c r="BJ39" s="491"/>
      <c r="BK39" s="491"/>
      <c r="BL39" s="491"/>
      <c r="BM39" s="491"/>
      <c r="BN39" s="492"/>
      <c r="BO39" s="490" t="str">
        <f>IF(OR(ＺＥＨデベロッパー導入計画!M14="",ＺＥＨデベロッパー導入計画!M14="--選択--"),"",ＺＥＨデベロッパー導入計画!M14)</f>
        <v/>
      </c>
      <c r="BP39" s="491"/>
      <c r="BQ39" s="491"/>
      <c r="BR39" s="491"/>
      <c r="BS39" s="491"/>
      <c r="BT39" s="492"/>
      <c r="BU39" s="493" t="str">
        <f>IF(OR(ＺＥＨデベロッパー導入計画!N14="",ＺＥＨデベロッパー導入計画!N14="--選択--"),"",ＺＥＨデベロッパー導入計画!N14)</f>
        <v/>
      </c>
      <c r="BV39" s="494"/>
      <c r="BW39" s="494"/>
      <c r="BX39" s="494"/>
      <c r="BY39" s="494"/>
      <c r="BZ39" s="494"/>
      <c r="CA39" s="494"/>
      <c r="CB39" s="494"/>
      <c r="CC39" s="494"/>
      <c r="CD39" s="494"/>
      <c r="CE39" s="495"/>
      <c r="CF39" s="202"/>
      <c r="CG39" s="202"/>
      <c r="CH39" s="202"/>
      <c r="CI39" s="202"/>
      <c r="CJ39" s="202"/>
      <c r="CK39" s="202"/>
      <c r="CL39" s="202"/>
      <c r="CM39" s="202"/>
      <c r="CN39" s="202"/>
      <c r="CO39" s="202"/>
      <c r="CP39" s="202"/>
      <c r="CQ39" s="202"/>
      <c r="CR39" s="202"/>
      <c r="CS39" s="202"/>
      <c r="CV39" s="88"/>
      <c r="CW39" s="88"/>
      <c r="CX39" s="88"/>
      <c r="CY39" s="88"/>
      <c r="CZ39" s="88"/>
      <c r="DA39" s="88"/>
      <c r="DB39" s="88"/>
      <c r="DC39" s="88"/>
      <c r="DD39" s="88"/>
      <c r="DE39" s="88"/>
      <c r="DF39" s="88"/>
      <c r="DG39" s="88"/>
      <c r="DH39" s="88"/>
      <c r="DI39" s="88"/>
      <c r="DJ39" s="88"/>
      <c r="DK39" s="88"/>
      <c r="DL39" s="88"/>
      <c r="DM39" s="88"/>
      <c r="DN39" s="88"/>
      <c r="DO39" s="88"/>
      <c r="DP39" s="88"/>
      <c r="DQ39" s="88"/>
      <c r="DR39" s="88"/>
    </row>
    <row r="40" spans="1:123" s="200" customFormat="1" ht="17.25" customHeight="1">
      <c r="A40" s="509">
        <v>3</v>
      </c>
      <c r="B40" s="510"/>
      <c r="C40" s="511" t="str">
        <f>IF(OR(ＺＥＨデベロッパー導入計画!C15="",ＺＥＨデベロッパー導入計画!C15="--選択--"),"",ＺＥＨデベロッパー導入計画!C15)</f>
        <v/>
      </c>
      <c r="D40" s="512"/>
      <c r="E40" s="512"/>
      <c r="F40" s="512"/>
      <c r="G40" s="513"/>
      <c r="H40" s="511" t="str">
        <f>IF(OR(ＺＥＨデベロッパー導入計画!D15="",ＺＥＨデベロッパー導入計画!D15="--選択--"),"",ＺＥＨデベロッパー導入計画!D15)</f>
        <v/>
      </c>
      <c r="I40" s="512"/>
      <c r="J40" s="512"/>
      <c r="K40" s="512"/>
      <c r="L40" s="512"/>
      <c r="M40" s="512"/>
      <c r="N40" s="512"/>
      <c r="O40" s="512"/>
      <c r="P40" s="512"/>
      <c r="Q40" s="513"/>
      <c r="R40" s="511" t="str">
        <f>IF(OR(ＺＥＨデベロッパー導入計画!E15="",ＺＥＨデベロッパー導入計画!E15="--選択--"),"",ＺＥＨデベロッパー導入計画!E15)</f>
        <v/>
      </c>
      <c r="S40" s="512"/>
      <c r="T40" s="512"/>
      <c r="U40" s="512"/>
      <c r="V40" s="512"/>
      <c r="W40" s="513"/>
      <c r="X40" s="511" t="str">
        <f>IF(OR(ＺＥＨデベロッパー導入計画!F15="",ＺＥＨデベロッパー導入計画!F15="--選択--"),"",ＺＥＨデベロッパー導入計画!F15)</f>
        <v/>
      </c>
      <c r="Y40" s="512"/>
      <c r="Z40" s="512"/>
      <c r="AA40" s="512"/>
      <c r="AB40" s="512"/>
      <c r="AC40" s="513"/>
      <c r="AD40" s="511" t="str">
        <f>IF(OR(ＺＥＨデベロッパー導入計画!G15="",ＺＥＨデベロッパー導入計画!G15="--選択--"),"",ＺＥＨデベロッパー導入計画!G15)</f>
        <v/>
      </c>
      <c r="AE40" s="512"/>
      <c r="AF40" s="512"/>
      <c r="AG40" s="512"/>
      <c r="AH40" s="512"/>
      <c r="AI40" s="513"/>
      <c r="AJ40" s="515" t="str">
        <f>IF(OR(ＺＥＨデベロッパー導入計画!H15="",ＺＥＨデベロッパー導入計画!H15="--選択--"),"",ＺＥＨデベロッパー導入計画!H15)</f>
        <v/>
      </c>
      <c r="AK40" s="516"/>
      <c r="AL40" s="516"/>
      <c r="AM40" s="516"/>
      <c r="AN40" s="516"/>
      <c r="AO40" s="516"/>
      <c r="AP40" s="516"/>
      <c r="AQ40" s="516"/>
      <c r="AR40" s="517"/>
      <c r="AS40" s="518" t="str">
        <f>IF(OR(ＺＥＨデベロッパー導入計画!I15="",ＺＥＨデベロッパー導入計画!I15="--選択--"),"",ＺＥＨデベロッパー導入計画!I15)</f>
        <v/>
      </c>
      <c r="AT40" s="519"/>
      <c r="AU40" s="519"/>
      <c r="AV40" s="519"/>
      <c r="AW40" s="519"/>
      <c r="AX40" s="520"/>
      <c r="AY40" s="521" t="str">
        <f>IF(OR(ＺＥＨデベロッパー導入計画!J15="",ＺＥＨデベロッパー導入計画!J15="--選択--"),"",ＺＥＨデベロッパー導入計画!J15)</f>
        <v/>
      </c>
      <c r="AZ40" s="522"/>
      <c r="BA40" s="522"/>
      <c r="BB40" s="523"/>
      <c r="BC40" s="524" t="str">
        <f>IF(OR(ＺＥＨデベロッパー導入計画!K15="",ＺＥＨデベロッパー導入計画!K15="--選択--"),"",ＺＥＨデベロッパー導入計画!K15)</f>
        <v/>
      </c>
      <c r="BD40" s="525"/>
      <c r="BE40" s="525"/>
      <c r="BF40" s="525"/>
      <c r="BG40" s="525"/>
      <c r="BH40" s="526"/>
      <c r="BI40" s="527" t="str">
        <f>IF(OR(ＺＥＨデベロッパー導入計画!L15="",ＺＥＨデベロッパー導入計画!L15="--選択--"),"",ＺＥＨデベロッパー導入計画!L15)</f>
        <v/>
      </c>
      <c r="BJ40" s="528"/>
      <c r="BK40" s="528"/>
      <c r="BL40" s="528"/>
      <c r="BM40" s="528"/>
      <c r="BN40" s="529"/>
      <c r="BO40" s="527" t="str">
        <f>IF(OR(ＺＥＨデベロッパー導入計画!M15="",ＺＥＨデベロッパー導入計画!M15="--選択--"),"",ＺＥＨデベロッパー導入計画!M15)</f>
        <v/>
      </c>
      <c r="BP40" s="528"/>
      <c r="BQ40" s="528"/>
      <c r="BR40" s="528"/>
      <c r="BS40" s="528"/>
      <c r="BT40" s="529"/>
      <c r="BU40" s="511" t="str">
        <f>IF(OR(ＺＥＨデベロッパー導入計画!N15="",ＺＥＨデベロッパー導入計画!N15="--選択--"),"",ＺＥＨデベロッパー導入計画!N15)</f>
        <v/>
      </c>
      <c r="BV40" s="512"/>
      <c r="BW40" s="512"/>
      <c r="BX40" s="512"/>
      <c r="BY40" s="512"/>
      <c r="BZ40" s="512"/>
      <c r="CA40" s="512"/>
      <c r="CB40" s="512"/>
      <c r="CC40" s="512"/>
      <c r="CD40" s="512"/>
      <c r="CE40" s="514"/>
      <c r="CF40" s="202"/>
      <c r="CG40" s="202"/>
      <c r="CH40" s="202"/>
      <c r="CI40" s="202"/>
      <c r="CJ40" s="202"/>
      <c r="CK40" s="202"/>
      <c r="CL40" s="202"/>
      <c r="CM40" s="202"/>
      <c r="CN40" s="202"/>
      <c r="CO40" s="202"/>
      <c r="CP40" s="202"/>
      <c r="CQ40" s="202"/>
      <c r="CR40" s="202"/>
      <c r="CS40" s="202"/>
      <c r="CV40" s="88"/>
      <c r="CW40" s="88"/>
      <c r="CX40" s="88"/>
      <c r="CY40" s="88"/>
      <c r="CZ40" s="88"/>
      <c r="DA40" s="88"/>
      <c r="DB40" s="88"/>
      <c r="DC40" s="88"/>
      <c r="DD40" s="88"/>
      <c r="DE40" s="88"/>
      <c r="DF40" s="88"/>
      <c r="DG40" s="88"/>
      <c r="DH40" s="88"/>
      <c r="DI40" s="88"/>
      <c r="DJ40" s="88"/>
      <c r="DK40" s="88"/>
      <c r="DL40" s="88"/>
      <c r="DM40" s="88"/>
      <c r="DN40" s="88"/>
      <c r="DO40" s="88"/>
      <c r="DP40" s="88"/>
      <c r="DQ40" s="88"/>
      <c r="DR40" s="88"/>
    </row>
    <row r="41" spans="1:123" s="200" customFormat="1" ht="17.25" customHeight="1">
      <c r="A41" s="499">
        <v>4</v>
      </c>
      <c r="B41" s="499"/>
      <c r="C41" s="493" t="str">
        <f>IF(OR(ＺＥＨデベロッパー導入計画!C16="",ＺＥＨデベロッパー導入計画!C16="--選択--"),"",ＺＥＨデベロッパー導入計画!C16)</f>
        <v/>
      </c>
      <c r="D41" s="494"/>
      <c r="E41" s="494"/>
      <c r="F41" s="494"/>
      <c r="G41" s="495"/>
      <c r="H41" s="493" t="str">
        <f>IF(OR(ＺＥＨデベロッパー導入計画!D16="",ＺＥＨデベロッパー導入計画!D16="--選択--"),"",ＺＥＨデベロッパー導入計画!D16)</f>
        <v/>
      </c>
      <c r="I41" s="494"/>
      <c r="J41" s="494"/>
      <c r="K41" s="494"/>
      <c r="L41" s="494"/>
      <c r="M41" s="494"/>
      <c r="N41" s="494"/>
      <c r="O41" s="494"/>
      <c r="P41" s="494"/>
      <c r="Q41" s="495"/>
      <c r="R41" s="493" t="str">
        <f>IF(OR(ＺＥＨデベロッパー導入計画!E16="",ＺＥＨデベロッパー導入計画!E16="--選択--"),"",ＺＥＨデベロッパー導入計画!E16)</f>
        <v/>
      </c>
      <c r="S41" s="494"/>
      <c r="T41" s="494"/>
      <c r="U41" s="494"/>
      <c r="V41" s="494"/>
      <c r="W41" s="495"/>
      <c r="X41" s="493" t="str">
        <f>IF(OR(ＺＥＨデベロッパー導入計画!F16="",ＺＥＨデベロッパー導入計画!F16="--選択--"),"",ＺＥＨデベロッパー導入計画!F16)</f>
        <v/>
      </c>
      <c r="Y41" s="494"/>
      <c r="Z41" s="494"/>
      <c r="AA41" s="494"/>
      <c r="AB41" s="494"/>
      <c r="AC41" s="495"/>
      <c r="AD41" s="493" t="str">
        <f>IF(OR(ＺＥＨデベロッパー導入計画!G16="",ＺＥＨデベロッパー導入計画!G16="--選択--"),"",ＺＥＨデベロッパー導入計画!G16)</f>
        <v/>
      </c>
      <c r="AE41" s="494"/>
      <c r="AF41" s="494"/>
      <c r="AG41" s="494"/>
      <c r="AH41" s="494"/>
      <c r="AI41" s="495"/>
      <c r="AJ41" s="500" t="str">
        <f>IF(OR(ＺＥＨデベロッパー導入計画!H16="",ＺＥＨデベロッパー導入計画!H16="--選択--"),"",ＺＥＨデベロッパー導入計画!H16)</f>
        <v/>
      </c>
      <c r="AK41" s="501"/>
      <c r="AL41" s="501"/>
      <c r="AM41" s="501"/>
      <c r="AN41" s="501"/>
      <c r="AO41" s="501"/>
      <c r="AP41" s="501"/>
      <c r="AQ41" s="501"/>
      <c r="AR41" s="502"/>
      <c r="AS41" s="503" t="str">
        <f>IF(OR(ＺＥＨデベロッパー導入計画!I16="",ＺＥＨデベロッパー導入計画!I16="--選択--"),"",ＺＥＨデベロッパー導入計画!I16)</f>
        <v/>
      </c>
      <c r="AT41" s="504"/>
      <c r="AU41" s="504"/>
      <c r="AV41" s="504"/>
      <c r="AW41" s="504"/>
      <c r="AX41" s="505"/>
      <c r="AY41" s="506" t="str">
        <f>IF(OR(ＺＥＨデベロッパー導入計画!J16="",ＺＥＨデベロッパー導入計画!J16="--選択--"),"",ＺＥＨデベロッパー導入計画!J16)</f>
        <v/>
      </c>
      <c r="AZ41" s="507"/>
      <c r="BA41" s="507"/>
      <c r="BB41" s="508"/>
      <c r="BC41" s="487" t="str">
        <f>IF(OR(ＺＥＨデベロッパー導入計画!K16="",ＺＥＨデベロッパー導入計画!K16="--選択--"),"",ＺＥＨデベロッパー導入計画!K16)</f>
        <v/>
      </c>
      <c r="BD41" s="488"/>
      <c r="BE41" s="488"/>
      <c r="BF41" s="488"/>
      <c r="BG41" s="488"/>
      <c r="BH41" s="489"/>
      <c r="BI41" s="490" t="str">
        <f>IF(OR(ＺＥＨデベロッパー導入計画!L16="",ＺＥＨデベロッパー導入計画!L16="--選択--"),"",ＺＥＨデベロッパー導入計画!L16)</f>
        <v/>
      </c>
      <c r="BJ41" s="491"/>
      <c r="BK41" s="491"/>
      <c r="BL41" s="491"/>
      <c r="BM41" s="491"/>
      <c r="BN41" s="492"/>
      <c r="BO41" s="490" t="str">
        <f>IF(OR(ＺＥＨデベロッパー導入計画!M16="",ＺＥＨデベロッパー導入計画!M16="--選択--"),"",ＺＥＨデベロッパー導入計画!M16)</f>
        <v/>
      </c>
      <c r="BP41" s="491"/>
      <c r="BQ41" s="491"/>
      <c r="BR41" s="491"/>
      <c r="BS41" s="491"/>
      <c r="BT41" s="492"/>
      <c r="BU41" s="493" t="str">
        <f>IF(OR(ＺＥＨデベロッパー導入計画!N16="",ＺＥＨデベロッパー導入計画!N16="--選択--"),"",ＺＥＨデベロッパー導入計画!N16)</f>
        <v/>
      </c>
      <c r="BV41" s="494"/>
      <c r="BW41" s="494"/>
      <c r="BX41" s="494"/>
      <c r="BY41" s="494"/>
      <c r="BZ41" s="494"/>
      <c r="CA41" s="494"/>
      <c r="CB41" s="494"/>
      <c r="CC41" s="494"/>
      <c r="CD41" s="494"/>
      <c r="CE41" s="495"/>
      <c r="CF41" s="202"/>
      <c r="CG41" s="202"/>
      <c r="CH41" s="202"/>
      <c r="CI41" s="202"/>
      <c r="CJ41" s="202"/>
      <c r="CK41" s="202"/>
      <c r="CL41" s="202"/>
      <c r="CM41" s="202"/>
      <c r="CN41" s="202"/>
      <c r="CO41" s="202"/>
      <c r="CP41" s="202"/>
      <c r="CQ41" s="202"/>
      <c r="CR41" s="202"/>
      <c r="CS41" s="202"/>
      <c r="CT41" s="89"/>
      <c r="CV41" s="88"/>
      <c r="CW41" s="88"/>
      <c r="CX41" s="88"/>
      <c r="CY41" s="88"/>
      <c r="CZ41" s="88"/>
      <c r="DA41" s="88"/>
      <c r="DB41" s="88"/>
      <c r="DC41" s="88"/>
      <c r="DD41" s="88"/>
      <c r="DE41" s="88"/>
      <c r="DF41" s="88"/>
      <c r="DG41" s="88"/>
      <c r="DH41" s="88"/>
      <c r="DI41" s="88"/>
      <c r="DJ41" s="88"/>
      <c r="DK41" s="88"/>
      <c r="DL41" s="88"/>
      <c r="DM41" s="88"/>
      <c r="DN41" s="88"/>
      <c r="DO41" s="88"/>
      <c r="DP41" s="88"/>
      <c r="DQ41" s="88"/>
      <c r="DR41" s="88"/>
    </row>
    <row r="42" spans="1:123" s="200" customFormat="1" ht="17.25" customHeight="1">
      <c r="A42" s="496">
        <v>5</v>
      </c>
      <c r="B42" s="497"/>
      <c r="C42" s="462" t="str">
        <f>IF(OR(ＺＥＨデベロッパー導入計画!C17="",ＺＥＨデベロッパー導入計画!C17="--選択--"),"",ＺＥＨデベロッパー導入計画!C17)</f>
        <v/>
      </c>
      <c r="D42" s="463"/>
      <c r="E42" s="463"/>
      <c r="F42" s="463"/>
      <c r="G42" s="498"/>
      <c r="H42" s="462" t="str">
        <f>IF(OR(ＺＥＨデベロッパー導入計画!D17="",ＺＥＨデベロッパー導入計画!D17="--選択--"),"",ＺＥＨデベロッパー導入計画!D17)</f>
        <v/>
      </c>
      <c r="I42" s="463"/>
      <c r="J42" s="463"/>
      <c r="K42" s="463"/>
      <c r="L42" s="463"/>
      <c r="M42" s="463"/>
      <c r="N42" s="463"/>
      <c r="O42" s="463"/>
      <c r="P42" s="463"/>
      <c r="Q42" s="498"/>
      <c r="R42" s="462" t="str">
        <f>IF(OR(ＺＥＨデベロッパー導入計画!E17="",ＺＥＨデベロッパー導入計画!E17="--選択--"),"",ＺＥＨデベロッパー導入計画!E17)</f>
        <v/>
      </c>
      <c r="S42" s="463"/>
      <c r="T42" s="463"/>
      <c r="U42" s="463"/>
      <c r="V42" s="463"/>
      <c r="W42" s="498"/>
      <c r="X42" s="462" t="str">
        <f>IF(OR(ＺＥＨデベロッパー導入計画!F17="",ＺＥＨデベロッパー導入計画!F17="--選択--"),"",ＺＥＨデベロッパー導入計画!F17)</f>
        <v/>
      </c>
      <c r="Y42" s="463"/>
      <c r="Z42" s="463"/>
      <c r="AA42" s="463"/>
      <c r="AB42" s="463"/>
      <c r="AC42" s="498"/>
      <c r="AD42" s="462" t="str">
        <f>IF(OR(ＺＥＨデベロッパー導入計画!G17="",ＺＥＨデベロッパー導入計画!G17="--選択--"),"",ＺＥＨデベロッパー導入計画!G17)</f>
        <v/>
      </c>
      <c r="AE42" s="463"/>
      <c r="AF42" s="463"/>
      <c r="AG42" s="463"/>
      <c r="AH42" s="463"/>
      <c r="AI42" s="498"/>
      <c r="AJ42" s="472" t="str">
        <f>IF(OR(ＺＥＨデベロッパー導入計画!H17="",ＺＥＨデベロッパー導入計画!H17="--選択--"),"",ＺＥＨデベロッパー導入計画!H17)</f>
        <v/>
      </c>
      <c r="AK42" s="473"/>
      <c r="AL42" s="473"/>
      <c r="AM42" s="473"/>
      <c r="AN42" s="473"/>
      <c r="AO42" s="473"/>
      <c r="AP42" s="473"/>
      <c r="AQ42" s="473"/>
      <c r="AR42" s="474"/>
      <c r="AS42" s="475" t="str">
        <f>IF(OR(ＺＥＨデベロッパー導入計画!I17="",ＺＥＨデベロッパー導入計画!I17="--選択--"),"",ＺＥＨデベロッパー導入計画!I17)</f>
        <v/>
      </c>
      <c r="AT42" s="476"/>
      <c r="AU42" s="476"/>
      <c r="AV42" s="476"/>
      <c r="AW42" s="476"/>
      <c r="AX42" s="477"/>
      <c r="AY42" s="478" t="str">
        <f>IF(OR(ＺＥＨデベロッパー導入計画!J17="",ＺＥＨデベロッパー導入計画!J17="--選択--"),"",ＺＥＨデベロッパー導入計画!J17)</f>
        <v/>
      </c>
      <c r="AZ42" s="479"/>
      <c r="BA42" s="479"/>
      <c r="BB42" s="480"/>
      <c r="BC42" s="481" t="str">
        <f>IF(OR(ＺＥＨデベロッパー導入計画!K17="",ＺＥＨデベロッパー導入計画!K17="--選択--"),"",ＺＥＨデベロッパー導入計画!K17)</f>
        <v/>
      </c>
      <c r="BD42" s="482"/>
      <c r="BE42" s="482"/>
      <c r="BF42" s="482"/>
      <c r="BG42" s="482"/>
      <c r="BH42" s="483"/>
      <c r="BI42" s="484" t="str">
        <f>IF(OR(ＺＥＨデベロッパー導入計画!L17="",ＺＥＨデベロッパー導入計画!L17="--選択--"),"",ＺＥＨデベロッパー導入計画!L17)</f>
        <v/>
      </c>
      <c r="BJ42" s="485"/>
      <c r="BK42" s="485"/>
      <c r="BL42" s="485"/>
      <c r="BM42" s="485"/>
      <c r="BN42" s="486"/>
      <c r="BO42" s="484" t="str">
        <f>IF(OR(ＺＥＨデベロッパー導入計画!M17="",ＺＥＨデベロッパー導入計画!M17="--選択--"),"",ＺＥＨデベロッパー導入計画!M17)</f>
        <v/>
      </c>
      <c r="BP42" s="485"/>
      <c r="BQ42" s="485"/>
      <c r="BR42" s="485"/>
      <c r="BS42" s="485"/>
      <c r="BT42" s="486"/>
      <c r="BU42" s="462" t="str">
        <f>IF(OR(ＺＥＨデベロッパー導入計画!N17="",ＺＥＨデベロッパー導入計画!N17="--選択--"),"",ＺＥＨデベロッパー導入計画!N17)</f>
        <v/>
      </c>
      <c r="BV42" s="463"/>
      <c r="BW42" s="463"/>
      <c r="BX42" s="463"/>
      <c r="BY42" s="463"/>
      <c r="BZ42" s="463"/>
      <c r="CA42" s="463"/>
      <c r="CB42" s="463"/>
      <c r="CC42" s="463"/>
      <c r="CD42" s="463"/>
      <c r="CE42" s="464"/>
      <c r="CF42" s="202"/>
      <c r="CG42" s="202"/>
      <c r="CH42" s="202"/>
      <c r="CI42" s="202"/>
      <c r="CJ42" s="202"/>
      <c r="CK42" s="202"/>
      <c r="CL42" s="202"/>
      <c r="CM42" s="202"/>
      <c r="CN42" s="202"/>
      <c r="CO42" s="202"/>
      <c r="CP42" s="202"/>
      <c r="CQ42" s="202"/>
      <c r="CR42" s="202"/>
      <c r="CS42" s="202"/>
      <c r="CT42" s="89"/>
      <c r="CU42" s="89"/>
      <c r="CV42" s="88"/>
      <c r="CW42" s="88"/>
      <c r="CX42" s="88"/>
      <c r="CY42" s="88"/>
      <c r="CZ42" s="88"/>
      <c r="DA42" s="88"/>
      <c r="DB42" s="88"/>
      <c r="DC42" s="88"/>
      <c r="DD42" s="88"/>
      <c r="DE42" s="88"/>
      <c r="DF42" s="88"/>
      <c r="DG42" s="88"/>
      <c r="DH42" s="88"/>
      <c r="DI42" s="88"/>
      <c r="DJ42" s="88"/>
      <c r="DK42" s="88"/>
      <c r="DL42" s="88"/>
      <c r="DM42" s="88"/>
      <c r="DN42" s="88"/>
      <c r="DO42" s="88"/>
      <c r="DP42" s="88"/>
      <c r="DQ42" s="88"/>
      <c r="DR42" s="88"/>
    </row>
    <row r="43" spans="1:123" s="200" customFormat="1" ht="15" customHeight="1">
      <c r="A43" s="170"/>
      <c r="B43" s="170"/>
      <c r="C43" s="203"/>
      <c r="D43" s="203"/>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3"/>
      <c r="AJ43" s="203"/>
      <c r="AK43" s="203"/>
      <c r="AL43" s="203"/>
      <c r="AM43" s="204"/>
      <c r="AN43" s="204"/>
      <c r="AO43" s="204"/>
      <c r="AP43" s="204"/>
      <c r="AQ43" s="204"/>
      <c r="AR43" s="204"/>
      <c r="AS43" s="205"/>
      <c r="AT43" s="205"/>
      <c r="AU43" s="205"/>
      <c r="AV43" s="206"/>
      <c r="AW43" s="206"/>
      <c r="AX43" s="206"/>
      <c r="AY43" s="206"/>
      <c r="AZ43" s="203"/>
      <c r="BA43" s="203"/>
      <c r="BB43" s="203"/>
      <c r="BC43" s="203"/>
      <c r="BD43" s="203"/>
      <c r="BE43" s="203"/>
      <c r="BF43" s="203"/>
      <c r="BG43" s="203"/>
      <c r="BH43" s="203"/>
      <c r="BI43" s="203"/>
      <c r="BJ43" s="207"/>
      <c r="BK43" s="207"/>
      <c r="BL43" s="207"/>
      <c r="BM43" s="207"/>
      <c r="BN43" s="207"/>
      <c r="BO43" s="207"/>
      <c r="BP43" s="465" t="s">
        <v>388</v>
      </c>
      <c r="BQ43" s="465"/>
      <c r="BR43" s="465"/>
      <c r="BS43" s="465"/>
      <c r="BT43" s="465"/>
      <c r="BU43" s="465"/>
      <c r="BV43" s="465"/>
      <c r="BW43" s="465"/>
      <c r="BX43" s="465"/>
      <c r="BY43" s="465"/>
      <c r="BZ43" s="465"/>
      <c r="CA43" s="465"/>
      <c r="CB43" s="466">
        <f>ＺＥＨデベロッパー導入計画!N8</f>
        <v>0</v>
      </c>
      <c r="CC43" s="466"/>
      <c r="CD43" s="203" t="s">
        <v>386</v>
      </c>
      <c r="CE43" s="203"/>
      <c r="CF43" s="202"/>
      <c r="CG43" s="202"/>
      <c r="CH43" s="202"/>
      <c r="CI43" s="202"/>
      <c r="CJ43" s="202"/>
      <c r="CK43" s="202"/>
      <c r="CL43" s="202"/>
      <c r="CM43" s="202"/>
      <c r="CN43" s="202"/>
      <c r="CO43" s="202"/>
      <c r="CP43" s="202"/>
      <c r="CQ43" s="202"/>
      <c r="CR43" s="202"/>
      <c r="CS43" s="202"/>
      <c r="CT43" s="202"/>
      <c r="CU43" s="89"/>
      <c r="CV43" s="89"/>
      <c r="CW43" s="88"/>
      <c r="CX43" s="88"/>
      <c r="CY43" s="88"/>
      <c r="CZ43" s="88"/>
      <c r="DA43" s="88"/>
      <c r="DB43" s="88"/>
      <c r="DC43" s="88"/>
      <c r="DD43" s="88"/>
      <c r="DE43" s="88"/>
      <c r="DF43" s="88"/>
      <c r="DG43" s="88"/>
      <c r="DH43" s="88"/>
      <c r="DI43" s="88"/>
      <c r="DJ43" s="88"/>
      <c r="DK43" s="88"/>
      <c r="DL43" s="88"/>
      <c r="DM43" s="88"/>
      <c r="DN43" s="88"/>
      <c r="DO43" s="88"/>
      <c r="DP43" s="88"/>
      <c r="DQ43" s="88"/>
      <c r="DR43" s="88"/>
      <c r="DS43" s="88"/>
    </row>
    <row r="44" spans="1:123" s="200" customFormat="1" ht="17.25" customHeight="1">
      <c r="A44" s="86"/>
      <c r="B44" s="170"/>
      <c r="C44" s="203"/>
      <c r="D44" s="203"/>
      <c r="E44" s="203"/>
      <c r="F44" s="203"/>
      <c r="G44" s="203"/>
      <c r="H44" s="203"/>
      <c r="I44" s="203"/>
      <c r="J44" s="203"/>
      <c r="K44" s="203"/>
      <c r="L44" s="203"/>
      <c r="M44" s="203"/>
      <c r="N44" s="203"/>
      <c r="O44" s="203"/>
      <c r="P44" s="203"/>
      <c r="Q44" s="203"/>
      <c r="R44" s="203"/>
      <c r="S44" s="203"/>
      <c r="T44" s="203"/>
      <c r="U44" s="203"/>
      <c r="V44" s="203"/>
      <c r="W44" s="203"/>
      <c r="X44" s="203"/>
      <c r="Y44" s="203"/>
      <c r="Z44" s="203"/>
      <c r="AA44" s="203"/>
      <c r="AB44" s="203"/>
      <c r="AC44" s="203"/>
      <c r="AD44" s="203"/>
      <c r="AE44" s="203"/>
      <c r="AF44" s="203"/>
      <c r="AG44" s="203"/>
      <c r="AH44" s="203"/>
      <c r="AI44" s="203"/>
      <c r="AJ44" s="203"/>
      <c r="AK44" s="203"/>
      <c r="AL44" s="203"/>
      <c r="AM44" s="204"/>
      <c r="AN44" s="204"/>
      <c r="AO44" s="204"/>
      <c r="AP44" s="204"/>
      <c r="AQ44" s="204"/>
      <c r="AR44" s="204"/>
      <c r="AS44" s="205"/>
      <c r="AT44" s="205"/>
      <c r="AU44" s="205"/>
      <c r="AV44" s="206"/>
      <c r="AW44" s="206"/>
      <c r="AX44" s="206"/>
      <c r="AY44" s="206"/>
      <c r="AZ44" s="203"/>
      <c r="BA44" s="203"/>
      <c r="BB44" s="203"/>
      <c r="BC44" s="203"/>
      <c r="BD44" s="203"/>
      <c r="BE44" s="203"/>
      <c r="BF44" s="203"/>
      <c r="BG44" s="203"/>
      <c r="BH44" s="203"/>
      <c r="BI44" s="203"/>
      <c r="BJ44" s="207"/>
      <c r="BK44" s="207"/>
      <c r="BL44" s="207"/>
      <c r="BM44" s="207"/>
      <c r="BN44" s="207"/>
      <c r="BO44" s="207"/>
      <c r="BP44" s="207"/>
      <c r="BQ44" s="207"/>
      <c r="BR44" s="439"/>
      <c r="BS44" s="439"/>
      <c r="BT44" s="439" t="str">
        <f>IF(AND(data3!P2=1,data3!Q2=0),"（　２　／　２　　枚）",IF(C77&lt;&gt;"","（　２　／　３　　枚）","（　２　／　２　　枚）"))</f>
        <v>（　２　／　２　　枚）</v>
      </c>
      <c r="BU44" s="439"/>
      <c r="BV44" s="439"/>
      <c r="BW44" s="439"/>
      <c r="BX44" s="439"/>
      <c r="BY44" s="439"/>
      <c r="BZ44" s="439"/>
      <c r="CA44" s="439"/>
      <c r="CB44" s="439"/>
      <c r="CC44" s="439"/>
      <c r="CD44" s="439"/>
      <c r="CE44" s="439"/>
      <c r="CF44" s="439"/>
      <c r="CG44" s="202"/>
      <c r="CH44" s="202"/>
      <c r="CI44" s="202"/>
      <c r="CJ44" s="202"/>
      <c r="CK44" s="202"/>
      <c r="CL44" s="202"/>
      <c r="CM44" s="202"/>
      <c r="CN44" s="202"/>
      <c r="CO44" s="202"/>
      <c r="CP44" s="202"/>
      <c r="CQ44" s="202"/>
      <c r="CR44" s="202"/>
      <c r="CS44" s="202"/>
      <c r="CT44" s="202"/>
      <c r="CU44" s="89"/>
      <c r="CV44" s="89"/>
      <c r="CW44" s="88"/>
      <c r="CX44" s="88"/>
      <c r="CY44" s="88"/>
      <c r="CZ44" s="88"/>
      <c r="DA44" s="88"/>
      <c r="DB44" s="88"/>
      <c r="DC44" s="88"/>
      <c r="DD44" s="88"/>
      <c r="DE44" s="88"/>
      <c r="DF44" s="88"/>
      <c r="DG44" s="88"/>
      <c r="DH44" s="88"/>
      <c r="DI44" s="88"/>
      <c r="DJ44" s="88"/>
      <c r="DK44" s="88"/>
      <c r="DL44" s="88"/>
      <c r="DM44" s="88"/>
      <c r="DN44" s="88"/>
      <c r="DO44" s="88"/>
      <c r="DP44" s="88"/>
      <c r="DQ44" s="88"/>
      <c r="DR44" s="88"/>
      <c r="DS44" s="88"/>
    </row>
    <row r="45" spans="1:123" s="200" customFormat="1" ht="3" customHeight="1">
      <c r="A45" s="86"/>
      <c r="B45" s="170"/>
      <c r="C45" s="203"/>
      <c r="D45" s="203"/>
      <c r="E45" s="203"/>
      <c r="F45" s="203"/>
      <c r="G45" s="203"/>
      <c r="H45" s="203"/>
      <c r="I45" s="203"/>
      <c r="J45" s="203"/>
      <c r="K45" s="203"/>
      <c r="L45" s="203"/>
      <c r="M45" s="203"/>
      <c r="N45" s="203"/>
      <c r="O45" s="203"/>
      <c r="P45" s="203"/>
      <c r="Q45" s="203"/>
      <c r="R45" s="203"/>
      <c r="S45" s="203"/>
      <c r="T45" s="203"/>
      <c r="U45" s="203"/>
      <c r="V45" s="203"/>
      <c r="W45" s="203"/>
      <c r="X45" s="203"/>
      <c r="Y45" s="203"/>
      <c r="Z45" s="203"/>
      <c r="AA45" s="203"/>
      <c r="AB45" s="203"/>
      <c r="AC45" s="203"/>
      <c r="AD45" s="203"/>
      <c r="AE45" s="203"/>
      <c r="AF45" s="203"/>
      <c r="AG45" s="203"/>
      <c r="AH45" s="203"/>
      <c r="AI45" s="203"/>
      <c r="AJ45" s="203"/>
      <c r="AK45" s="203"/>
      <c r="AL45" s="203"/>
      <c r="AM45" s="204"/>
      <c r="AN45" s="204"/>
      <c r="AO45" s="204"/>
      <c r="AP45" s="204"/>
      <c r="AQ45" s="204"/>
      <c r="AR45" s="204"/>
      <c r="AS45" s="205"/>
      <c r="AT45" s="205"/>
      <c r="AU45" s="205"/>
      <c r="AV45" s="206"/>
      <c r="AW45" s="206"/>
      <c r="AX45" s="206"/>
      <c r="AY45" s="206"/>
      <c r="AZ45" s="203"/>
      <c r="BA45" s="203"/>
      <c r="BB45" s="203"/>
      <c r="BC45" s="203"/>
      <c r="BD45" s="203"/>
      <c r="BE45" s="203"/>
      <c r="BF45" s="203"/>
      <c r="BG45" s="203"/>
      <c r="BH45" s="203"/>
      <c r="BI45" s="203"/>
      <c r="BJ45" s="207"/>
      <c r="BK45" s="207"/>
      <c r="BL45" s="207"/>
      <c r="BM45" s="207"/>
      <c r="BN45" s="207"/>
      <c r="BO45" s="207"/>
      <c r="BP45" s="207"/>
      <c r="BQ45" s="207"/>
      <c r="BR45" s="237"/>
      <c r="BS45" s="237"/>
      <c r="BT45" s="237"/>
      <c r="BU45" s="237"/>
      <c r="BV45" s="236"/>
      <c r="BW45" s="236"/>
      <c r="BX45" s="237"/>
      <c r="BY45" s="237"/>
      <c r="BZ45" s="237"/>
      <c r="CA45" s="236"/>
      <c r="CB45" s="236"/>
      <c r="CC45" s="237"/>
      <c r="CD45" s="237"/>
      <c r="CE45" s="237"/>
      <c r="CF45" s="160"/>
      <c r="CG45" s="202"/>
      <c r="CH45" s="202"/>
      <c r="CI45" s="202"/>
      <c r="CJ45" s="202"/>
      <c r="CK45" s="202"/>
      <c r="CL45" s="202"/>
      <c r="CM45" s="202"/>
      <c r="CN45" s="202"/>
      <c r="CO45" s="202"/>
      <c r="CP45" s="202"/>
      <c r="CQ45" s="202"/>
      <c r="CR45" s="202"/>
      <c r="CS45" s="202"/>
      <c r="CT45" s="202"/>
      <c r="CU45" s="89"/>
      <c r="CV45" s="89"/>
      <c r="CW45" s="88"/>
      <c r="CX45" s="88"/>
      <c r="CY45" s="88"/>
      <c r="CZ45" s="88"/>
      <c r="DA45" s="88"/>
      <c r="DB45" s="88"/>
      <c r="DC45" s="88"/>
      <c r="DD45" s="88"/>
      <c r="DE45" s="88"/>
      <c r="DF45" s="88"/>
      <c r="DG45" s="88"/>
      <c r="DH45" s="88"/>
      <c r="DI45" s="88"/>
      <c r="DJ45" s="88"/>
      <c r="DK45" s="88"/>
      <c r="DL45" s="88"/>
      <c r="DM45" s="88"/>
      <c r="DN45" s="88"/>
      <c r="DO45" s="88"/>
      <c r="DP45" s="88"/>
      <c r="DQ45" s="88"/>
      <c r="DR45" s="88"/>
      <c r="DS45" s="88"/>
    </row>
    <row r="46" spans="1:123" ht="15" customHeight="1">
      <c r="A46" s="167"/>
      <c r="B46" s="89" t="s">
        <v>398</v>
      </c>
      <c r="C46" s="176"/>
      <c r="D46" s="176"/>
      <c r="E46" s="176"/>
      <c r="F46" s="176"/>
      <c r="G46" s="176"/>
      <c r="H46" s="176"/>
      <c r="I46" s="176"/>
      <c r="J46" s="176"/>
      <c r="K46" s="176"/>
      <c r="L46" s="176"/>
      <c r="M46" s="176"/>
      <c r="N46" s="176"/>
      <c r="O46" s="176"/>
      <c r="P46" s="176"/>
      <c r="Q46" s="176"/>
      <c r="R46" s="176"/>
      <c r="S46" s="176"/>
      <c r="T46" s="176"/>
      <c r="U46" s="176"/>
      <c r="V46" s="176"/>
      <c r="W46" s="176"/>
      <c r="X46" s="176"/>
      <c r="Y46" s="176"/>
      <c r="Z46" s="176"/>
      <c r="AA46" s="176"/>
      <c r="AB46" s="176"/>
      <c r="AC46" s="176"/>
      <c r="AD46" s="176"/>
      <c r="AE46" s="176"/>
      <c r="AF46" s="176"/>
      <c r="AG46" s="176"/>
      <c r="AH46" s="176"/>
      <c r="AI46" s="176"/>
      <c r="AJ46" s="176"/>
      <c r="AK46" s="176"/>
      <c r="AL46" s="176"/>
      <c r="AM46" s="176"/>
      <c r="AN46" s="176"/>
      <c r="AO46" s="176"/>
      <c r="AP46" s="176"/>
      <c r="AQ46" s="176"/>
      <c r="AR46" s="170"/>
      <c r="AS46" s="208"/>
      <c r="AT46" s="208"/>
      <c r="AU46" s="208"/>
      <c r="AV46" s="208"/>
      <c r="AW46" s="208"/>
      <c r="AX46" s="208"/>
      <c r="AY46" s="208"/>
      <c r="AZ46" s="208"/>
      <c r="BA46" s="208"/>
      <c r="BB46" s="208"/>
      <c r="BC46" s="208"/>
      <c r="BD46" s="208"/>
      <c r="BE46" s="208"/>
      <c r="BF46" s="208"/>
      <c r="BG46" s="208"/>
      <c r="BH46" s="208"/>
      <c r="BI46" s="208"/>
      <c r="BJ46" s="208"/>
      <c r="BK46" s="208"/>
      <c r="BL46" s="208"/>
      <c r="BM46" s="208"/>
      <c r="BN46" s="208"/>
      <c r="BO46" s="208"/>
      <c r="BP46" s="208"/>
      <c r="BQ46" s="208"/>
      <c r="BR46" s="237"/>
      <c r="BS46" s="237"/>
      <c r="BT46" s="236"/>
      <c r="BU46" s="236"/>
      <c r="BV46" s="237"/>
      <c r="BW46" s="237"/>
      <c r="BX46" s="236"/>
      <c r="BY46" s="236"/>
      <c r="BZ46" s="236"/>
      <c r="CA46" s="237"/>
      <c r="CB46" s="237"/>
      <c r="CC46" s="237"/>
      <c r="CD46" s="237"/>
      <c r="CE46" s="237"/>
      <c r="CF46" s="237"/>
      <c r="CG46" s="172"/>
      <c r="CH46" s="172"/>
      <c r="CI46" s="172"/>
      <c r="CJ46" s="172"/>
      <c r="CK46" s="172"/>
      <c r="CL46" s="172"/>
      <c r="CM46" s="172"/>
      <c r="CN46" s="172"/>
      <c r="CO46" s="172"/>
      <c r="CP46" s="172"/>
      <c r="CQ46" s="172"/>
      <c r="CR46" s="172"/>
      <c r="CS46" s="172"/>
      <c r="CT46" s="173"/>
    </row>
    <row r="47" spans="1:123" ht="22.5" customHeight="1">
      <c r="A47" s="467" t="s">
        <v>199</v>
      </c>
      <c r="B47" s="468"/>
      <c r="C47" s="468"/>
      <c r="D47" s="468"/>
      <c r="E47" s="468"/>
      <c r="F47" s="468"/>
      <c r="G47" s="468"/>
      <c r="H47" s="468"/>
      <c r="I47" s="468"/>
      <c r="J47" s="468"/>
      <c r="K47" s="468"/>
      <c r="L47" s="468"/>
      <c r="M47" s="468"/>
      <c r="N47" s="468"/>
      <c r="O47" s="468"/>
      <c r="P47" s="468"/>
      <c r="Q47" s="469" t="str">
        <f>IF(ＺＥＨデベロッパー公開情報!N43="","",ＺＥＨデベロッパー公開情報!N43)</f>
        <v/>
      </c>
      <c r="R47" s="470"/>
      <c r="S47" s="470"/>
      <c r="T47" s="470"/>
      <c r="U47" s="470"/>
      <c r="V47" s="470"/>
      <c r="W47" s="470"/>
      <c r="X47" s="470"/>
      <c r="Y47" s="470"/>
      <c r="Z47" s="470"/>
      <c r="AA47" s="470"/>
      <c r="AB47" s="470"/>
      <c r="AC47" s="470"/>
      <c r="AD47" s="470"/>
      <c r="AE47" s="470"/>
      <c r="AF47" s="470"/>
      <c r="AG47" s="470"/>
      <c r="AH47" s="470"/>
      <c r="AI47" s="470"/>
      <c r="AJ47" s="470"/>
      <c r="AK47" s="470"/>
      <c r="AL47" s="470"/>
      <c r="AM47" s="470"/>
      <c r="AN47" s="470"/>
      <c r="AO47" s="470"/>
      <c r="AP47" s="470"/>
      <c r="AQ47" s="470"/>
      <c r="AR47" s="470"/>
      <c r="AS47" s="470"/>
      <c r="AT47" s="470"/>
      <c r="AU47" s="470"/>
      <c r="AV47" s="470"/>
      <c r="AW47" s="470"/>
      <c r="AX47" s="470"/>
      <c r="AY47" s="470"/>
      <c r="AZ47" s="470"/>
      <c r="BA47" s="470"/>
      <c r="BB47" s="470"/>
      <c r="BC47" s="470"/>
      <c r="BD47" s="470"/>
      <c r="BE47" s="470"/>
      <c r="BF47" s="470"/>
      <c r="BG47" s="470"/>
      <c r="BH47" s="470"/>
      <c r="BI47" s="470"/>
      <c r="BJ47" s="470"/>
      <c r="BK47" s="470"/>
      <c r="BL47" s="470"/>
      <c r="BM47" s="470"/>
      <c r="BN47" s="470"/>
      <c r="BO47" s="470"/>
      <c r="BP47" s="470"/>
      <c r="BQ47" s="470"/>
      <c r="BR47" s="470"/>
      <c r="BS47" s="470"/>
      <c r="BT47" s="470"/>
      <c r="BU47" s="470"/>
      <c r="BV47" s="470"/>
      <c r="BW47" s="470"/>
      <c r="BX47" s="470"/>
      <c r="BY47" s="470"/>
      <c r="BZ47" s="470"/>
      <c r="CA47" s="470"/>
      <c r="CB47" s="470"/>
      <c r="CC47" s="470"/>
      <c r="CD47" s="470"/>
      <c r="CE47" s="470"/>
      <c r="CF47" s="471"/>
      <c r="CG47" s="172"/>
      <c r="CH47" s="172"/>
      <c r="CI47" s="172"/>
      <c r="CJ47" s="172"/>
      <c r="CK47" s="172"/>
      <c r="CL47" s="172"/>
      <c r="CM47" s="172"/>
      <c r="CN47" s="172"/>
      <c r="CO47" s="172"/>
      <c r="CP47" s="172"/>
      <c r="CQ47" s="172"/>
      <c r="CR47" s="172"/>
      <c r="CS47" s="172"/>
      <c r="CT47" s="173"/>
    </row>
    <row r="48" spans="1:123" ht="22.5" customHeight="1">
      <c r="A48" s="451" t="s">
        <v>350</v>
      </c>
      <c r="B48" s="452"/>
      <c r="C48" s="452"/>
      <c r="D48" s="452"/>
      <c r="E48" s="452"/>
      <c r="F48" s="452"/>
      <c r="G48" s="452"/>
      <c r="H48" s="452"/>
      <c r="I48" s="452"/>
      <c r="J48" s="452"/>
      <c r="K48" s="452"/>
      <c r="L48" s="452"/>
      <c r="M48" s="452"/>
      <c r="N48" s="452"/>
      <c r="O48" s="452"/>
      <c r="P48" s="453"/>
      <c r="Q48" s="454" t="str">
        <f>IF(OR(ＺＥＨデベロッパー公開情報!N44="",ＺＥＨデベロッパー公開情報!T44="",ＺＥＨデベロッパー公開情報!Z44=""),"",ＺＥＨデベロッパー公開情報!N44&amp;"-"&amp;ＺＥＨデベロッパー公開情報!T44&amp;"-"&amp;ＺＥＨデベロッパー公開情報!Z44)</f>
        <v/>
      </c>
      <c r="R48" s="455"/>
      <c r="S48" s="455"/>
      <c r="T48" s="455"/>
      <c r="U48" s="455"/>
      <c r="V48" s="455"/>
      <c r="W48" s="455"/>
      <c r="X48" s="455"/>
      <c r="Y48" s="455"/>
      <c r="Z48" s="455"/>
      <c r="AA48" s="455"/>
      <c r="AB48" s="455"/>
      <c r="AC48" s="455"/>
      <c r="AD48" s="455"/>
      <c r="AE48" s="455"/>
      <c r="AF48" s="455"/>
      <c r="AG48" s="455"/>
      <c r="AH48" s="455"/>
      <c r="AI48" s="455"/>
      <c r="AJ48" s="455"/>
      <c r="AK48" s="455"/>
      <c r="AL48" s="455"/>
      <c r="AM48" s="455"/>
      <c r="AN48" s="455"/>
      <c r="AO48" s="455"/>
      <c r="AP48" s="455"/>
      <c r="AQ48" s="455"/>
      <c r="AR48" s="455"/>
      <c r="AS48" s="455"/>
      <c r="AT48" s="455"/>
      <c r="AU48" s="455"/>
      <c r="AV48" s="455"/>
      <c r="AW48" s="455"/>
      <c r="AX48" s="455"/>
      <c r="AY48" s="455"/>
      <c r="AZ48" s="455"/>
      <c r="BA48" s="455"/>
      <c r="BB48" s="455"/>
      <c r="BC48" s="455"/>
      <c r="BD48" s="455"/>
      <c r="BE48" s="455"/>
      <c r="BF48" s="455"/>
      <c r="BG48" s="455"/>
      <c r="BH48" s="455"/>
      <c r="BI48" s="455"/>
      <c r="BJ48" s="455"/>
      <c r="BK48" s="455"/>
      <c r="BL48" s="455"/>
      <c r="BM48" s="455"/>
      <c r="BN48" s="455"/>
      <c r="BO48" s="455"/>
      <c r="BP48" s="455"/>
      <c r="BQ48" s="455"/>
      <c r="BR48" s="455"/>
      <c r="BS48" s="455"/>
      <c r="BT48" s="455"/>
      <c r="BU48" s="455"/>
      <c r="BV48" s="455"/>
      <c r="BW48" s="455"/>
      <c r="BX48" s="455"/>
      <c r="BY48" s="455"/>
      <c r="BZ48" s="455"/>
      <c r="CA48" s="455"/>
      <c r="CB48" s="455"/>
      <c r="CC48" s="455"/>
      <c r="CD48" s="455"/>
      <c r="CE48" s="455"/>
      <c r="CF48" s="456"/>
      <c r="CG48" s="172"/>
      <c r="CH48" s="172"/>
      <c r="CI48" s="172"/>
      <c r="CJ48" s="172"/>
      <c r="CK48" s="172"/>
      <c r="CL48" s="172"/>
      <c r="CM48" s="172"/>
      <c r="CN48" s="172"/>
      <c r="CO48" s="172"/>
      <c r="CP48" s="172"/>
      <c r="CQ48" s="172"/>
      <c r="CR48" s="172"/>
      <c r="CS48" s="172"/>
      <c r="CT48" s="173"/>
    </row>
    <row r="49" spans="1:110" ht="22.5" customHeight="1">
      <c r="A49" s="457" t="s">
        <v>389</v>
      </c>
      <c r="B49" s="458"/>
      <c r="C49" s="458"/>
      <c r="D49" s="458"/>
      <c r="E49" s="458"/>
      <c r="F49" s="458"/>
      <c r="G49" s="458"/>
      <c r="H49" s="458"/>
      <c r="I49" s="458"/>
      <c r="J49" s="458"/>
      <c r="K49" s="458"/>
      <c r="L49" s="458"/>
      <c r="M49" s="458"/>
      <c r="N49" s="458"/>
      <c r="O49" s="458"/>
      <c r="P49" s="458"/>
      <c r="Q49" s="459" t="str">
        <f>IF(ＺＥＨデベロッパー公開情報!N45="","",ＺＥＨデベロッパー公開情報!N45)</f>
        <v/>
      </c>
      <c r="R49" s="460"/>
      <c r="S49" s="460"/>
      <c r="T49" s="460"/>
      <c r="U49" s="460"/>
      <c r="V49" s="460"/>
      <c r="W49" s="460"/>
      <c r="X49" s="460"/>
      <c r="Y49" s="460"/>
      <c r="Z49" s="460"/>
      <c r="AA49" s="460"/>
      <c r="AB49" s="460"/>
      <c r="AC49" s="460"/>
      <c r="AD49" s="460"/>
      <c r="AE49" s="460"/>
      <c r="AF49" s="460"/>
      <c r="AG49" s="460"/>
      <c r="AH49" s="460"/>
      <c r="AI49" s="460"/>
      <c r="AJ49" s="460"/>
      <c r="AK49" s="460"/>
      <c r="AL49" s="460"/>
      <c r="AM49" s="460"/>
      <c r="AN49" s="460"/>
      <c r="AO49" s="460"/>
      <c r="AP49" s="460"/>
      <c r="AQ49" s="460"/>
      <c r="AR49" s="460"/>
      <c r="AS49" s="460"/>
      <c r="AT49" s="460"/>
      <c r="AU49" s="460"/>
      <c r="AV49" s="460"/>
      <c r="AW49" s="460"/>
      <c r="AX49" s="460"/>
      <c r="AY49" s="460"/>
      <c r="AZ49" s="460"/>
      <c r="BA49" s="460"/>
      <c r="BB49" s="460"/>
      <c r="BC49" s="460"/>
      <c r="BD49" s="460"/>
      <c r="BE49" s="460"/>
      <c r="BF49" s="460"/>
      <c r="BG49" s="460"/>
      <c r="BH49" s="460"/>
      <c r="BI49" s="460"/>
      <c r="BJ49" s="460"/>
      <c r="BK49" s="460"/>
      <c r="BL49" s="460"/>
      <c r="BM49" s="460"/>
      <c r="BN49" s="460"/>
      <c r="BO49" s="460"/>
      <c r="BP49" s="460"/>
      <c r="BQ49" s="460"/>
      <c r="BR49" s="460"/>
      <c r="BS49" s="460"/>
      <c r="BT49" s="460"/>
      <c r="BU49" s="460"/>
      <c r="BV49" s="460"/>
      <c r="BW49" s="460"/>
      <c r="BX49" s="460"/>
      <c r="BY49" s="460"/>
      <c r="BZ49" s="460"/>
      <c r="CA49" s="460"/>
      <c r="CB49" s="460"/>
      <c r="CC49" s="460"/>
      <c r="CD49" s="460"/>
      <c r="CE49" s="460"/>
      <c r="CF49" s="461"/>
      <c r="CG49" s="172"/>
      <c r="CH49" s="172"/>
      <c r="CI49" s="172"/>
      <c r="CJ49" s="172"/>
      <c r="CK49" s="172"/>
      <c r="CL49" s="172"/>
      <c r="CM49" s="172"/>
      <c r="CN49" s="172"/>
      <c r="CO49" s="172"/>
      <c r="CP49" s="172"/>
      <c r="CQ49" s="172"/>
      <c r="CR49" s="172"/>
      <c r="CS49" s="172"/>
      <c r="CT49" s="173"/>
    </row>
    <row r="50" spans="1:110" ht="15" customHeight="1">
      <c r="A50" s="203"/>
      <c r="B50" s="203"/>
      <c r="C50" s="203"/>
      <c r="D50" s="203"/>
      <c r="E50" s="238"/>
      <c r="F50" s="238"/>
      <c r="G50" s="238"/>
      <c r="H50" s="238"/>
      <c r="I50" s="238"/>
      <c r="J50" s="238"/>
      <c r="K50" s="238"/>
      <c r="L50" s="238"/>
      <c r="M50" s="238"/>
      <c r="N50" s="238"/>
      <c r="O50" s="238"/>
      <c r="P50" s="238"/>
      <c r="Q50" s="238"/>
      <c r="R50" s="238"/>
      <c r="S50" s="238"/>
      <c r="T50" s="238"/>
      <c r="U50" s="238"/>
      <c r="V50" s="238"/>
      <c r="W50" s="238"/>
      <c r="X50" s="238"/>
      <c r="Y50" s="238"/>
      <c r="Z50" s="238"/>
      <c r="AA50" s="238"/>
      <c r="AB50" s="238"/>
      <c r="AC50" s="238"/>
      <c r="AD50" s="238"/>
      <c r="AE50" s="238"/>
      <c r="AF50" s="238"/>
      <c r="AG50" s="238"/>
      <c r="AH50" s="238"/>
      <c r="AI50" s="238"/>
      <c r="AJ50" s="238"/>
      <c r="AK50" s="238"/>
      <c r="AL50" s="238"/>
      <c r="AM50" s="238"/>
      <c r="AN50" s="238"/>
      <c r="AO50" s="238"/>
      <c r="AP50" s="238"/>
      <c r="AQ50" s="168"/>
      <c r="AR50" s="170"/>
      <c r="AS50" s="208"/>
      <c r="AT50" s="208"/>
      <c r="AU50" s="208"/>
      <c r="AV50" s="208"/>
      <c r="AW50" s="208"/>
      <c r="AX50" s="208"/>
      <c r="AY50" s="208"/>
      <c r="AZ50" s="208"/>
      <c r="BA50" s="208"/>
      <c r="BB50" s="208"/>
      <c r="BC50" s="208"/>
      <c r="BD50" s="208"/>
      <c r="BE50" s="208"/>
      <c r="BF50" s="208"/>
      <c r="BG50" s="208"/>
      <c r="BH50" s="208"/>
      <c r="BI50" s="208"/>
      <c r="BJ50" s="208"/>
      <c r="BK50" s="208"/>
      <c r="BL50" s="208"/>
      <c r="BM50" s="208"/>
      <c r="BN50" s="208"/>
      <c r="BO50" s="208"/>
      <c r="BP50" s="208"/>
      <c r="BQ50" s="208"/>
      <c r="BR50" s="237"/>
      <c r="BS50" s="237"/>
      <c r="BT50" s="236"/>
      <c r="BU50" s="236"/>
      <c r="BV50" s="237"/>
      <c r="BW50" s="237"/>
      <c r="BX50" s="236"/>
      <c r="BY50" s="236"/>
      <c r="BZ50" s="236"/>
      <c r="CA50" s="237"/>
      <c r="CB50" s="237"/>
      <c r="CC50" s="237"/>
      <c r="CD50" s="237"/>
      <c r="CE50" s="237"/>
      <c r="CF50" s="237"/>
      <c r="CG50" s="172"/>
      <c r="CH50" s="172"/>
      <c r="CI50" s="172"/>
      <c r="CJ50" s="172"/>
      <c r="CK50" s="172"/>
      <c r="CL50" s="172"/>
      <c r="CM50" s="172"/>
      <c r="CN50" s="172"/>
      <c r="CO50" s="172"/>
      <c r="CP50" s="172"/>
      <c r="CQ50" s="172"/>
      <c r="CR50" s="172"/>
      <c r="CS50" s="172"/>
      <c r="CT50" s="173"/>
    </row>
    <row r="51" spans="1:110" ht="15" customHeight="1">
      <c r="A51" s="209"/>
      <c r="B51" s="171" t="s">
        <v>399</v>
      </c>
      <c r="C51" s="203"/>
      <c r="D51" s="203"/>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8"/>
      <c r="AM51" s="238"/>
      <c r="AN51" s="238"/>
      <c r="AO51" s="238"/>
      <c r="AP51" s="238"/>
      <c r="AQ51" s="168"/>
      <c r="AR51" s="170"/>
      <c r="AS51" s="208"/>
      <c r="AT51" s="208"/>
      <c r="AU51" s="208"/>
      <c r="AV51" s="208"/>
      <c r="AW51" s="208"/>
      <c r="AX51" s="208"/>
      <c r="AY51" s="208"/>
      <c r="AZ51" s="208"/>
      <c r="BA51" s="208"/>
      <c r="BB51" s="208"/>
      <c r="BC51" s="208"/>
      <c r="BD51" s="208"/>
      <c r="BE51" s="208"/>
      <c r="BF51" s="208"/>
      <c r="BG51" s="208"/>
      <c r="BH51" s="208"/>
      <c r="BI51" s="208"/>
      <c r="BJ51" s="208"/>
      <c r="BK51" s="208"/>
      <c r="BL51" s="208"/>
      <c r="BM51" s="208"/>
      <c r="BN51" s="208"/>
      <c r="BO51" s="208"/>
      <c r="BP51" s="208"/>
      <c r="BQ51" s="208"/>
      <c r="BR51" s="237"/>
      <c r="BS51" s="237"/>
      <c r="BT51" s="236"/>
      <c r="BU51" s="236"/>
      <c r="BV51" s="237"/>
      <c r="BW51" s="237"/>
      <c r="BX51" s="236"/>
      <c r="BY51" s="236"/>
      <c r="BZ51" s="236"/>
      <c r="CA51" s="237"/>
      <c r="CB51" s="237"/>
      <c r="CC51" s="237"/>
      <c r="CD51" s="237"/>
      <c r="CE51" s="237"/>
      <c r="CF51" s="237"/>
      <c r="CG51" s="172"/>
      <c r="CH51" s="172"/>
      <c r="CI51" s="172"/>
      <c r="CJ51" s="172"/>
      <c r="CK51" s="172"/>
      <c r="CL51" s="172"/>
      <c r="CM51" s="172"/>
      <c r="CN51" s="172"/>
      <c r="CO51" s="172"/>
      <c r="CP51" s="172"/>
      <c r="CQ51" s="172"/>
      <c r="CR51" s="172"/>
      <c r="CS51" s="172"/>
      <c r="CT51" s="173"/>
    </row>
    <row r="52" spans="1:110" s="166" customFormat="1" ht="22.5" customHeight="1">
      <c r="A52" s="428"/>
      <c r="B52" s="429"/>
      <c r="C52" s="430" t="s">
        <v>351</v>
      </c>
      <c r="D52" s="431"/>
      <c r="E52" s="431"/>
      <c r="F52" s="431"/>
      <c r="G52" s="431"/>
      <c r="H52" s="431"/>
      <c r="I52" s="431"/>
      <c r="J52" s="431"/>
      <c r="K52" s="431"/>
      <c r="L52" s="431"/>
      <c r="M52" s="431"/>
      <c r="N52" s="431"/>
      <c r="O52" s="431"/>
      <c r="P52" s="431"/>
      <c r="Q52" s="431"/>
      <c r="R52" s="431"/>
      <c r="S52" s="431"/>
      <c r="T52" s="431"/>
      <c r="U52" s="431"/>
      <c r="V52" s="431"/>
      <c r="W52" s="431"/>
      <c r="X52" s="431"/>
      <c r="Y52" s="431"/>
      <c r="Z52" s="431"/>
      <c r="AA52" s="431"/>
      <c r="AB52" s="431"/>
      <c r="AC52" s="431"/>
      <c r="AD52" s="431"/>
      <c r="AE52" s="432"/>
      <c r="AF52" s="433" t="s">
        <v>350</v>
      </c>
      <c r="AG52" s="434"/>
      <c r="AH52" s="434"/>
      <c r="AI52" s="434"/>
      <c r="AJ52" s="434"/>
      <c r="AK52" s="434"/>
      <c r="AL52" s="434"/>
      <c r="AM52" s="434"/>
      <c r="AN52" s="434"/>
      <c r="AO52" s="434"/>
      <c r="AP52" s="434"/>
      <c r="AQ52" s="434"/>
      <c r="AR52" s="434"/>
      <c r="AS52" s="434"/>
      <c r="AT52" s="434"/>
      <c r="AU52" s="435"/>
      <c r="AV52" s="433" t="s">
        <v>390</v>
      </c>
      <c r="AW52" s="434"/>
      <c r="AX52" s="434"/>
      <c r="AY52" s="434"/>
      <c r="AZ52" s="434"/>
      <c r="BA52" s="434"/>
      <c r="BB52" s="434"/>
      <c r="BC52" s="434"/>
      <c r="BD52" s="434"/>
      <c r="BE52" s="434"/>
      <c r="BF52" s="434"/>
      <c r="BG52" s="434"/>
      <c r="BH52" s="434"/>
      <c r="BI52" s="434"/>
      <c r="BJ52" s="434"/>
      <c r="BK52" s="434"/>
      <c r="BL52" s="434"/>
      <c r="BM52" s="434"/>
      <c r="BN52" s="434"/>
      <c r="BO52" s="434"/>
      <c r="BP52" s="434"/>
      <c r="BQ52" s="434"/>
      <c r="BR52" s="434"/>
      <c r="BS52" s="434"/>
      <c r="BT52" s="434"/>
      <c r="BU52" s="434"/>
      <c r="BV52" s="434"/>
      <c r="BW52" s="434"/>
      <c r="BX52" s="434"/>
      <c r="BY52" s="434"/>
      <c r="BZ52" s="434"/>
      <c r="CA52" s="434"/>
      <c r="CB52" s="434"/>
      <c r="CC52" s="434"/>
      <c r="CD52" s="434"/>
      <c r="CE52" s="434"/>
      <c r="CF52" s="436"/>
      <c r="CG52" s="210"/>
      <c r="CH52" s="210"/>
      <c r="CI52" s="210"/>
      <c r="CJ52" s="210"/>
      <c r="CK52" s="210"/>
      <c r="CL52" s="210"/>
      <c r="CM52" s="210"/>
      <c r="CN52" s="210"/>
      <c r="CO52" s="210"/>
      <c r="CP52" s="211"/>
      <c r="CS52" s="212"/>
      <c r="CT52" s="212"/>
      <c r="CU52" s="212"/>
      <c r="CV52" s="212"/>
      <c r="CW52" s="212"/>
      <c r="CX52" s="212"/>
      <c r="CY52" s="212"/>
      <c r="CZ52" s="212"/>
      <c r="DA52" s="212"/>
      <c r="DB52" s="212"/>
      <c r="DC52" s="212"/>
      <c r="DD52" s="212"/>
      <c r="DE52" s="212"/>
      <c r="DF52" s="212"/>
    </row>
    <row r="53" spans="1:110" s="166" customFormat="1" ht="25" customHeight="1">
      <c r="A53" s="437">
        <v>1</v>
      </c>
      <c r="B53" s="438"/>
      <c r="C53" s="444" t="str">
        <f>IF(ＺＥＨデベロッパー公開情報!C50="","",ＺＥＨデベロッパー公開情報!C50)</f>
        <v/>
      </c>
      <c r="D53" s="445"/>
      <c r="E53" s="445"/>
      <c r="F53" s="445"/>
      <c r="G53" s="445"/>
      <c r="H53" s="445"/>
      <c r="I53" s="445"/>
      <c r="J53" s="445"/>
      <c r="K53" s="445"/>
      <c r="L53" s="445"/>
      <c r="M53" s="445"/>
      <c r="N53" s="445"/>
      <c r="O53" s="445"/>
      <c r="P53" s="445"/>
      <c r="Q53" s="445"/>
      <c r="R53" s="445"/>
      <c r="S53" s="445"/>
      <c r="T53" s="445"/>
      <c r="U53" s="445"/>
      <c r="V53" s="445"/>
      <c r="W53" s="445"/>
      <c r="X53" s="445"/>
      <c r="Y53" s="445"/>
      <c r="Z53" s="445"/>
      <c r="AA53" s="445"/>
      <c r="AB53" s="445"/>
      <c r="AC53" s="445"/>
      <c r="AD53" s="445"/>
      <c r="AE53" s="445"/>
      <c r="AF53" s="446" t="str">
        <f>IF(OR(ＺＥＨデベロッパー公開情報!Q50="",ＺＥＨデベロッパー公開情報!W50="",ＺＥＨデベロッパー公開情報!AC50=""),"",ＺＥＨデベロッパー公開情報!Q50&amp;"-"&amp;ＺＥＨデベロッパー公開情報!W50&amp;"-"&amp;ＺＥＨデベロッパー公開情報!AC50)</f>
        <v/>
      </c>
      <c r="AG53" s="447"/>
      <c r="AH53" s="447"/>
      <c r="AI53" s="447"/>
      <c r="AJ53" s="447"/>
      <c r="AK53" s="447"/>
      <c r="AL53" s="447"/>
      <c r="AM53" s="447"/>
      <c r="AN53" s="447"/>
      <c r="AO53" s="447"/>
      <c r="AP53" s="447"/>
      <c r="AQ53" s="447"/>
      <c r="AR53" s="447"/>
      <c r="AS53" s="447"/>
      <c r="AT53" s="447"/>
      <c r="AU53" s="448"/>
      <c r="AV53" s="449" t="str">
        <f>IF(ＺＥＨデベロッパー公開情報!AH50="","",ＺＥＨデベロッパー公開情報!AH50)</f>
        <v/>
      </c>
      <c r="AW53" s="449"/>
      <c r="AX53" s="449"/>
      <c r="AY53" s="449"/>
      <c r="AZ53" s="449"/>
      <c r="BA53" s="449"/>
      <c r="BB53" s="449"/>
      <c r="BC53" s="449"/>
      <c r="BD53" s="449"/>
      <c r="BE53" s="449"/>
      <c r="BF53" s="449"/>
      <c r="BG53" s="449"/>
      <c r="BH53" s="449"/>
      <c r="BI53" s="449"/>
      <c r="BJ53" s="449"/>
      <c r="BK53" s="449"/>
      <c r="BL53" s="449"/>
      <c r="BM53" s="449"/>
      <c r="BN53" s="449"/>
      <c r="BO53" s="449"/>
      <c r="BP53" s="449"/>
      <c r="BQ53" s="449"/>
      <c r="BR53" s="449"/>
      <c r="BS53" s="449"/>
      <c r="BT53" s="449"/>
      <c r="BU53" s="449"/>
      <c r="BV53" s="449"/>
      <c r="BW53" s="449"/>
      <c r="BX53" s="449"/>
      <c r="BY53" s="449"/>
      <c r="BZ53" s="449"/>
      <c r="CA53" s="449"/>
      <c r="CB53" s="449"/>
      <c r="CC53" s="449"/>
      <c r="CD53" s="449"/>
      <c r="CE53" s="449"/>
      <c r="CF53" s="450"/>
      <c r="CG53" s="210"/>
      <c r="CH53" s="210"/>
      <c r="CI53" s="210"/>
      <c r="CJ53" s="210"/>
      <c r="CK53" s="210"/>
      <c r="CL53" s="210"/>
      <c r="CM53" s="210"/>
      <c r="CN53" s="210"/>
      <c r="CO53" s="210"/>
      <c r="CP53" s="213"/>
    </row>
    <row r="54" spans="1:110" s="166" customFormat="1" ht="25" customHeight="1">
      <c r="A54" s="426">
        <v>2</v>
      </c>
      <c r="B54" s="427"/>
      <c r="C54" s="406" t="str">
        <f>IF(ＺＥＨデベロッパー公開情報!C51="","",ＺＥＨデベロッパー公開情報!C51)</f>
        <v/>
      </c>
      <c r="D54" s="407"/>
      <c r="E54" s="407"/>
      <c r="F54" s="407"/>
      <c r="G54" s="407"/>
      <c r="H54" s="407"/>
      <c r="I54" s="407"/>
      <c r="J54" s="407"/>
      <c r="K54" s="407"/>
      <c r="L54" s="407"/>
      <c r="M54" s="407"/>
      <c r="N54" s="407"/>
      <c r="O54" s="407"/>
      <c r="P54" s="407"/>
      <c r="Q54" s="407"/>
      <c r="R54" s="407"/>
      <c r="S54" s="407"/>
      <c r="T54" s="407"/>
      <c r="U54" s="407"/>
      <c r="V54" s="407"/>
      <c r="W54" s="407"/>
      <c r="X54" s="407"/>
      <c r="Y54" s="407"/>
      <c r="Z54" s="407"/>
      <c r="AA54" s="407"/>
      <c r="AB54" s="407"/>
      <c r="AC54" s="407"/>
      <c r="AD54" s="407"/>
      <c r="AE54" s="408"/>
      <c r="AF54" s="409" t="str">
        <f>IF(OR(ＺＥＨデベロッパー公開情報!Q51="",ＺＥＨデベロッパー公開情報!W51="",ＺＥＨデベロッパー公開情報!AC51=""),"",ＺＥＨデベロッパー公開情報!Q51&amp;"-"&amp;ＺＥＨデベロッパー公開情報!W51&amp;"-"&amp;ＺＥＨデベロッパー公開情報!AC51)</f>
        <v/>
      </c>
      <c r="AG54" s="410"/>
      <c r="AH54" s="410"/>
      <c r="AI54" s="410"/>
      <c r="AJ54" s="410"/>
      <c r="AK54" s="410"/>
      <c r="AL54" s="410"/>
      <c r="AM54" s="410"/>
      <c r="AN54" s="410"/>
      <c r="AO54" s="410"/>
      <c r="AP54" s="410"/>
      <c r="AQ54" s="410"/>
      <c r="AR54" s="410"/>
      <c r="AS54" s="410"/>
      <c r="AT54" s="410"/>
      <c r="AU54" s="411"/>
      <c r="AV54" s="412" t="str">
        <f>IF(ＺＥＨデベロッパー公開情報!AH51="","",ＺＥＨデベロッパー公開情報!AH51)</f>
        <v/>
      </c>
      <c r="AW54" s="413"/>
      <c r="AX54" s="413"/>
      <c r="AY54" s="413"/>
      <c r="AZ54" s="413"/>
      <c r="BA54" s="413"/>
      <c r="BB54" s="413"/>
      <c r="BC54" s="413"/>
      <c r="BD54" s="413"/>
      <c r="BE54" s="413"/>
      <c r="BF54" s="413"/>
      <c r="BG54" s="413"/>
      <c r="BH54" s="413"/>
      <c r="BI54" s="413"/>
      <c r="BJ54" s="413"/>
      <c r="BK54" s="413"/>
      <c r="BL54" s="413"/>
      <c r="BM54" s="413"/>
      <c r="BN54" s="413"/>
      <c r="BO54" s="413"/>
      <c r="BP54" s="413"/>
      <c r="BQ54" s="413"/>
      <c r="BR54" s="413"/>
      <c r="BS54" s="413"/>
      <c r="BT54" s="413"/>
      <c r="BU54" s="413"/>
      <c r="BV54" s="413"/>
      <c r="BW54" s="413"/>
      <c r="BX54" s="413"/>
      <c r="BY54" s="413"/>
      <c r="BZ54" s="413"/>
      <c r="CA54" s="413"/>
      <c r="CB54" s="413"/>
      <c r="CC54" s="413"/>
      <c r="CD54" s="413"/>
      <c r="CE54" s="413"/>
      <c r="CF54" s="414"/>
      <c r="CG54" s="210"/>
      <c r="CH54" s="210"/>
      <c r="CI54" s="210"/>
      <c r="CJ54" s="210"/>
      <c r="CK54" s="210"/>
      <c r="CL54" s="210"/>
      <c r="CM54" s="210"/>
      <c r="CN54" s="210"/>
      <c r="CO54" s="210"/>
      <c r="CP54" s="213"/>
    </row>
    <row r="55" spans="1:110" s="166" customFormat="1" ht="25" customHeight="1">
      <c r="A55" s="442">
        <v>3</v>
      </c>
      <c r="B55" s="443"/>
      <c r="C55" s="417" t="str">
        <f>IF(ＺＥＨデベロッパー公開情報!C52="","",ＺＥＨデベロッパー公開情報!C52)</f>
        <v/>
      </c>
      <c r="D55" s="418"/>
      <c r="E55" s="418"/>
      <c r="F55" s="418"/>
      <c r="G55" s="418"/>
      <c r="H55" s="418"/>
      <c r="I55" s="418"/>
      <c r="J55" s="418"/>
      <c r="K55" s="418"/>
      <c r="L55" s="418"/>
      <c r="M55" s="418"/>
      <c r="N55" s="418"/>
      <c r="O55" s="418"/>
      <c r="P55" s="418"/>
      <c r="Q55" s="418"/>
      <c r="R55" s="418"/>
      <c r="S55" s="418"/>
      <c r="T55" s="418"/>
      <c r="U55" s="418"/>
      <c r="V55" s="418"/>
      <c r="W55" s="418"/>
      <c r="X55" s="418"/>
      <c r="Y55" s="418"/>
      <c r="Z55" s="418"/>
      <c r="AA55" s="418"/>
      <c r="AB55" s="418"/>
      <c r="AC55" s="418"/>
      <c r="AD55" s="418"/>
      <c r="AE55" s="419"/>
      <c r="AF55" s="420" t="str">
        <f>IF(OR(ＺＥＨデベロッパー公開情報!Q52="",ＺＥＨデベロッパー公開情報!W52="",ＺＥＨデベロッパー公開情報!AC52=""),"",ＺＥＨデベロッパー公開情報!Q52&amp;"-"&amp;ＺＥＨデベロッパー公開情報!W52&amp;"-"&amp;ＺＥＨデベロッパー公開情報!AC52)</f>
        <v/>
      </c>
      <c r="AG55" s="421"/>
      <c r="AH55" s="421"/>
      <c r="AI55" s="421"/>
      <c r="AJ55" s="421"/>
      <c r="AK55" s="421"/>
      <c r="AL55" s="421"/>
      <c r="AM55" s="421"/>
      <c r="AN55" s="421"/>
      <c r="AO55" s="421"/>
      <c r="AP55" s="421"/>
      <c r="AQ55" s="421"/>
      <c r="AR55" s="421"/>
      <c r="AS55" s="421"/>
      <c r="AT55" s="421"/>
      <c r="AU55" s="422"/>
      <c r="AV55" s="423" t="str">
        <f>IF(ＺＥＨデベロッパー公開情報!AH52="","",ＺＥＨデベロッパー公開情報!AH52)</f>
        <v/>
      </c>
      <c r="AW55" s="424"/>
      <c r="AX55" s="424"/>
      <c r="AY55" s="424"/>
      <c r="AZ55" s="424"/>
      <c r="BA55" s="424"/>
      <c r="BB55" s="424"/>
      <c r="BC55" s="424"/>
      <c r="BD55" s="424"/>
      <c r="BE55" s="424"/>
      <c r="BF55" s="424"/>
      <c r="BG55" s="424"/>
      <c r="BH55" s="424"/>
      <c r="BI55" s="424"/>
      <c r="BJ55" s="424"/>
      <c r="BK55" s="424"/>
      <c r="BL55" s="424"/>
      <c r="BM55" s="424"/>
      <c r="BN55" s="424"/>
      <c r="BO55" s="424"/>
      <c r="BP55" s="424"/>
      <c r="BQ55" s="424"/>
      <c r="BR55" s="424"/>
      <c r="BS55" s="424"/>
      <c r="BT55" s="424"/>
      <c r="BU55" s="424"/>
      <c r="BV55" s="424"/>
      <c r="BW55" s="424"/>
      <c r="BX55" s="424"/>
      <c r="BY55" s="424"/>
      <c r="BZ55" s="424"/>
      <c r="CA55" s="424"/>
      <c r="CB55" s="424"/>
      <c r="CC55" s="424"/>
      <c r="CD55" s="424"/>
      <c r="CE55" s="424"/>
      <c r="CF55" s="425"/>
      <c r="CG55" s="210"/>
      <c r="CH55" s="210"/>
      <c r="CI55" s="210"/>
      <c r="CJ55" s="210"/>
      <c r="CK55" s="210"/>
      <c r="CL55" s="210"/>
      <c r="CM55" s="210"/>
      <c r="CN55" s="210"/>
      <c r="CO55" s="210"/>
      <c r="CP55" s="213"/>
    </row>
    <row r="56" spans="1:110" s="166" customFormat="1" ht="25" customHeight="1">
      <c r="A56" s="426">
        <v>4</v>
      </c>
      <c r="B56" s="427"/>
      <c r="C56" s="406" t="str">
        <f>IF(ＺＥＨデベロッパー公開情報!C53="","",ＺＥＨデベロッパー公開情報!C53)</f>
        <v/>
      </c>
      <c r="D56" s="407"/>
      <c r="E56" s="407"/>
      <c r="F56" s="407"/>
      <c r="G56" s="407"/>
      <c r="H56" s="407"/>
      <c r="I56" s="407"/>
      <c r="J56" s="407"/>
      <c r="K56" s="407"/>
      <c r="L56" s="407"/>
      <c r="M56" s="407"/>
      <c r="N56" s="407"/>
      <c r="O56" s="407"/>
      <c r="P56" s="407"/>
      <c r="Q56" s="407"/>
      <c r="R56" s="407"/>
      <c r="S56" s="407"/>
      <c r="T56" s="407"/>
      <c r="U56" s="407"/>
      <c r="V56" s="407"/>
      <c r="W56" s="407"/>
      <c r="X56" s="407"/>
      <c r="Y56" s="407"/>
      <c r="Z56" s="407"/>
      <c r="AA56" s="407"/>
      <c r="AB56" s="407"/>
      <c r="AC56" s="407"/>
      <c r="AD56" s="407"/>
      <c r="AE56" s="408"/>
      <c r="AF56" s="409" t="str">
        <f>IF(OR(ＺＥＨデベロッパー公開情報!Q53="",ＺＥＨデベロッパー公開情報!W53="",ＺＥＨデベロッパー公開情報!AC53=""),"",ＺＥＨデベロッパー公開情報!Q53&amp;"-"&amp;ＺＥＨデベロッパー公開情報!W53&amp;"-"&amp;ＺＥＨデベロッパー公開情報!AC53)</f>
        <v/>
      </c>
      <c r="AG56" s="410"/>
      <c r="AH56" s="410"/>
      <c r="AI56" s="410"/>
      <c r="AJ56" s="410"/>
      <c r="AK56" s="410"/>
      <c r="AL56" s="410"/>
      <c r="AM56" s="410"/>
      <c r="AN56" s="410"/>
      <c r="AO56" s="410"/>
      <c r="AP56" s="410"/>
      <c r="AQ56" s="410"/>
      <c r="AR56" s="410"/>
      <c r="AS56" s="410"/>
      <c r="AT56" s="410"/>
      <c r="AU56" s="411"/>
      <c r="AV56" s="412" t="str">
        <f>IF(ＺＥＨデベロッパー公開情報!AH53="","",ＺＥＨデベロッパー公開情報!AH53)</f>
        <v/>
      </c>
      <c r="AW56" s="413"/>
      <c r="AX56" s="413"/>
      <c r="AY56" s="413"/>
      <c r="AZ56" s="413"/>
      <c r="BA56" s="413"/>
      <c r="BB56" s="413"/>
      <c r="BC56" s="413"/>
      <c r="BD56" s="413"/>
      <c r="BE56" s="413"/>
      <c r="BF56" s="413"/>
      <c r="BG56" s="413"/>
      <c r="BH56" s="413"/>
      <c r="BI56" s="413"/>
      <c r="BJ56" s="413"/>
      <c r="BK56" s="413"/>
      <c r="BL56" s="413"/>
      <c r="BM56" s="413"/>
      <c r="BN56" s="413"/>
      <c r="BO56" s="413"/>
      <c r="BP56" s="413"/>
      <c r="BQ56" s="413"/>
      <c r="BR56" s="413"/>
      <c r="BS56" s="413"/>
      <c r="BT56" s="413"/>
      <c r="BU56" s="413"/>
      <c r="BV56" s="413"/>
      <c r="BW56" s="413"/>
      <c r="BX56" s="413"/>
      <c r="BY56" s="413"/>
      <c r="BZ56" s="413"/>
      <c r="CA56" s="413"/>
      <c r="CB56" s="413"/>
      <c r="CC56" s="413"/>
      <c r="CD56" s="413"/>
      <c r="CE56" s="413"/>
      <c r="CF56" s="414"/>
      <c r="CG56" s="210"/>
      <c r="CH56" s="210"/>
      <c r="CI56" s="210"/>
      <c r="CJ56" s="210"/>
      <c r="CK56" s="210"/>
      <c r="CL56" s="210"/>
      <c r="CM56" s="210"/>
      <c r="CN56" s="210"/>
      <c r="CO56" s="210"/>
      <c r="CP56" s="213"/>
    </row>
    <row r="57" spans="1:110" s="166" customFormat="1" ht="25" customHeight="1">
      <c r="A57" s="442">
        <v>5</v>
      </c>
      <c r="B57" s="443"/>
      <c r="C57" s="417" t="str">
        <f>IF(ＺＥＨデベロッパー公開情報!C54="","",ＺＥＨデベロッパー公開情報!C54)</f>
        <v/>
      </c>
      <c r="D57" s="418"/>
      <c r="E57" s="418"/>
      <c r="F57" s="418"/>
      <c r="G57" s="418"/>
      <c r="H57" s="418"/>
      <c r="I57" s="418"/>
      <c r="J57" s="418"/>
      <c r="K57" s="418"/>
      <c r="L57" s="418"/>
      <c r="M57" s="418"/>
      <c r="N57" s="418"/>
      <c r="O57" s="418"/>
      <c r="P57" s="418"/>
      <c r="Q57" s="418"/>
      <c r="R57" s="418"/>
      <c r="S57" s="418"/>
      <c r="T57" s="418"/>
      <c r="U57" s="418"/>
      <c r="V57" s="418"/>
      <c r="W57" s="418"/>
      <c r="X57" s="418"/>
      <c r="Y57" s="418"/>
      <c r="Z57" s="418"/>
      <c r="AA57" s="418"/>
      <c r="AB57" s="418"/>
      <c r="AC57" s="418"/>
      <c r="AD57" s="418"/>
      <c r="AE57" s="419"/>
      <c r="AF57" s="420" t="str">
        <f>IF(OR(ＺＥＨデベロッパー公開情報!Q54="",ＺＥＨデベロッパー公開情報!W54="",ＺＥＨデベロッパー公開情報!AC54=""),"",ＺＥＨデベロッパー公開情報!Q54&amp;"-"&amp;ＺＥＨデベロッパー公開情報!W54&amp;"-"&amp;ＺＥＨデベロッパー公開情報!AC54)</f>
        <v/>
      </c>
      <c r="AG57" s="421"/>
      <c r="AH57" s="421"/>
      <c r="AI57" s="421"/>
      <c r="AJ57" s="421"/>
      <c r="AK57" s="421"/>
      <c r="AL57" s="421"/>
      <c r="AM57" s="421"/>
      <c r="AN57" s="421"/>
      <c r="AO57" s="421"/>
      <c r="AP57" s="421"/>
      <c r="AQ57" s="421"/>
      <c r="AR57" s="421"/>
      <c r="AS57" s="421"/>
      <c r="AT57" s="421"/>
      <c r="AU57" s="422"/>
      <c r="AV57" s="423" t="str">
        <f>IF(ＺＥＨデベロッパー公開情報!AH54="","",ＺＥＨデベロッパー公開情報!AH54)</f>
        <v/>
      </c>
      <c r="AW57" s="424"/>
      <c r="AX57" s="424"/>
      <c r="AY57" s="424"/>
      <c r="AZ57" s="424"/>
      <c r="BA57" s="424"/>
      <c r="BB57" s="424"/>
      <c r="BC57" s="424"/>
      <c r="BD57" s="424"/>
      <c r="BE57" s="424"/>
      <c r="BF57" s="424"/>
      <c r="BG57" s="424"/>
      <c r="BH57" s="424"/>
      <c r="BI57" s="424"/>
      <c r="BJ57" s="424"/>
      <c r="BK57" s="424"/>
      <c r="BL57" s="424"/>
      <c r="BM57" s="424"/>
      <c r="BN57" s="424"/>
      <c r="BO57" s="424"/>
      <c r="BP57" s="424"/>
      <c r="BQ57" s="424"/>
      <c r="BR57" s="424"/>
      <c r="BS57" s="424"/>
      <c r="BT57" s="424"/>
      <c r="BU57" s="424"/>
      <c r="BV57" s="424"/>
      <c r="BW57" s="424"/>
      <c r="BX57" s="424"/>
      <c r="BY57" s="424"/>
      <c r="BZ57" s="424"/>
      <c r="CA57" s="424"/>
      <c r="CB57" s="424"/>
      <c r="CC57" s="424"/>
      <c r="CD57" s="424"/>
      <c r="CE57" s="424"/>
      <c r="CF57" s="425"/>
      <c r="CG57" s="210"/>
      <c r="CH57" s="210"/>
      <c r="CI57" s="210"/>
      <c r="CJ57" s="210"/>
      <c r="CK57" s="210"/>
      <c r="CL57" s="210"/>
      <c r="CM57" s="210"/>
      <c r="CN57" s="210"/>
      <c r="CO57" s="210"/>
      <c r="CP57" s="213"/>
    </row>
    <row r="58" spans="1:110" ht="25" customHeight="1">
      <c r="A58" s="426">
        <v>6</v>
      </c>
      <c r="B58" s="427"/>
      <c r="C58" s="406" t="str">
        <f>IF(ＺＥＨデベロッパー公開情報!C55="","",ＺＥＨデベロッパー公開情報!C55)</f>
        <v/>
      </c>
      <c r="D58" s="407"/>
      <c r="E58" s="407"/>
      <c r="F58" s="407"/>
      <c r="G58" s="407"/>
      <c r="H58" s="407"/>
      <c r="I58" s="407"/>
      <c r="J58" s="407"/>
      <c r="K58" s="407"/>
      <c r="L58" s="407"/>
      <c r="M58" s="407"/>
      <c r="N58" s="407"/>
      <c r="O58" s="407"/>
      <c r="P58" s="407"/>
      <c r="Q58" s="407"/>
      <c r="R58" s="407"/>
      <c r="S58" s="407"/>
      <c r="T58" s="407"/>
      <c r="U58" s="407"/>
      <c r="V58" s="407"/>
      <c r="W58" s="407"/>
      <c r="X58" s="407"/>
      <c r="Y58" s="407"/>
      <c r="Z58" s="407"/>
      <c r="AA58" s="407"/>
      <c r="AB58" s="407"/>
      <c r="AC58" s="407"/>
      <c r="AD58" s="407"/>
      <c r="AE58" s="408"/>
      <c r="AF58" s="409" t="str">
        <f>IF(OR(ＺＥＨデベロッパー公開情報!Q55="",ＺＥＨデベロッパー公開情報!W55="",ＺＥＨデベロッパー公開情報!AC55=""),"",ＺＥＨデベロッパー公開情報!Q55&amp;"-"&amp;ＺＥＨデベロッパー公開情報!W55&amp;"-"&amp;ＺＥＨデベロッパー公開情報!AC55)</f>
        <v/>
      </c>
      <c r="AG58" s="410"/>
      <c r="AH58" s="410"/>
      <c r="AI58" s="410"/>
      <c r="AJ58" s="410"/>
      <c r="AK58" s="410"/>
      <c r="AL58" s="410"/>
      <c r="AM58" s="410"/>
      <c r="AN58" s="410"/>
      <c r="AO58" s="410"/>
      <c r="AP58" s="410"/>
      <c r="AQ58" s="410"/>
      <c r="AR58" s="410"/>
      <c r="AS58" s="410"/>
      <c r="AT58" s="410"/>
      <c r="AU58" s="411"/>
      <c r="AV58" s="412" t="str">
        <f>IF(ＺＥＨデベロッパー公開情報!AH55="","",ＺＥＨデベロッパー公開情報!AH55)</f>
        <v/>
      </c>
      <c r="AW58" s="413"/>
      <c r="AX58" s="413"/>
      <c r="AY58" s="413"/>
      <c r="AZ58" s="413"/>
      <c r="BA58" s="413"/>
      <c r="BB58" s="413"/>
      <c r="BC58" s="413"/>
      <c r="BD58" s="413"/>
      <c r="BE58" s="413"/>
      <c r="BF58" s="413"/>
      <c r="BG58" s="413"/>
      <c r="BH58" s="413"/>
      <c r="BI58" s="413"/>
      <c r="BJ58" s="413"/>
      <c r="BK58" s="413"/>
      <c r="BL58" s="413"/>
      <c r="BM58" s="413"/>
      <c r="BN58" s="413"/>
      <c r="BO58" s="413"/>
      <c r="BP58" s="413"/>
      <c r="BQ58" s="413"/>
      <c r="BR58" s="413"/>
      <c r="BS58" s="413"/>
      <c r="BT58" s="413"/>
      <c r="BU58" s="413"/>
      <c r="BV58" s="413"/>
      <c r="BW58" s="413"/>
      <c r="BX58" s="413"/>
      <c r="BY58" s="413"/>
      <c r="BZ58" s="413"/>
      <c r="CA58" s="413"/>
      <c r="CB58" s="413"/>
      <c r="CC58" s="413"/>
      <c r="CD58" s="413"/>
      <c r="CE58" s="413"/>
      <c r="CF58" s="414"/>
    </row>
    <row r="59" spans="1:110" ht="25" customHeight="1">
      <c r="A59" s="442">
        <v>7</v>
      </c>
      <c r="B59" s="443"/>
      <c r="C59" s="417" t="str">
        <f>IF(ＺＥＨデベロッパー公開情報!C56="","",ＺＥＨデベロッパー公開情報!C56)</f>
        <v/>
      </c>
      <c r="D59" s="418"/>
      <c r="E59" s="418"/>
      <c r="F59" s="418"/>
      <c r="G59" s="418"/>
      <c r="H59" s="418"/>
      <c r="I59" s="418"/>
      <c r="J59" s="418"/>
      <c r="K59" s="418"/>
      <c r="L59" s="418"/>
      <c r="M59" s="418"/>
      <c r="N59" s="418"/>
      <c r="O59" s="418"/>
      <c r="P59" s="418"/>
      <c r="Q59" s="418"/>
      <c r="R59" s="418"/>
      <c r="S59" s="418"/>
      <c r="T59" s="418"/>
      <c r="U59" s="418"/>
      <c r="V59" s="418"/>
      <c r="W59" s="418"/>
      <c r="X59" s="418"/>
      <c r="Y59" s="418"/>
      <c r="Z59" s="418"/>
      <c r="AA59" s="418"/>
      <c r="AB59" s="418"/>
      <c r="AC59" s="418"/>
      <c r="AD59" s="418"/>
      <c r="AE59" s="419"/>
      <c r="AF59" s="420" t="str">
        <f>IF(OR(ＺＥＨデベロッパー公開情報!Q56="",ＺＥＨデベロッパー公開情報!W56="",ＺＥＨデベロッパー公開情報!AC56=""),"",ＺＥＨデベロッパー公開情報!Q56&amp;"-"&amp;ＺＥＨデベロッパー公開情報!W56&amp;"-"&amp;ＺＥＨデベロッパー公開情報!AC56)</f>
        <v/>
      </c>
      <c r="AG59" s="421"/>
      <c r="AH59" s="421"/>
      <c r="AI59" s="421"/>
      <c r="AJ59" s="421"/>
      <c r="AK59" s="421"/>
      <c r="AL59" s="421"/>
      <c r="AM59" s="421"/>
      <c r="AN59" s="421"/>
      <c r="AO59" s="421"/>
      <c r="AP59" s="421"/>
      <c r="AQ59" s="421"/>
      <c r="AR59" s="421"/>
      <c r="AS59" s="421"/>
      <c r="AT59" s="421"/>
      <c r="AU59" s="422"/>
      <c r="AV59" s="423" t="str">
        <f>IF(ＺＥＨデベロッパー公開情報!AH56="","",ＺＥＨデベロッパー公開情報!AH56)</f>
        <v/>
      </c>
      <c r="AW59" s="424"/>
      <c r="AX59" s="424"/>
      <c r="AY59" s="424"/>
      <c r="AZ59" s="424"/>
      <c r="BA59" s="424"/>
      <c r="BB59" s="424"/>
      <c r="BC59" s="424"/>
      <c r="BD59" s="424"/>
      <c r="BE59" s="424"/>
      <c r="BF59" s="424"/>
      <c r="BG59" s="424"/>
      <c r="BH59" s="424"/>
      <c r="BI59" s="424"/>
      <c r="BJ59" s="424"/>
      <c r="BK59" s="424"/>
      <c r="BL59" s="424"/>
      <c r="BM59" s="424"/>
      <c r="BN59" s="424"/>
      <c r="BO59" s="424"/>
      <c r="BP59" s="424"/>
      <c r="BQ59" s="424"/>
      <c r="BR59" s="424"/>
      <c r="BS59" s="424"/>
      <c r="BT59" s="424"/>
      <c r="BU59" s="424"/>
      <c r="BV59" s="424"/>
      <c r="BW59" s="424"/>
      <c r="BX59" s="424"/>
      <c r="BY59" s="424"/>
      <c r="BZ59" s="424"/>
      <c r="CA59" s="424"/>
      <c r="CB59" s="424"/>
      <c r="CC59" s="424"/>
      <c r="CD59" s="424"/>
      <c r="CE59" s="424"/>
      <c r="CF59" s="425"/>
    </row>
    <row r="60" spans="1:110" ht="25" customHeight="1">
      <c r="A60" s="426">
        <v>8</v>
      </c>
      <c r="B60" s="427"/>
      <c r="C60" s="406" t="str">
        <f>IF(ＺＥＨデベロッパー公開情報!C57="","",ＺＥＨデベロッパー公開情報!C57)</f>
        <v/>
      </c>
      <c r="D60" s="407"/>
      <c r="E60" s="407"/>
      <c r="F60" s="407"/>
      <c r="G60" s="407"/>
      <c r="H60" s="407"/>
      <c r="I60" s="407"/>
      <c r="J60" s="407"/>
      <c r="K60" s="407"/>
      <c r="L60" s="407"/>
      <c r="M60" s="407"/>
      <c r="N60" s="407"/>
      <c r="O60" s="407"/>
      <c r="P60" s="407"/>
      <c r="Q60" s="407"/>
      <c r="R60" s="407"/>
      <c r="S60" s="407"/>
      <c r="T60" s="407"/>
      <c r="U60" s="407"/>
      <c r="V60" s="407"/>
      <c r="W60" s="407"/>
      <c r="X60" s="407"/>
      <c r="Y60" s="407"/>
      <c r="Z60" s="407"/>
      <c r="AA60" s="407"/>
      <c r="AB60" s="407"/>
      <c r="AC60" s="407"/>
      <c r="AD60" s="407"/>
      <c r="AE60" s="408"/>
      <c r="AF60" s="409" t="str">
        <f>IF(OR(ＺＥＨデベロッパー公開情報!Q57="",ＺＥＨデベロッパー公開情報!W57="",ＺＥＨデベロッパー公開情報!AC57=""),"",ＺＥＨデベロッパー公開情報!Q57&amp;"-"&amp;ＺＥＨデベロッパー公開情報!W57&amp;"-"&amp;ＺＥＨデベロッパー公開情報!AC57)</f>
        <v/>
      </c>
      <c r="AG60" s="410"/>
      <c r="AH60" s="410"/>
      <c r="AI60" s="410"/>
      <c r="AJ60" s="410"/>
      <c r="AK60" s="410"/>
      <c r="AL60" s="410"/>
      <c r="AM60" s="410"/>
      <c r="AN60" s="410"/>
      <c r="AO60" s="410"/>
      <c r="AP60" s="410"/>
      <c r="AQ60" s="410"/>
      <c r="AR60" s="410"/>
      <c r="AS60" s="410"/>
      <c r="AT60" s="410"/>
      <c r="AU60" s="411"/>
      <c r="AV60" s="412" t="str">
        <f>IF(ＺＥＨデベロッパー公開情報!AH57="","",ＺＥＨデベロッパー公開情報!AH57)</f>
        <v/>
      </c>
      <c r="AW60" s="413"/>
      <c r="AX60" s="413"/>
      <c r="AY60" s="413"/>
      <c r="AZ60" s="413"/>
      <c r="BA60" s="413"/>
      <c r="BB60" s="413"/>
      <c r="BC60" s="413"/>
      <c r="BD60" s="413"/>
      <c r="BE60" s="413"/>
      <c r="BF60" s="413"/>
      <c r="BG60" s="413"/>
      <c r="BH60" s="413"/>
      <c r="BI60" s="413"/>
      <c r="BJ60" s="413"/>
      <c r="BK60" s="413"/>
      <c r="BL60" s="413"/>
      <c r="BM60" s="413"/>
      <c r="BN60" s="413"/>
      <c r="BO60" s="413"/>
      <c r="BP60" s="413"/>
      <c r="BQ60" s="413"/>
      <c r="BR60" s="413"/>
      <c r="BS60" s="413"/>
      <c r="BT60" s="413"/>
      <c r="BU60" s="413"/>
      <c r="BV60" s="413"/>
      <c r="BW60" s="413"/>
      <c r="BX60" s="413"/>
      <c r="BY60" s="413"/>
      <c r="BZ60" s="413"/>
      <c r="CA60" s="413"/>
      <c r="CB60" s="413"/>
      <c r="CC60" s="413"/>
      <c r="CD60" s="413"/>
      <c r="CE60" s="413"/>
      <c r="CF60" s="414"/>
    </row>
    <row r="61" spans="1:110" ht="25" customHeight="1">
      <c r="A61" s="442">
        <v>9</v>
      </c>
      <c r="B61" s="443"/>
      <c r="C61" s="417" t="str">
        <f>IF(ＺＥＨデベロッパー公開情報!C58="","",ＺＥＨデベロッパー公開情報!C58)</f>
        <v/>
      </c>
      <c r="D61" s="418"/>
      <c r="E61" s="418"/>
      <c r="F61" s="418"/>
      <c r="G61" s="418"/>
      <c r="H61" s="418"/>
      <c r="I61" s="418"/>
      <c r="J61" s="418"/>
      <c r="K61" s="418"/>
      <c r="L61" s="418"/>
      <c r="M61" s="418"/>
      <c r="N61" s="418"/>
      <c r="O61" s="418"/>
      <c r="P61" s="418"/>
      <c r="Q61" s="418"/>
      <c r="R61" s="418"/>
      <c r="S61" s="418"/>
      <c r="T61" s="418"/>
      <c r="U61" s="418"/>
      <c r="V61" s="418"/>
      <c r="W61" s="418"/>
      <c r="X61" s="418"/>
      <c r="Y61" s="418"/>
      <c r="Z61" s="418"/>
      <c r="AA61" s="418"/>
      <c r="AB61" s="418"/>
      <c r="AC61" s="418"/>
      <c r="AD61" s="418"/>
      <c r="AE61" s="419"/>
      <c r="AF61" s="420" t="str">
        <f>IF(OR(ＺＥＨデベロッパー公開情報!Q58="",ＺＥＨデベロッパー公開情報!W58="",ＺＥＨデベロッパー公開情報!AC58=""),"",ＺＥＨデベロッパー公開情報!Q58&amp;"-"&amp;ＺＥＨデベロッパー公開情報!W58&amp;"-"&amp;ＺＥＨデベロッパー公開情報!AC58)</f>
        <v/>
      </c>
      <c r="AG61" s="421"/>
      <c r="AH61" s="421"/>
      <c r="AI61" s="421"/>
      <c r="AJ61" s="421"/>
      <c r="AK61" s="421"/>
      <c r="AL61" s="421"/>
      <c r="AM61" s="421"/>
      <c r="AN61" s="421"/>
      <c r="AO61" s="421"/>
      <c r="AP61" s="421"/>
      <c r="AQ61" s="421"/>
      <c r="AR61" s="421"/>
      <c r="AS61" s="421"/>
      <c r="AT61" s="421"/>
      <c r="AU61" s="422"/>
      <c r="AV61" s="423" t="str">
        <f>IF(ＺＥＨデベロッパー公開情報!AH58="","",ＺＥＨデベロッパー公開情報!AH58)</f>
        <v/>
      </c>
      <c r="AW61" s="424"/>
      <c r="AX61" s="424"/>
      <c r="AY61" s="424"/>
      <c r="AZ61" s="424"/>
      <c r="BA61" s="424"/>
      <c r="BB61" s="424"/>
      <c r="BC61" s="424"/>
      <c r="BD61" s="424"/>
      <c r="BE61" s="424"/>
      <c r="BF61" s="424"/>
      <c r="BG61" s="424"/>
      <c r="BH61" s="424"/>
      <c r="BI61" s="424"/>
      <c r="BJ61" s="424"/>
      <c r="BK61" s="424"/>
      <c r="BL61" s="424"/>
      <c r="BM61" s="424"/>
      <c r="BN61" s="424"/>
      <c r="BO61" s="424"/>
      <c r="BP61" s="424"/>
      <c r="BQ61" s="424"/>
      <c r="BR61" s="424"/>
      <c r="BS61" s="424"/>
      <c r="BT61" s="424"/>
      <c r="BU61" s="424"/>
      <c r="BV61" s="424"/>
      <c r="BW61" s="424"/>
      <c r="BX61" s="424"/>
      <c r="BY61" s="424"/>
      <c r="BZ61" s="424"/>
      <c r="CA61" s="424"/>
      <c r="CB61" s="424"/>
      <c r="CC61" s="424"/>
      <c r="CD61" s="424"/>
      <c r="CE61" s="424"/>
      <c r="CF61" s="425"/>
    </row>
    <row r="62" spans="1:110" ht="25" customHeight="1">
      <c r="A62" s="426">
        <v>10</v>
      </c>
      <c r="B62" s="427"/>
      <c r="C62" s="406" t="str">
        <f>IF(ＺＥＨデベロッパー公開情報!C59="","",ＺＥＨデベロッパー公開情報!C59)</f>
        <v/>
      </c>
      <c r="D62" s="407"/>
      <c r="E62" s="407"/>
      <c r="F62" s="407"/>
      <c r="G62" s="407"/>
      <c r="H62" s="407"/>
      <c r="I62" s="407"/>
      <c r="J62" s="407"/>
      <c r="K62" s="407"/>
      <c r="L62" s="407"/>
      <c r="M62" s="407"/>
      <c r="N62" s="407"/>
      <c r="O62" s="407"/>
      <c r="P62" s="407"/>
      <c r="Q62" s="407"/>
      <c r="R62" s="407"/>
      <c r="S62" s="407"/>
      <c r="T62" s="407"/>
      <c r="U62" s="407"/>
      <c r="V62" s="407"/>
      <c r="W62" s="407"/>
      <c r="X62" s="407"/>
      <c r="Y62" s="407"/>
      <c r="Z62" s="407"/>
      <c r="AA62" s="407"/>
      <c r="AB62" s="407"/>
      <c r="AC62" s="407"/>
      <c r="AD62" s="407"/>
      <c r="AE62" s="408"/>
      <c r="AF62" s="409" t="str">
        <f>IF(OR(ＺＥＨデベロッパー公開情報!Q59="",ＺＥＨデベロッパー公開情報!W59="",ＺＥＨデベロッパー公開情報!AC59=""),"",ＺＥＨデベロッパー公開情報!Q59&amp;"-"&amp;ＺＥＨデベロッパー公開情報!W59&amp;"-"&amp;ＺＥＨデベロッパー公開情報!AC59)</f>
        <v/>
      </c>
      <c r="AG62" s="410"/>
      <c r="AH62" s="410"/>
      <c r="AI62" s="410"/>
      <c r="AJ62" s="410"/>
      <c r="AK62" s="410"/>
      <c r="AL62" s="410"/>
      <c r="AM62" s="410"/>
      <c r="AN62" s="410"/>
      <c r="AO62" s="410"/>
      <c r="AP62" s="410"/>
      <c r="AQ62" s="410"/>
      <c r="AR62" s="410"/>
      <c r="AS62" s="410"/>
      <c r="AT62" s="410"/>
      <c r="AU62" s="411"/>
      <c r="AV62" s="412" t="str">
        <f>IF(ＺＥＨデベロッパー公開情報!AH59="","",ＺＥＨデベロッパー公開情報!AH59)</f>
        <v/>
      </c>
      <c r="AW62" s="413"/>
      <c r="AX62" s="413"/>
      <c r="AY62" s="413"/>
      <c r="AZ62" s="413"/>
      <c r="BA62" s="413"/>
      <c r="BB62" s="413"/>
      <c r="BC62" s="413"/>
      <c r="BD62" s="413"/>
      <c r="BE62" s="413"/>
      <c r="BF62" s="413"/>
      <c r="BG62" s="413"/>
      <c r="BH62" s="413"/>
      <c r="BI62" s="413"/>
      <c r="BJ62" s="413"/>
      <c r="BK62" s="413"/>
      <c r="BL62" s="413"/>
      <c r="BM62" s="413"/>
      <c r="BN62" s="413"/>
      <c r="BO62" s="413"/>
      <c r="BP62" s="413"/>
      <c r="BQ62" s="413"/>
      <c r="BR62" s="413"/>
      <c r="BS62" s="413"/>
      <c r="BT62" s="413"/>
      <c r="BU62" s="413"/>
      <c r="BV62" s="413"/>
      <c r="BW62" s="413"/>
      <c r="BX62" s="413"/>
      <c r="BY62" s="413"/>
      <c r="BZ62" s="413"/>
      <c r="CA62" s="413"/>
      <c r="CB62" s="413"/>
      <c r="CC62" s="413"/>
      <c r="CD62" s="413"/>
      <c r="CE62" s="413"/>
      <c r="CF62" s="414"/>
    </row>
    <row r="63" spans="1:110" ht="25" customHeight="1">
      <c r="A63" s="442">
        <v>11</v>
      </c>
      <c r="B63" s="443"/>
      <c r="C63" s="417" t="str">
        <f>IF(ＺＥＨデベロッパー公開情報!C60="","",ＺＥＨデベロッパー公開情報!C60)</f>
        <v/>
      </c>
      <c r="D63" s="418"/>
      <c r="E63" s="418"/>
      <c r="F63" s="418"/>
      <c r="G63" s="418"/>
      <c r="H63" s="418"/>
      <c r="I63" s="418"/>
      <c r="J63" s="418"/>
      <c r="K63" s="418"/>
      <c r="L63" s="418"/>
      <c r="M63" s="418"/>
      <c r="N63" s="418"/>
      <c r="O63" s="418"/>
      <c r="P63" s="418"/>
      <c r="Q63" s="418"/>
      <c r="R63" s="418"/>
      <c r="S63" s="418"/>
      <c r="T63" s="418"/>
      <c r="U63" s="418"/>
      <c r="V63" s="418"/>
      <c r="W63" s="418"/>
      <c r="X63" s="418"/>
      <c r="Y63" s="418"/>
      <c r="Z63" s="418"/>
      <c r="AA63" s="418"/>
      <c r="AB63" s="418"/>
      <c r="AC63" s="418"/>
      <c r="AD63" s="418"/>
      <c r="AE63" s="419"/>
      <c r="AF63" s="420" t="str">
        <f>IF(OR(ＺＥＨデベロッパー公開情報!Q60="",ＺＥＨデベロッパー公開情報!W60="",ＺＥＨデベロッパー公開情報!AC60=""),"",ＺＥＨデベロッパー公開情報!Q60&amp;"-"&amp;ＺＥＨデベロッパー公開情報!W60&amp;"-"&amp;ＺＥＨデベロッパー公開情報!AC60)</f>
        <v/>
      </c>
      <c r="AG63" s="421"/>
      <c r="AH63" s="421"/>
      <c r="AI63" s="421"/>
      <c r="AJ63" s="421"/>
      <c r="AK63" s="421"/>
      <c r="AL63" s="421"/>
      <c r="AM63" s="421"/>
      <c r="AN63" s="421"/>
      <c r="AO63" s="421"/>
      <c r="AP63" s="421"/>
      <c r="AQ63" s="421"/>
      <c r="AR63" s="421"/>
      <c r="AS63" s="421"/>
      <c r="AT63" s="421"/>
      <c r="AU63" s="422"/>
      <c r="AV63" s="423" t="str">
        <f>IF(ＺＥＨデベロッパー公開情報!AH60="","",ＺＥＨデベロッパー公開情報!AH60)</f>
        <v/>
      </c>
      <c r="AW63" s="424"/>
      <c r="AX63" s="424"/>
      <c r="AY63" s="424"/>
      <c r="AZ63" s="424"/>
      <c r="BA63" s="424"/>
      <c r="BB63" s="424"/>
      <c r="BC63" s="424"/>
      <c r="BD63" s="424"/>
      <c r="BE63" s="424"/>
      <c r="BF63" s="424"/>
      <c r="BG63" s="424"/>
      <c r="BH63" s="424"/>
      <c r="BI63" s="424"/>
      <c r="BJ63" s="424"/>
      <c r="BK63" s="424"/>
      <c r="BL63" s="424"/>
      <c r="BM63" s="424"/>
      <c r="BN63" s="424"/>
      <c r="BO63" s="424"/>
      <c r="BP63" s="424"/>
      <c r="BQ63" s="424"/>
      <c r="BR63" s="424"/>
      <c r="BS63" s="424"/>
      <c r="BT63" s="424"/>
      <c r="BU63" s="424"/>
      <c r="BV63" s="424"/>
      <c r="BW63" s="424"/>
      <c r="BX63" s="424"/>
      <c r="BY63" s="424"/>
      <c r="BZ63" s="424"/>
      <c r="CA63" s="424"/>
      <c r="CB63" s="424"/>
      <c r="CC63" s="424"/>
      <c r="CD63" s="424"/>
      <c r="CE63" s="424"/>
      <c r="CF63" s="425"/>
    </row>
    <row r="64" spans="1:110" ht="25" customHeight="1">
      <c r="A64" s="426">
        <v>12</v>
      </c>
      <c r="B64" s="427"/>
      <c r="C64" s="406" t="str">
        <f>IF(ＺＥＨデベロッパー公開情報!C61="","",ＺＥＨデベロッパー公開情報!C61)</f>
        <v/>
      </c>
      <c r="D64" s="407"/>
      <c r="E64" s="407"/>
      <c r="F64" s="407"/>
      <c r="G64" s="407"/>
      <c r="H64" s="407"/>
      <c r="I64" s="407"/>
      <c r="J64" s="407"/>
      <c r="K64" s="407"/>
      <c r="L64" s="407"/>
      <c r="M64" s="407"/>
      <c r="N64" s="407"/>
      <c r="O64" s="407"/>
      <c r="P64" s="407"/>
      <c r="Q64" s="407"/>
      <c r="R64" s="407"/>
      <c r="S64" s="407"/>
      <c r="T64" s="407"/>
      <c r="U64" s="407"/>
      <c r="V64" s="407"/>
      <c r="W64" s="407"/>
      <c r="X64" s="407"/>
      <c r="Y64" s="407"/>
      <c r="Z64" s="407"/>
      <c r="AA64" s="407"/>
      <c r="AB64" s="407"/>
      <c r="AC64" s="407"/>
      <c r="AD64" s="407"/>
      <c r="AE64" s="408"/>
      <c r="AF64" s="409" t="str">
        <f>IF(OR(ＺＥＨデベロッパー公開情報!Q61="",ＺＥＨデベロッパー公開情報!W61="",ＺＥＨデベロッパー公開情報!AC61=""),"",ＺＥＨデベロッパー公開情報!Q61&amp;"-"&amp;ＺＥＨデベロッパー公開情報!W61&amp;"-"&amp;ＺＥＨデベロッパー公開情報!AC61)</f>
        <v/>
      </c>
      <c r="AG64" s="410"/>
      <c r="AH64" s="410"/>
      <c r="AI64" s="410"/>
      <c r="AJ64" s="410"/>
      <c r="AK64" s="410"/>
      <c r="AL64" s="410"/>
      <c r="AM64" s="410"/>
      <c r="AN64" s="410"/>
      <c r="AO64" s="410"/>
      <c r="AP64" s="410"/>
      <c r="AQ64" s="410"/>
      <c r="AR64" s="410"/>
      <c r="AS64" s="410"/>
      <c r="AT64" s="410"/>
      <c r="AU64" s="411"/>
      <c r="AV64" s="412" t="str">
        <f>IF(ＺＥＨデベロッパー公開情報!AH61="","",ＺＥＨデベロッパー公開情報!AH61)</f>
        <v/>
      </c>
      <c r="AW64" s="413"/>
      <c r="AX64" s="413"/>
      <c r="AY64" s="413"/>
      <c r="AZ64" s="413"/>
      <c r="BA64" s="413"/>
      <c r="BB64" s="413"/>
      <c r="BC64" s="413"/>
      <c r="BD64" s="413"/>
      <c r="BE64" s="413"/>
      <c r="BF64" s="413"/>
      <c r="BG64" s="413"/>
      <c r="BH64" s="413"/>
      <c r="BI64" s="413"/>
      <c r="BJ64" s="413"/>
      <c r="BK64" s="413"/>
      <c r="BL64" s="413"/>
      <c r="BM64" s="413"/>
      <c r="BN64" s="413"/>
      <c r="BO64" s="413"/>
      <c r="BP64" s="413"/>
      <c r="BQ64" s="413"/>
      <c r="BR64" s="413"/>
      <c r="BS64" s="413"/>
      <c r="BT64" s="413"/>
      <c r="BU64" s="413"/>
      <c r="BV64" s="413"/>
      <c r="BW64" s="413"/>
      <c r="BX64" s="413"/>
      <c r="BY64" s="413"/>
      <c r="BZ64" s="413"/>
      <c r="CA64" s="413"/>
      <c r="CB64" s="413"/>
      <c r="CC64" s="413"/>
      <c r="CD64" s="413"/>
      <c r="CE64" s="413"/>
      <c r="CF64" s="414"/>
    </row>
    <row r="65" spans="1:123" ht="25" customHeight="1">
      <c r="A65" s="442">
        <v>13</v>
      </c>
      <c r="B65" s="443"/>
      <c r="C65" s="417" t="str">
        <f>IF(ＺＥＨデベロッパー公開情報!C62="","",ＺＥＨデベロッパー公開情報!C62)</f>
        <v/>
      </c>
      <c r="D65" s="418"/>
      <c r="E65" s="418"/>
      <c r="F65" s="418"/>
      <c r="G65" s="418"/>
      <c r="H65" s="418"/>
      <c r="I65" s="418"/>
      <c r="J65" s="418"/>
      <c r="K65" s="418"/>
      <c r="L65" s="418"/>
      <c r="M65" s="418"/>
      <c r="N65" s="418"/>
      <c r="O65" s="418"/>
      <c r="P65" s="418"/>
      <c r="Q65" s="418"/>
      <c r="R65" s="418"/>
      <c r="S65" s="418"/>
      <c r="T65" s="418"/>
      <c r="U65" s="418"/>
      <c r="V65" s="418"/>
      <c r="W65" s="418"/>
      <c r="X65" s="418"/>
      <c r="Y65" s="418"/>
      <c r="Z65" s="418"/>
      <c r="AA65" s="418"/>
      <c r="AB65" s="418"/>
      <c r="AC65" s="418"/>
      <c r="AD65" s="418"/>
      <c r="AE65" s="419"/>
      <c r="AF65" s="420" t="str">
        <f>IF(OR(ＺＥＨデベロッパー公開情報!Q62="",ＺＥＨデベロッパー公開情報!W62="",ＺＥＨデベロッパー公開情報!AC62=""),"",ＺＥＨデベロッパー公開情報!Q62&amp;"-"&amp;ＺＥＨデベロッパー公開情報!W62&amp;"-"&amp;ＺＥＨデベロッパー公開情報!AC62)</f>
        <v/>
      </c>
      <c r="AG65" s="421"/>
      <c r="AH65" s="421"/>
      <c r="AI65" s="421"/>
      <c r="AJ65" s="421"/>
      <c r="AK65" s="421"/>
      <c r="AL65" s="421"/>
      <c r="AM65" s="421"/>
      <c r="AN65" s="421"/>
      <c r="AO65" s="421"/>
      <c r="AP65" s="421"/>
      <c r="AQ65" s="421"/>
      <c r="AR65" s="421"/>
      <c r="AS65" s="421"/>
      <c r="AT65" s="421"/>
      <c r="AU65" s="422"/>
      <c r="AV65" s="423" t="str">
        <f>IF(ＺＥＨデベロッパー公開情報!AH62="","",ＺＥＨデベロッパー公開情報!AH62)</f>
        <v/>
      </c>
      <c r="AW65" s="424"/>
      <c r="AX65" s="424"/>
      <c r="AY65" s="424"/>
      <c r="AZ65" s="424"/>
      <c r="BA65" s="424"/>
      <c r="BB65" s="424"/>
      <c r="BC65" s="424"/>
      <c r="BD65" s="424"/>
      <c r="BE65" s="424"/>
      <c r="BF65" s="424"/>
      <c r="BG65" s="424"/>
      <c r="BH65" s="424"/>
      <c r="BI65" s="424"/>
      <c r="BJ65" s="424"/>
      <c r="BK65" s="424"/>
      <c r="BL65" s="424"/>
      <c r="BM65" s="424"/>
      <c r="BN65" s="424"/>
      <c r="BO65" s="424"/>
      <c r="BP65" s="424"/>
      <c r="BQ65" s="424"/>
      <c r="BR65" s="424"/>
      <c r="BS65" s="424"/>
      <c r="BT65" s="424"/>
      <c r="BU65" s="424"/>
      <c r="BV65" s="424"/>
      <c r="BW65" s="424"/>
      <c r="BX65" s="424"/>
      <c r="BY65" s="424"/>
      <c r="BZ65" s="424"/>
      <c r="CA65" s="424"/>
      <c r="CB65" s="424"/>
      <c r="CC65" s="424"/>
      <c r="CD65" s="424"/>
      <c r="CE65" s="424"/>
      <c r="CF65" s="425"/>
    </row>
    <row r="66" spans="1:123" ht="25" customHeight="1">
      <c r="A66" s="426">
        <v>14</v>
      </c>
      <c r="B66" s="427"/>
      <c r="C66" s="406" t="str">
        <f>IF(ＺＥＨデベロッパー公開情報!C63="","",ＺＥＨデベロッパー公開情報!C63)</f>
        <v/>
      </c>
      <c r="D66" s="407"/>
      <c r="E66" s="407"/>
      <c r="F66" s="407"/>
      <c r="G66" s="407"/>
      <c r="H66" s="407"/>
      <c r="I66" s="407"/>
      <c r="J66" s="407"/>
      <c r="K66" s="407"/>
      <c r="L66" s="407"/>
      <c r="M66" s="407"/>
      <c r="N66" s="407"/>
      <c r="O66" s="407"/>
      <c r="P66" s="407"/>
      <c r="Q66" s="407"/>
      <c r="R66" s="407"/>
      <c r="S66" s="407"/>
      <c r="T66" s="407"/>
      <c r="U66" s="407"/>
      <c r="V66" s="407"/>
      <c r="W66" s="407"/>
      <c r="X66" s="407"/>
      <c r="Y66" s="407"/>
      <c r="Z66" s="407"/>
      <c r="AA66" s="407"/>
      <c r="AB66" s="407"/>
      <c r="AC66" s="407"/>
      <c r="AD66" s="407"/>
      <c r="AE66" s="408"/>
      <c r="AF66" s="409" t="str">
        <f>IF(OR(ＺＥＨデベロッパー公開情報!Q63="",ＺＥＨデベロッパー公開情報!W63="",ＺＥＨデベロッパー公開情報!AC63=""),"",ＺＥＨデベロッパー公開情報!Q63&amp;"-"&amp;ＺＥＨデベロッパー公開情報!W63&amp;"-"&amp;ＺＥＨデベロッパー公開情報!AC63)</f>
        <v/>
      </c>
      <c r="AG66" s="410"/>
      <c r="AH66" s="410"/>
      <c r="AI66" s="410"/>
      <c r="AJ66" s="410"/>
      <c r="AK66" s="410"/>
      <c r="AL66" s="410"/>
      <c r="AM66" s="410"/>
      <c r="AN66" s="410"/>
      <c r="AO66" s="410"/>
      <c r="AP66" s="410"/>
      <c r="AQ66" s="410"/>
      <c r="AR66" s="410"/>
      <c r="AS66" s="410"/>
      <c r="AT66" s="410"/>
      <c r="AU66" s="411"/>
      <c r="AV66" s="412" t="str">
        <f>IF(ＺＥＨデベロッパー公開情報!AH63="","",ＺＥＨデベロッパー公開情報!AH63)</f>
        <v/>
      </c>
      <c r="AW66" s="413"/>
      <c r="AX66" s="413"/>
      <c r="AY66" s="413"/>
      <c r="AZ66" s="413"/>
      <c r="BA66" s="413"/>
      <c r="BB66" s="413"/>
      <c r="BC66" s="413"/>
      <c r="BD66" s="413"/>
      <c r="BE66" s="413"/>
      <c r="BF66" s="413"/>
      <c r="BG66" s="413"/>
      <c r="BH66" s="413"/>
      <c r="BI66" s="413"/>
      <c r="BJ66" s="413"/>
      <c r="BK66" s="413"/>
      <c r="BL66" s="413"/>
      <c r="BM66" s="413"/>
      <c r="BN66" s="413"/>
      <c r="BO66" s="413"/>
      <c r="BP66" s="413"/>
      <c r="BQ66" s="413"/>
      <c r="BR66" s="413"/>
      <c r="BS66" s="413"/>
      <c r="BT66" s="413"/>
      <c r="BU66" s="413"/>
      <c r="BV66" s="413"/>
      <c r="BW66" s="413"/>
      <c r="BX66" s="413"/>
      <c r="BY66" s="413"/>
      <c r="BZ66" s="413"/>
      <c r="CA66" s="413"/>
      <c r="CB66" s="413"/>
      <c r="CC66" s="413"/>
      <c r="CD66" s="413"/>
      <c r="CE66" s="413"/>
      <c r="CF66" s="414"/>
    </row>
    <row r="67" spans="1:123" ht="25" customHeight="1">
      <c r="A67" s="442">
        <v>15</v>
      </c>
      <c r="B67" s="443"/>
      <c r="C67" s="417" t="str">
        <f>IF(ＺＥＨデベロッパー公開情報!C64="","",ＺＥＨデベロッパー公開情報!C64)</f>
        <v/>
      </c>
      <c r="D67" s="418"/>
      <c r="E67" s="418"/>
      <c r="F67" s="418"/>
      <c r="G67" s="418"/>
      <c r="H67" s="418"/>
      <c r="I67" s="418"/>
      <c r="J67" s="418"/>
      <c r="K67" s="418"/>
      <c r="L67" s="418"/>
      <c r="M67" s="418"/>
      <c r="N67" s="418"/>
      <c r="O67" s="418"/>
      <c r="P67" s="418"/>
      <c r="Q67" s="418"/>
      <c r="R67" s="418"/>
      <c r="S67" s="418"/>
      <c r="T67" s="418"/>
      <c r="U67" s="418"/>
      <c r="V67" s="418"/>
      <c r="W67" s="418"/>
      <c r="X67" s="418"/>
      <c r="Y67" s="418"/>
      <c r="Z67" s="418"/>
      <c r="AA67" s="418"/>
      <c r="AB67" s="418"/>
      <c r="AC67" s="418"/>
      <c r="AD67" s="418"/>
      <c r="AE67" s="419"/>
      <c r="AF67" s="420" t="str">
        <f>IF(OR(ＺＥＨデベロッパー公開情報!Q64="",ＺＥＨデベロッパー公開情報!W64="",ＺＥＨデベロッパー公開情報!AC64=""),"",ＺＥＨデベロッパー公開情報!Q64&amp;"-"&amp;ＺＥＨデベロッパー公開情報!W64&amp;"-"&amp;ＺＥＨデベロッパー公開情報!AC64)</f>
        <v/>
      </c>
      <c r="AG67" s="421"/>
      <c r="AH67" s="421"/>
      <c r="AI67" s="421"/>
      <c r="AJ67" s="421"/>
      <c r="AK67" s="421"/>
      <c r="AL67" s="421"/>
      <c r="AM67" s="421"/>
      <c r="AN67" s="421"/>
      <c r="AO67" s="421"/>
      <c r="AP67" s="421"/>
      <c r="AQ67" s="421"/>
      <c r="AR67" s="421"/>
      <c r="AS67" s="421"/>
      <c r="AT67" s="421"/>
      <c r="AU67" s="422"/>
      <c r="AV67" s="423" t="str">
        <f>IF(ＺＥＨデベロッパー公開情報!AH64="","",ＺＥＨデベロッパー公開情報!AH64)</f>
        <v/>
      </c>
      <c r="AW67" s="424"/>
      <c r="AX67" s="424"/>
      <c r="AY67" s="424"/>
      <c r="AZ67" s="424"/>
      <c r="BA67" s="424"/>
      <c r="BB67" s="424"/>
      <c r="BC67" s="424"/>
      <c r="BD67" s="424"/>
      <c r="BE67" s="424"/>
      <c r="BF67" s="424"/>
      <c r="BG67" s="424"/>
      <c r="BH67" s="424"/>
      <c r="BI67" s="424"/>
      <c r="BJ67" s="424"/>
      <c r="BK67" s="424"/>
      <c r="BL67" s="424"/>
      <c r="BM67" s="424"/>
      <c r="BN67" s="424"/>
      <c r="BO67" s="424"/>
      <c r="BP67" s="424"/>
      <c r="BQ67" s="424"/>
      <c r="BR67" s="424"/>
      <c r="BS67" s="424"/>
      <c r="BT67" s="424"/>
      <c r="BU67" s="424"/>
      <c r="BV67" s="424"/>
      <c r="BW67" s="424"/>
      <c r="BX67" s="424"/>
      <c r="BY67" s="424"/>
      <c r="BZ67" s="424"/>
      <c r="CA67" s="424"/>
      <c r="CB67" s="424"/>
      <c r="CC67" s="424"/>
      <c r="CD67" s="424"/>
      <c r="CE67" s="424"/>
      <c r="CF67" s="425"/>
    </row>
    <row r="68" spans="1:123" ht="25" customHeight="1">
      <c r="A68" s="426">
        <v>16</v>
      </c>
      <c r="B68" s="427"/>
      <c r="C68" s="406" t="str">
        <f>IF(ＺＥＨデベロッパー公開情報!C65="","",ＺＥＨデベロッパー公開情報!C65)</f>
        <v/>
      </c>
      <c r="D68" s="407"/>
      <c r="E68" s="407"/>
      <c r="F68" s="407"/>
      <c r="G68" s="407"/>
      <c r="H68" s="407"/>
      <c r="I68" s="407"/>
      <c r="J68" s="407"/>
      <c r="K68" s="407"/>
      <c r="L68" s="407"/>
      <c r="M68" s="407"/>
      <c r="N68" s="407"/>
      <c r="O68" s="407"/>
      <c r="P68" s="407"/>
      <c r="Q68" s="407"/>
      <c r="R68" s="407"/>
      <c r="S68" s="407"/>
      <c r="T68" s="407"/>
      <c r="U68" s="407"/>
      <c r="V68" s="407"/>
      <c r="W68" s="407"/>
      <c r="X68" s="407"/>
      <c r="Y68" s="407"/>
      <c r="Z68" s="407"/>
      <c r="AA68" s="407"/>
      <c r="AB68" s="407"/>
      <c r="AC68" s="407"/>
      <c r="AD68" s="407"/>
      <c r="AE68" s="408"/>
      <c r="AF68" s="409" t="str">
        <f>IF(OR(ＺＥＨデベロッパー公開情報!Q65="",ＺＥＨデベロッパー公開情報!W65="",ＺＥＨデベロッパー公開情報!AC65=""),"",ＺＥＨデベロッパー公開情報!Q65&amp;"-"&amp;ＺＥＨデベロッパー公開情報!W65&amp;"-"&amp;ＺＥＨデベロッパー公開情報!AC65)</f>
        <v/>
      </c>
      <c r="AG68" s="410"/>
      <c r="AH68" s="410"/>
      <c r="AI68" s="410"/>
      <c r="AJ68" s="410"/>
      <c r="AK68" s="410"/>
      <c r="AL68" s="410"/>
      <c r="AM68" s="410"/>
      <c r="AN68" s="410"/>
      <c r="AO68" s="410"/>
      <c r="AP68" s="410"/>
      <c r="AQ68" s="410"/>
      <c r="AR68" s="410"/>
      <c r="AS68" s="410"/>
      <c r="AT68" s="410"/>
      <c r="AU68" s="411"/>
      <c r="AV68" s="412" t="str">
        <f>IF(ＺＥＨデベロッパー公開情報!AH65="","",ＺＥＨデベロッパー公開情報!AH65)</f>
        <v/>
      </c>
      <c r="AW68" s="413"/>
      <c r="AX68" s="413"/>
      <c r="AY68" s="413"/>
      <c r="AZ68" s="413"/>
      <c r="BA68" s="413"/>
      <c r="BB68" s="413"/>
      <c r="BC68" s="413"/>
      <c r="BD68" s="413"/>
      <c r="BE68" s="413"/>
      <c r="BF68" s="413"/>
      <c r="BG68" s="413"/>
      <c r="BH68" s="413"/>
      <c r="BI68" s="413"/>
      <c r="BJ68" s="413"/>
      <c r="BK68" s="413"/>
      <c r="BL68" s="413"/>
      <c r="BM68" s="413"/>
      <c r="BN68" s="413"/>
      <c r="BO68" s="413"/>
      <c r="BP68" s="413"/>
      <c r="BQ68" s="413"/>
      <c r="BR68" s="413"/>
      <c r="BS68" s="413"/>
      <c r="BT68" s="413"/>
      <c r="BU68" s="413"/>
      <c r="BV68" s="413"/>
      <c r="BW68" s="413"/>
      <c r="BX68" s="413"/>
      <c r="BY68" s="413"/>
      <c r="BZ68" s="413"/>
      <c r="CA68" s="413"/>
      <c r="CB68" s="413"/>
      <c r="CC68" s="413"/>
      <c r="CD68" s="413"/>
      <c r="CE68" s="413"/>
      <c r="CF68" s="414"/>
    </row>
    <row r="69" spans="1:123" ht="25" customHeight="1">
      <c r="A69" s="442">
        <v>17</v>
      </c>
      <c r="B69" s="443"/>
      <c r="C69" s="417" t="str">
        <f>IF(ＺＥＨデベロッパー公開情報!C66="","",ＺＥＨデベロッパー公開情報!C66)</f>
        <v/>
      </c>
      <c r="D69" s="418"/>
      <c r="E69" s="418"/>
      <c r="F69" s="418"/>
      <c r="G69" s="418"/>
      <c r="H69" s="418"/>
      <c r="I69" s="418"/>
      <c r="J69" s="418"/>
      <c r="K69" s="418"/>
      <c r="L69" s="418"/>
      <c r="M69" s="418"/>
      <c r="N69" s="418"/>
      <c r="O69" s="418"/>
      <c r="P69" s="418"/>
      <c r="Q69" s="418"/>
      <c r="R69" s="418"/>
      <c r="S69" s="418"/>
      <c r="T69" s="418"/>
      <c r="U69" s="418"/>
      <c r="V69" s="418"/>
      <c r="W69" s="418"/>
      <c r="X69" s="418"/>
      <c r="Y69" s="418"/>
      <c r="Z69" s="418"/>
      <c r="AA69" s="418"/>
      <c r="AB69" s="418"/>
      <c r="AC69" s="418"/>
      <c r="AD69" s="418"/>
      <c r="AE69" s="419"/>
      <c r="AF69" s="420" t="str">
        <f>IF(OR(ＺＥＨデベロッパー公開情報!Q66="",ＺＥＨデベロッパー公開情報!W66="",ＺＥＨデベロッパー公開情報!AC66=""),"",ＺＥＨデベロッパー公開情報!Q66&amp;"-"&amp;ＺＥＨデベロッパー公開情報!W66&amp;"-"&amp;ＺＥＨデベロッパー公開情報!AC66)</f>
        <v/>
      </c>
      <c r="AG69" s="421"/>
      <c r="AH69" s="421"/>
      <c r="AI69" s="421"/>
      <c r="AJ69" s="421"/>
      <c r="AK69" s="421"/>
      <c r="AL69" s="421"/>
      <c r="AM69" s="421"/>
      <c r="AN69" s="421"/>
      <c r="AO69" s="421"/>
      <c r="AP69" s="421"/>
      <c r="AQ69" s="421"/>
      <c r="AR69" s="421"/>
      <c r="AS69" s="421"/>
      <c r="AT69" s="421"/>
      <c r="AU69" s="422"/>
      <c r="AV69" s="423" t="str">
        <f>IF(ＺＥＨデベロッパー公開情報!AH66="","",ＺＥＨデベロッパー公開情報!AH66)</f>
        <v/>
      </c>
      <c r="AW69" s="424"/>
      <c r="AX69" s="424"/>
      <c r="AY69" s="424"/>
      <c r="AZ69" s="424"/>
      <c r="BA69" s="424"/>
      <c r="BB69" s="424"/>
      <c r="BC69" s="424"/>
      <c r="BD69" s="424"/>
      <c r="BE69" s="424"/>
      <c r="BF69" s="424"/>
      <c r="BG69" s="424"/>
      <c r="BH69" s="424"/>
      <c r="BI69" s="424"/>
      <c r="BJ69" s="424"/>
      <c r="BK69" s="424"/>
      <c r="BL69" s="424"/>
      <c r="BM69" s="424"/>
      <c r="BN69" s="424"/>
      <c r="BO69" s="424"/>
      <c r="BP69" s="424"/>
      <c r="BQ69" s="424"/>
      <c r="BR69" s="424"/>
      <c r="BS69" s="424"/>
      <c r="BT69" s="424"/>
      <c r="BU69" s="424"/>
      <c r="BV69" s="424"/>
      <c r="BW69" s="424"/>
      <c r="BX69" s="424"/>
      <c r="BY69" s="424"/>
      <c r="BZ69" s="424"/>
      <c r="CA69" s="424"/>
      <c r="CB69" s="424"/>
      <c r="CC69" s="424"/>
      <c r="CD69" s="424"/>
      <c r="CE69" s="424"/>
      <c r="CF69" s="425"/>
    </row>
    <row r="70" spans="1:123" ht="25" customHeight="1">
      <c r="A70" s="426">
        <v>18</v>
      </c>
      <c r="B70" s="427"/>
      <c r="C70" s="406" t="str">
        <f>IF(ＺＥＨデベロッパー公開情報!C67="","",ＺＥＨデベロッパー公開情報!C67)</f>
        <v/>
      </c>
      <c r="D70" s="407"/>
      <c r="E70" s="407"/>
      <c r="F70" s="407"/>
      <c r="G70" s="407"/>
      <c r="H70" s="407"/>
      <c r="I70" s="407"/>
      <c r="J70" s="407"/>
      <c r="K70" s="407"/>
      <c r="L70" s="407"/>
      <c r="M70" s="407"/>
      <c r="N70" s="407"/>
      <c r="O70" s="407"/>
      <c r="P70" s="407"/>
      <c r="Q70" s="407"/>
      <c r="R70" s="407"/>
      <c r="S70" s="407"/>
      <c r="T70" s="407"/>
      <c r="U70" s="407"/>
      <c r="V70" s="407"/>
      <c r="W70" s="407"/>
      <c r="X70" s="407"/>
      <c r="Y70" s="407"/>
      <c r="Z70" s="407"/>
      <c r="AA70" s="407"/>
      <c r="AB70" s="407"/>
      <c r="AC70" s="407"/>
      <c r="AD70" s="407"/>
      <c r="AE70" s="408"/>
      <c r="AF70" s="409" t="str">
        <f>IF(OR(ＺＥＨデベロッパー公開情報!Q67="",ＺＥＨデベロッパー公開情報!W67="",ＺＥＨデベロッパー公開情報!AC67=""),"",ＺＥＨデベロッパー公開情報!Q67&amp;"-"&amp;ＺＥＨデベロッパー公開情報!W67&amp;"-"&amp;ＺＥＨデベロッパー公開情報!AC67)</f>
        <v/>
      </c>
      <c r="AG70" s="410"/>
      <c r="AH70" s="410"/>
      <c r="AI70" s="410"/>
      <c r="AJ70" s="410"/>
      <c r="AK70" s="410"/>
      <c r="AL70" s="410"/>
      <c r="AM70" s="410"/>
      <c r="AN70" s="410"/>
      <c r="AO70" s="410"/>
      <c r="AP70" s="410"/>
      <c r="AQ70" s="410"/>
      <c r="AR70" s="410"/>
      <c r="AS70" s="410"/>
      <c r="AT70" s="410"/>
      <c r="AU70" s="411"/>
      <c r="AV70" s="412" t="str">
        <f>IF(ＺＥＨデベロッパー公開情報!AH67="","",ＺＥＨデベロッパー公開情報!AH67)</f>
        <v/>
      </c>
      <c r="AW70" s="413"/>
      <c r="AX70" s="413"/>
      <c r="AY70" s="413"/>
      <c r="AZ70" s="413"/>
      <c r="BA70" s="413"/>
      <c r="BB70" s="413"/>
      <c r="BC70" s="413"/>
      <c r="BD70" s="413"/>
      <c r="BE70" s="413"/>
      <c r="BF70" s="413"/>
      <c r="BG70" s="413"/>
      <c r="BH70" s="413"/>
      <c r="BI70" s="413"/>
      <c r="BJ70" s="413"/>
      <c r="BK70" s="413"/>
      <c r="BL70" s="413"/>
      <c r="BM70" s="413"/>
      <c r="BN70" s="413"/>
      <c r="BO70" s="413"/>
      <c r="BP70" s="413"/>
      <c r="BQ70" s="413"/>
      <c r="BR70" s="413"/>
      <c r="BS70" s="413"/>
      <c r="BT70" s="413"/>
      <c r="BU70" s="413"/>
      <c r="BV70" s="413"/>
      <c r="BW70" s="413"/>
      <c r="BX70" s="413"/>
      <c r="BY70" s="413"/>
      <c r="BZ70" s="413"/>
      <c r="CA70" s="413"/>
      <c r="CB70" s="413"/>
      <c r="CC70" s="413"/>
      <c r="CD70" s="413"/>
      <c r="CE70" s="413"/>
      <c r="CF70" s="414"/>
    </row>
    <row r="71" spans="1:123" ht="25" customHeight="1">
      <c r="A71" s="442">
        <v>19</v>
      </c>
      <c r="B71" s="443"/>
      <c r="C71" s="417" t="str">
        <f>IF(ＺＥＨデベロッパー公開情報!C68="","",ＺＥＨデベロッパー公開情報!C68)</f>
        <v/>
      </c>
      <c r="D71" s="418"/>
      <c r="E71" s="418"/>
      <c r="F71" s="418"/>
      <c r="G71" s="418"/>
      <c r="H71" s="418"/>
      <c r="I71" s="418"/>
      <c r="J71" s="418"/>
      <c r="K71" s="418"/>
      <c r="L71" s="418"/>
      <c r="M71" s="418"/>
      <c r="N71" s="418"/>
      <c r="O71" s="418"/>
      <c r="P71" s="418"/>
      <c r="Q71" s="418"/>
      <c r="R71" s="418"/>
      <c r="S71" s="418"/>
      <c r="T71" s="418"/>
      <c r="U71" s="418"/>
      <c r="V71" s="418"/>
      <c r="W71" s="418"/>
      <c r="X71" s="418"/>
      <c r="Y71" s="418"/>
      <c r="Z71" s="418"/>
      <c r="AA71" s="418"/>
      <c r="AB71" s="418"/>
      <c r="AC71" s="418"/>
      <c r="AD71" s="418"/>
      <c r="AE71" s="419"/>
      <c r="AF71" s="420" t="str">
        <f>IF(OR(ＺＥＨデベロッパー公開情報!Q68="",ＺＥＨデベロッパー公開情報!W68="",ＺＥＨデベロッパー公開情報!AC68=""),"",ＺＥＨデベロッパー公開情報!Q68&amp;"-"&amp;ＺＥＨデベロッパー公開情報!W68&amp;"-"&amp;ＺＥＨデベロッパー公開情報!AC68)</f>
        <v/>
      </c>
      <c r="AG71" s="421"/>
      <c r="AH71" s="421"/>
      <c r="AI71" s="421"/>
      <c r="AJ71" s="421"/>
      <c r="AK71" s="421"/>
      <c r="AL71" s="421"/>
      <c r="AM71" s="421"/>
      <c r="AN71" s="421"/>
      <c r="AO71" s="421"/>
      <c r="AP71" s="421"/>
      <c r="AQ71" s="421"/>
      <c r="AR71" s="421"/>
      <c r="AS71" s="421"/>
      <c r="AT71" s="421"/>
      <c r="AU71" s="422"/>
      <c r="AV71" s="423" t="str">
        <f>IF(ＺＥＨデベロッパー公開情報!AH68="","",ＺＥＨデベロッパー公開情報!AH68)</f>
        <v/>
      </c>
      <c r="AW71" s="424"/>
      <c r="AX71" s="424"/>
      <c r="AY71" s="424"/>
      <c r="AZ71" s="424"/>
      <c r="BA71" s="424"/>
      <c r="BB71" s="424"/>
      <c r="BC71" s="424"/>
      <c r="BD71" s="424"/>
      <c r="BE71" s="424"/>
      <c r="BF71" s="424"/>
      <c r="BG71" s="424"/>
      <c r="BH71" s="424"/>
      <c r="BI71" s="424"/>
      <c r="BJ71" s="424"/>
      <c r="BK71" s="424"/>
      <c r="BL71" s="424"/>
      <c r="BM71" s="424"/>
      <c r="BN71" s="424"/>
      <c r="BO71" s="424"/>
      <c r="BP71" s="424"/>
      <c r="BQ71" s="424"/>
      <c r="BR71" s="424"/>
      <c r="BS71" s="424"/>
      <c r="BT71" s="424"/>
      <c r="BU71" s="424"/>
      <c r="BV71" s="424"/>
      <c r="BW71" s="424"/>
      <c r="BX71" s="424"/>
      <c r="BY71" s="424"/>
      <c r="BZ71" s="424"/>
      <c r="CA71" s="424"/>
      <c r="CB71" s="424"/>
      <c r="CC71" s="424"/>
      <c r="CD71" s="424"/>
      <c r="CE71" s="424"/>
      <c r="CF71" s="425"/>
    </row>
    <row r="72" spans="1:123" ht="25" customHeight="1">
      <c r="A72" s="426">
        <v>20</v>
      </c>
      <c r="B72" s="427"/>
      <c r="C72" s="406" t="str">
        <f>IF(ＺＥＨデベロッパー公開情報!C69="","",ＺＥＨデベロッパー公開情報!C69)</f>
        <v/>
      </c>
      <c r="D72" s="407"/>
      <c r="E72" s="407"/>
      <c r="F72" s="407"/>
      <c r="G72" s="407"/>
      <c r="H72" s="407"/>
      <c r="I72" s="407"/>
      <c r="J72" s="407"/>
      <c r="K72" s="407"/>
      <c r="L72" s="407"/>
      <c r="M72" s="407"/>
      <c r="N72" s="407"/>
      <c r="O72" s="407"/>
      <c r="P72" s="407"/>
      <c r="Q72" s="407"/>
      <c r="R72" s="407"/>
      <c r="S72" s="407"/>
      <c r="T72" s="407"/>
      <c r="U72" s="407"/>
      <c r="V72" s="407"/>
      <c r="W72" s="407"/>
      <c r="X72" s="407"/>
      <c r="Y72" s="407"/>
      <c r="Z72" s="407"/>
      <c r="AA72" s="407"/>
      <c r="AB72" s="407"/>
      <c r="AC72" s="407"/>
      <c r="AD72" s="407"/>
      <c r="AE72" s="408"/>
      <c r="AF72" s="409" t="str">
        <f>IF(OR(ＺＥＨデベロッパー公開情報!Q69="",ＺＥＨデベロッパー公開情報!W69="",ＺＥＨデベロッパー公開情報!AC69=""),"",ＺＥＨデベロッパー公開情報!Q69&amp;"-"&amp;ＺＥＨデベロッパー公開情報!W69&amp;"-"&amp;ＺＥＨデベロッパー公開情報!AC69)</f>
        <v/>
      </c>
      <c r="AG72" s="410"/>
      <c r="AH72" s="410"/>
      <c r="AI72" s="410"/>
      <c r="AJ72" s="410"/>
      <c r="AK72" s="410"/>
      <c r="AL72" s="410"/>
      <c r="AM72" s="410"/>
      <c r="AN72" s="410"/>
      <c r="AO72" s="410"/>
      <c r="AP72" s="410"/>
      <c r="AQ72" s="410"/>
      <c r="AR72" s="410"/>
      <c r="AS72" s="410"/>
      <c r="AT72" s="410"/>
      <c r="AU72" s="411"/>
      <c r="AV72" s="412" t="str">
        <f>IF(ＺＥＨデベロッパー公開情報!AH69="","",ＺＥＨデベロッパー公開情報!AH69)</f>
        <v/>
      </c>
      <c r="AW72" s="413"/>
      <c r="AX72" s="413"/>
      <c r="AY72" s="413"/>
      <c r="AZ72" s="413"/>
      <c r="BA72" s="413"/>
      <c r="BB72" s="413"/>
      <c r="BC72" s="413"/>
      <c r="BD72" s="413"/>
      <c r="BE72" s="413"/>
      <c r="BF72" s="413"/>
      <c r="BG72" s="413"/>
      <c r="BH72" s="413"/>
      <c r="BI72" s="413"/>
      <c r="BJ72" s="413"/>
      <c r="BK72" s="413"/>
      <c r="BL72" s="413"/>
      <c r="BM72" s="413"/>
      <c r="BN72" s="413"/>
      <c r="BO72" s="413"/>
      <c r="BP72" s="413"/>
      <c r="BQ72" s="413"/>
      <c r="BR72" s="413"/>
      <c r="BS72" s="413"/>
      <c r="BT72" s="413"/>
      <c r="BU72" s="413"/>
      <c r="BV72" s="413"/>
      <c r="BW72" s="413"/>
      <c r="BX72" s="413"/>
      <c r="BY72" s="413"/>
      <c r="BZ72" s="413"/>
      <c r="CA72" s="413"/>
      <c r="CB72" s="413"/>
      <c r="CC72" s="413"/>
      <c r="CD72" s="413"/>
      <c r="CE72" s="413"/>
      <c r="CF72" s="414"/>
    </row>
    <row r="73" spans="1:123" s="200" customFormat="1" ht="17.25" customHeight="1">
      <c r="A73" s="86"/>
      <c r="B73" s="170"/>
      <c r="C73" s="203"/>
      <c r="D73" s="203"/>
      <c r="E73" s="203"/>
      <c r="F73" s="203"/>
      <c r="G73" s="203"/>
      <c r="H73" s="203"/>
      <c r="I73" s="203"/>
      <c r="J73" s="203"/>
      <c r="K73" s="203"/>
      <c r="L73" s="203"/>
      <c r="M73" s="203"/>
      <c r="N73" s="203"/>
      <c r="O73" s="203"/>
      <c r="P73" s="203"/>
      <c r="Q73" s="203"/>
      <c r="R73" s="203"/>
      <c r="S73" s="203"/>
      <c r="T73" s="203"/>
      <c r="U73" s="203"/>
      <c r="V73" s="203"/>
      <c r="W73" s="203"/>
      <c r="X73" s="203"/>
      <c r="Y73" s="203"/>
      <c r="Z73" s="203"/>
      <c r="AA73" s="203"/>
      <c r="AB73" s="203"/>
      <c r="AC73" s="203"/>
      <c r="AD73" s="203"/>
      <c r="AE73" s="203"/>
      <c r="AF73" s="203"/>
      <c r="AG73" s="203"/>
      <c r="AH73" s="203"/>
      <c r="AI73" s="203"/>
      <c r="AJ73" s="203"/>
      <c r="AK73" s="203"/>
      <c r="AL73" s="203"/>
      <c r="AM73" s="204"/>
      <c r="AN73" s="204"/>
      <c r="AO73" s="204"/>
      <c r="AP73" s="204"/>
      <c r="AQ73" s="204"/>
      <c r="AR73" s="204"/>
      <c r="AS73" s="205"/>
      <c r="AT73" s="205"/>
      <c r="AU73" s="205"/>
      <c r="AV73" s="206"/>
      <c r="AW73" s="206"/>
      <c r="AX73" s="206"/>
      <c r="AY73" s="206"/>
      <c r="AZ73" s="203"/>
      <c r="BA73" s="203"/>
      <c r="BB73" s="203"/>
      <c r="BC73" s="203"/>
      <c r="BD73" s="203"/>
      <c r="BE73" s="203"/>
      <c r="BF73" s="203"/>
      <c r="BG73" s="203"/>
      <c r="BH73" s="203"/>
      <c r="BI73" s="203"/>
      <c r="BJ73" s="207"/>
      <c r="BK73" s="207"/>
      <c r="BL73" s="207"/>
      <c r="BM73" s="207"/>
      <c r="BN73" s="207"/>
      <c r="BO73" s="207"/>
      <c r="BP73" s="207"/>
      <c r="BQ73" s="207"/>
      <c r="BR73" s="439"/>
      <c r="BS73" s="439"/>
      <c r="CG73" s="202"/>
      <c r="CH73" s="202"/>
      <c r="CI73" s="202"/>
      <c r="CJ73" s="202"/>
      <c r="CK73" s="202"/>
      <c r="CL73" s="202"/>
      <c r="CM73" s="202"/>
      <c r="CN73" s="202"/>
      <c r="CO73" s="202"/>
      <c r="CP73" s="202"/>
      <c r="CQ73" s="202"/>
      <c r="CR73" s="202"/>
      <c r="CS73" s="202"/>
      <c r="CT73" s="202"/>
      <c r="CU73" s="89"/>
      <c r="CV73" s="89"/>
      <c r="CW73" s="88"/>
      <c r="CX73" s="88"/>
      <c r="CY73" s="88"/>
      <c r="CZ73" s="88"/>
      <c r="DA73" s="88"/>
      <c r="DB73" s="88"/>
      <c r="DC73" s="88"/>
      <c r="DD73" s="88"/>
      <c r="DE73" s="88"/>
      <c r="DF73" s="88"/>
      <c r="DG73" s="88"/>
      <c r="DH73" s="88"/>
      <c r="DI73" s="88"/>
      <c r="DJ73" s="88"/>
      <c r="DK73" s="88"/>
      <c r="DL73" s="88"/>
      <c r="DM73" s="88"/>
      <c r="DN73" s="88"/>
      <c r="DO73" s="88"/>
      <c r="DP73" s="88"/>
      <c r="DQ73" s="88"/>
      <c r="DR73" s="88"/>
      <c r="DS73" s="88"/>
    </row>
    <row r="74" spans="1:123" s="200" customFormat="1" ht="3" customHeight="1">
      <c r="A74" s="86"/>
      <c r="B74" s="170"/>
      <c r="C74" s="203"/>
      <c r="D74" s="203"/>
      <c r="E74" s="203"/>
      <c r="F74" s="203"/>
      <c r="G74" s="203"/>
      <c r="H74" s="203"/>
      <c r="I74" s="203"/>
      <c r="J74" s="203"/>
      <c r="K74" s="203"/>
      <c r="L74" s="203"/>
      <c r="M74" s="203"/>
      <c r="N74" s="203"/>
      <c r="O74" s="203"/>
      <c r="P74" s="203"/>
      <c r="Q74" s="203"/>
      <c r="R74" s="203"/>
      <c r="S74" s="203"/>
      <c r="T74" s="203"/>
      <c r="U74" s="203"/>
      <c r="V74" s="203"/>
      <c r="W74" s="203"/>
      <c r="X74" s="203"/>
      <c r="Y74" s="203"/>
      <c r="Z74" s="203"/>
      <c r="AA74" s="203"/>
      <c r="AB74" s="203"/>
      <c r="AC74" s="203"/>
      <c r="AD74" s="203"/>
      <c r="AE74" s="203"/>
      <c r="AF74" s="203"/>
      <c r="AG74" s="203"/>
      <c r="AH74" s="203"/>
      <c r="AI74" s="203"/>
      <c r="AJ74" s="203"/>
      <c r="AK74" s="203"/>
      <c r="AL74" s="203"/>
      <c r="AM74" s="204"/>
      <c r="AN74" s="204"/>
      <c r="AO74" s="204"/>
      <c r="AP74" s="204"/>
      <c r="AQ74" s="204"/>
      <c r="AR74" s="204"/>
      <c r="AS74" s="205"/>
      <c r="AT74" s="205"/>
      <c r="AU74" s="205"/>
      <c r="AV74" s="206"/>
      <c r="AW74" s="206"/>
      <c r="AX74" s="206"/>
      <c r="AY74" s="206"/>
      <c r="AZ74" s="203"/>
      <c r="BA74" s="203"/>
      <c r="BB74" s="203"/>
      <c r="BC74" s="203"/>
      <c r="BD74" s="203"/>
      <c r="BE74" s="203"/>
      <c r="BF74" s="203"/>
      <c r="BG74" s="203"/>
      <c r="BH74" s="203"/>
      <c r="BI74" s="203"/>
      <c r="BJ74" s="207"/>
      <c r="BK74" s="207"/>
      <c r="BL74" s="207"/>
      <c r="BM74" s="207"/>
      <c r="BN74" s="207"/>
      <c r="BO74" s="207"/>
      <c r="BP74" s="207"/>
      <c r="BQ74" s="207"/>
      <c r="BR74" s="237"/>
      <c r="BS74" s="237"/>
      <c r="BT74" s="237"/>
      <c r="BU74" s="237"/>
      <c r="BV74" s="236"/>
      <c r="BW74" s="236"/>
      <c r="BX74" s="237"/>
      <c r="BY74" s="237"/>
      <c r="BZ74" s="237"/>
      <c r="CA74" s="236"/>
      <c r="CB74" s="236"/>
      <c r="CC74" s="237"/>
      <c r="CD74" s="237"/>
      <c r="CE74" s="237"/>
      <c r="CF74" s="160"/>
      <c r="CG74" s="202"/>
      <c r="CH74" s="202"/>
      <c r="CI74" s="202"/>
      <c r="CJ74" s="202"/>
      <c r="CK74" s="202"/>
      <c r="CL74" s="202"/>
      <c r="CM74" s="202"/>
      <c r="CN74" s="202"/>
      <c r="CO74" s="202"/>
      <c r="CP74" s="202"/>
      <c r="CQ74" s="202"/>
      <c r="CR74" s="202"/>
      <c r="CS74" s="202"/>
      <c r="CT74" s="202"/>
      <c r="CU74" s="89"/>
      <c r="CV74" s="89"/>
      <c r="CW74" s="88"/>
      <c r="CX74" s="88"/>
      <c r="CY74" s="88"/>
      <c r="CZ74" s="88"/>
      <c r="DA74" s="88"/>
      <c r="DB74" s="88"/>
      <c r="DC74" s="88"/>
      <c r="DD74" s="88"/>
      <c r="DE74" s="88"/>
      <c r="DF74" s="88"/>
      <c r="DG74" s="88"/>
      <c r="DH74" s="88"/>
      <c r="DI74" s="88"/>
      <c r="DJ74" s="88"/>
      <c r="DK74" s="88"/>
      <c r="DL74" s="88"/>
      <c r="DM74" s="88"/>
      <c r="DN74" s="88"/>
      <c r="DO74" s="88"/>
      <c r="DP74" s="88"/>
      <c r="DQ74" s="88"/>
      <c r="DR74" s="88"/>
      <c r="DS74" s="88"/>
    </row>
    <row r="75" spans="1:123" ht="15" customHeight="1">
      <c r="A75" s="167"/>
      <c r="B75" s="174" t="s">
        <v>401</v>
      </c>
      <c r="C75" s="176"/>
      <c r="D75" s="176"/>
      <c r="E75" s="176"/>
      <c r="F75" s="176"/>
      <c r="G75" s="176"/>
      <c r="H75" s="176"/>
      <c r="I75" s="176"/>
      <c r="J75" s="176"/>
      <c r="K75" s="176"/>
      <c r="L75" s="176"/>
      <c r="M75" s="176"/>
      <c r="N75" s="176"/>
      <c r="O75" s="176"/>
      <c r="P75" s="176"/>
      <c r="Q75" s="176"/>
      <c r="R75" s="176"/>
      <c r="S75" s="176"/>
      <c r="T75" s="176"/>
      <c r="U75" s="176"/>
      <c r="V75" s="176"/>
      <c r="W75" s="176"/>
      <c r="X75" s="176"/>
      <c r="Y75" s="176"/>
      <c r="Z75" s="176"/>
      <c r="AA75" s="176"/>
      <c r="AB75" s="176"/>
      <c r="AC75" s="176"/>
      <c r="AD75" s="176"/>
      <c r="AE75" s="176"/>
      <c r="AF75" s="176"/>
      <c r="AG75" s="176"/>
      <c r="AH75" s="176"/>
      <c r="AI75" s="176"/>
      <c r="AJ75" s="176"/>
      <c r="AK75" s="176"/>
      <c r="AL75" s="176"/>
      <c r="AM75" s="176"/>
      <c r="AN75" s="176"/>
      <c r="AO75" s="176"/>
      <c r="AP75" s="176"/>
      <c r="AQ75" s="176"/>
      <c r="AR75" s="170"/>
      <c r="AS75" s="208"/>
      <c r="AT75" s="208"/>
      <c r="AU75" s="208"/>
      <c r="AV75" s="208"/>
      <c r="AW75" s="208"/>
      <c r="AX75" s="208"/>
      <c r="AY75" s="208"/>
      <c r="AZ75" s="208"/>
      <c r="BA75" s="208"/>
      <c r="BB75" s="208"/>
      <c r="BC75" s="208"/>
      <c r="BD75" s="208"/>
      <c r="BE75" s="208"/>
      <c r="BF75" s="208"/>
      <c r="BG75" s="208"/>
      <c r="BH75" s="208"/>
      <c r="BI75" s="208"/>
      <c r="BJ75" s="208"/>
      <c r="BK75" s="208"/>
      <c r="BL75" s="208"/>
      <c r="BM75" s="208"/>
      <c r="BN75" s="208"/>
      <c r="BO75" s="208"/>
      <c r="BP75" s="208"/>
      <c r="BQ75" s="208"/>
      <c r="BR75" s="237"/>
      <c r="BS75" s="237"/>
      <c r="BT75" s="441" t="str">
        <f>IF(AND(data3!P2=1,data3!Q2=0),"（　３　／　３　　枚）",IF(C77&lt;&gt;"","（　３　／　３　　枚）","（　３　／　３　　枚）"))</f>
        <v>（　３　／　３　　枚）</v>
      </c>
      <c r="BU75" s="441"/>
      <c r="BV75" s="441"/>
      <c r="BW75" s="441"/>
      <c r="BX75" s="441"/>
      <c r="BY75" s="441"/>
      <c r="BZ75" s="441"/>
      <c r="CA75" s="441"/>
      <c r="CB75" s="441"/>
      <c r="CC75" s="441"/>
      <c r="CD75" s="441"/>
      <c r="CE75" s="441"/>
      <c r="CF75" s="441"/>
      <c r="CG75" s="172"/>
      <c r="CH75" s="172"/>
      <c r="CI75" s="172"/>
      <c r="CJ75" s="172"/>
      <c r="CK75" s="172"/>
      <c r="CL75" s="172"/>
      <c r="CM75" s="172"/>
      <c r="CN75" s="172"/>
      <c r="CO75" s="172"/>
      <c r="CP75" s="172"/>
      <c r="CQ75" s="172"/>
      <c r="CR75" s="172"/>
      <c r="CS75" s="172"/>
      <c r="CT75" s="173"/>
    </row>
    <row r="76" spans="1:123" s="166" customFormat="1" ht="22.5" customHeight="1">
      <c r="A76" s="428"/>
      <c r="B76" s="429"/>
      <c r="C76" s="430" t="s">
        <v>351</v>
      </c>
      <c r="D76" s="431"/>
      <c r="E76" s="431"/>
      <c r="F76" s="431"/>
      <c r="G76" s="431"/>
      <c r="H76" s="431"/>
      <c r="I76" s="431"/>
      <c r="J76" s="431"/>
      <c r="K76" s="431"/>
      <c r="L76" s="431"/>
      <c r="M76" s="431"/>
      <c r="N76" s="431"/>
      <c r="O76" s="431"/>
      <c r="P76" s="431"/>
      <c r="Q76" s="431"/>
      <c r="R76" s="431"/>
      <c r="S76" s="431"/>
      <c r="T76" s="431"/>
      <c r="U76" s="431"/>
      <c r="V76" s="431"/>
      <c r="W76" s="431"/>
      <c r="X76" s="431"/>
      <c r="Y76" s="431"/>
      <c r="Z76" s="431"/>
      <c r="AA76" s="431"/>
      <c r="AB76" s="431"/>
      <c r="AC76" s="431"/>
      <c r="AD76" s="431"/>
      <c r="AE76" s="432"/>
      <c r="AF76" s="433" t="s">
        <v>350</v>
      </c>
      <c r="AG76" s="434"/>
      <c r="AH76" s="434"/>
      <c r="AI76" s="434"/>
      <c r="AJ76" s="434"/>
      <c r="AK76" s="434"/>
      <c r="AL76" s="434"/>
      <c r="AM76" s="434"/>
      <c r="AN76" s="434"/>
      <c r="AO76" s="434"/>
      <c r="AP76" s="434"/>
      <c r="AQ76" s="434"/>
      <c r="AR76" s="434"/>
      <c r="AS76" s="434"/>
      <c r="AT76" s="434"/>
      <c r="AU76" s="435"/>
      <c r="AV76" s="433" t="s">
        <v>390</v>
      </c>
      <c r="AW76" s="434"/>
      <c r="AX76" s="434"/>
      <c r="AY76" s="434"/>
      <c r="AZ76" s="434"/>
      <c r="BA76" s="434"/>
      <c r="BB76" s="434"/>
      <c r="BC76" s="434"/>
      <c r="BD76" s="434"/>
      <c r="BE76" s="434"/>
      <c r="BF76" s="434"/>
      <c r="BG76" s="434"/>
      <c r="BH76" s="434"/>
      <c r="BI76" s="434"/>
      <c r="BJ76" s="434"/>
      <c r="BK76" s="434"/>
      <c r="BL76" s="434"/>
      <c r="BM76" s="434"/>
      <c r="BN76" s="434"/>
      <c r="BO76" s="434"/>
      <c r="BP76" s="434"/>
      <c r="BQ76" s="434"/>
      <c r="BR76" s="434"/>
      <c r="BS76" s="434"/>
      <c r="BT76" s="434"/>
      <c r="BU76" s="434"/>
      <c r="BV76" s="434"/>
      <c r="BW76" s="434"/>
      <c r="BX76" s="434"/>
      <c r="BY76" s="434"/>
      <c r="BZ76" s="434"/>
      <c r="CA76" s="434"/>
      <c r="CB76" s="434"/>
      <c r="CC76" s="434"/>
      <c r="CD76" s="434"/>
      <c r="CE76" s="434"/>
      <c r="CF76" s="436"/>
      <c r="CG76" s="210"/>
      <c r="CH76" s="210"/>
      <c r="CI76" s="210"/>
      <c r="CJ76" s="210"/>
      <c r="CK76" s="210"/>
      <c r="CL76" s="210"/>
      <c r="CM76" s="210"/>
      <c r="CN76" s="210"/>
      <c r="CO76" s="210"/>
      <c r="CP76" s="211"/>
      <c r="CS76" s="212"/>
      <c r="CT76" s="212"/>
      <c r="CU76" s="212"/>
      <c r="CV76" s="212"/>
      <c r="CW76" s="212"/>
      <c r="CX76" s="212"/>
      <c r="CY76" s="212"/>
      <c r="CZ76" s="212"/>
      <c r="DA76" s="212"/>
      <c r="DB76" s="212"/>
      <c r="DC76" s="212"/>
      <c r="DD76" s="212"/>
      <c r="DE76" s="212"/>
      <c r="DF76" s="212"/>
    </row>
    <row r="77" spans="1:123" s="166" customFormat="1" ht="25" customHeight="1">
      <c r="A77" s="437">
        <v>21</v>
      </c>
      <c r="B77" s="438"/>
      <c r="C77" s="406" t="str">
        <f>IF(ＺＥＨデベロッパー公開情報!C70="","",ＺＥＨデベロッパー公開情報!C70)</f>
        <v/>
      </c>
      <c r="D77" s="407"/>
      <c r="E77" s="407"/>
      <c r="F77" s="407"/>
      <c r="G77" s="407"/>
      <c r="H77" s="407"/>
      <c r="I77" s="407"/>
      <c r="J77" s="407"/>
      <c r="K77" s="407"/>
      <c r="L77" s="407"/>
      <c r="M77" s="407"/>
      <c r="N77" s="407"/>
      <c r="O77" s="407"/>
      <c r="P77" s="407"/>
      <c r="Q77" s="407"/>
      <c r="R77" s="407"/>
      <c r="S77" s="407"/>
      <c r="T77" s="407"/>
      <c r="U77" s="407"/>
      <c r="V77" s="407"/>
      <c r="W77" s="407"/>
      <c r="X77" s="407"/>
      <c r="Y77" s="407"/>
      <c r="Z77" s="407"/>
      <c r="AA77" s="407"/>
      <c r="AB77" s="407"/>
      <c r="AC77" s="407"/>
      <c r="AD77" s="407"/>
      <c r="AE77" s="408"/>
      <c r="AF77" s="409" t="str">
        <f>IF(OR(ＺＥＨデベロッパー公開情報!Q70="",ＺＥＨデベロッパー公開情報!W70="",ＺＥＨデベロッパー公開情報!AC70=""),"",ＺＥＨデベロッパー公開情報!Q70&amp;"-"&amp;ＺＥＨデベロッパー公開情報!W70&amp;"-"&amp;ＺＥＨデベロッパー公開情報!AC70)</f>
        <v/>
      </c>
      <c r="AG77" s="410"/>
      <c r="AH77" s="410"/>
      <c r="AI77" s="410"/>
      <c r="AJ77" s="410"/>
      <c r="AK77" s="410"/>
      <c r="AL77" s="410"/>
      <c r="AM77" s="410"/>
      <c r="AN77" s="410"/>
      <c r="AO77" s="410"/>
      <c r="AP77" s="410"/>
      <c r="AQ77" s="410"/>
      <c r="AR77" s="410"/>
      <c r="AS77" s="410"/>
      <c r="AT77" s="410"/>
      <c r="AU77" s="411"/>
      <c r="AV77" s="412" t="str">
        <f>IF(ＺＥＨデベロッパー公開情報!AH70="","",ＺＥＨデベロッパー公開情報!AH70)</f>
        <v/>
      </c>
      <c r="AW77" s="413"/>
      <c r="AX77" s="413"/>
      <c r="AY77" s="413"/>
      <c r="AZ77" s="413"/>
      <c r="BA77" s="413"/>
      <c r="BB77" s="413"/>
      <c r="BC77" s="413"/>
      <c r="BD77" s="413"/>
      <c r="BE77" s="413"/>
      <c r="BF77" s="413"/>
      <c r="BG77" s="413"/>
      <c r="BH77" s="413"/>
      <c r="BI77" s="413"/>
      <c r="BJ77" s="413"/>
      <c r="BK77" s="413"/>
      <c r="BL77" s="413"/>
      <c r="BM77" s="413"/>
      <c r="BN77" s="413"/>
      <c r="BO77" s="413"/>
      <c r="BP77" s="413"/>
      <c r="BQ77" s="413"/>
      <c r="BR77" s="413"/>
      <c r="BS77" s="413"/>
      <c r="BT77" s="413"/>
      <c r="BU77" s="413"/>
      <c r="BV77" s="413"/>
      <c r="BW77" s="413"/>
      <c r="BX77" s="413"/>
      <c r="BY77" s="413"/>
      <c r="BZ77" s="413"/>
      <c r="CA77" s="413"/>
      <c r="CB77" s="413"/>
      <c r="CC77" s="413"/>
      <c r="CD77" s="413"/>
      <c r="CE77" s="413"/>
      <c r="CF77" s="414"/>
      <c r="CG77" s="210"/>
      <c r="CH77" s="210"/>
      <c r="CI77" s="210"/>
      <c r="CJ77" s="210"/>
      <c r="CK77" s="210"/>
      <c r="CL77" s="210"/>
      <c r="CM77" s="210"/>
      <c r="CN77" s="210"/>
      <c r="CO77" s="210"/>
      <c r="CP77" s="213"/>
    </row>
    <row r="78" spans="1:123" s="166" customFormat="1" ht="25" customHeight="1">
      <c r="A78" s="426">
        <v>22</v>
      </c>
      <c r="B78" s="427"/>
      <c r="C78" s="406" t="str">
        <f>IF(ＺＥＨデベロッパー公開情報!C71="","",ＺＥＨデベロッパー公開情報!C71)</f>
        <v/>
      </c>
      <c r="D78" s="407"/>
      <c r="E78" s="407"/>
      <c r="F78" s="407"/>
      <c r="G78" s="407"/>
      <c r="H78" s="407"/>
      <c r="I78" s="407"/>
      <c r="J78" s="407"/>
      <c r="K78" s="407"/>
      <c r="L78" s="407"/>
      <c r="M78" s="407"/>
      <c r="N78" s="407"/>
      <c r="O78" s="407"/>
      <c r="P78" s="407"/>
      <c r="Q78" s="407"/>
      <c r="R78" s="407"/>
      <c r="S78" s="407"/>
      <c r="T78" s="407"/>
      <c r="U78" s="407"/>
      <c r="V78" s="407"/>
      <c r="W78" s="407"/>
      <c r="X78" s="407"/>
      <c r="Y78" s="407"/>
      <c r="Z78" s="407"/>
      <c r="AA78" s="407"/>
      <c r="AB78" s="407"/>
      <c r="AC78" s="407"/>
      <c r="AD78" s="407"/>
      <c r="AE78" s="408"/>
      <c r="AF78" s="409" t="str">
        <f>IF(OR(ＺＥＨデベロッパー公開情報!Q71="",ＺＥＨデベロッパー公開情報!W71="",ＺＥＨデベロッパー公開情報!AC71=""),"",ＺＥＨデベロッパー公開情報!Q71&amp;"-"&amp;ＺＥＨデベロッパー公開情報!W71&amp;"-"&amp;ＺＥＨデベロッパー公開情報!AC71)</f>
        <v/>
      </c>
      <c r="AG78" s="410"/>
      <c r="AH78" s="410"/>
      <c r="AI78" s="410"/>
      <c r="AJ78" s="410"/>
      <c r="AK78" s="410"/>
      <c r="AL78" s="410"/>
      <c r="AM78" s="410"/>
      <c r="AN78" s="410"/>
      <c r="AO78" s="410"/>
      <c r="AP78" s="410"/>
      <c r="AQ78" s="410"/>
      <c r="AR78" s="410"/>
      <c r="AS78" s="410"/>
      <c r="AT78" s="410"/>
      <c r="AU78" s="411"/>
      <c r="AV78" s="412" t="str">
        <f>IF(ＺＥＨデベロッパー公開情報!AH71="","",ＺＥＨデベロッパー公開情報!AH71)</f>
        <v/>
      </c>
      <c r="AW78" s="413"/>
      <c r="AX78" s="413"/>
      <c r="AY78" s="413"/>
      <c r="AZ78" s="413"/>
      <c r="BA78" s="413"/>
      <c r="BB78" s="413"/>
      <c r="BC78" s="413"/>
      <c r="BD78" s="413"/>
      <c r="BE78" s="413"/>
      <c r="BF78" s="413"/>
      <c r="BG78" s="413"/>
      <c r="BH78" s="413"/>
      <c r="BI78" s="413"/>
      <c r="BJ78" s="413"/>
      <c r="BK78" s="413"/>
      <c r="BL78" s="413"/>
      <c r="BM78" s="413"/>
      <c r="BN78" s="413"/>
      <c r="BO78" s="413"/>
      <c r="BP78" s="413"/>
      <c r="BQ78" s="413"/>
      <c r="BR78" s="413"/>
      <c r="BS78" s="413"/>
      <c r="BT78" s="413"/>
      <c r="BU78" s="413"/>
      <c r="BV78" s="413"/>
      <c r="BW78" s="413"/>
      <c r="BX78" s="413"/>
      <c r="BY78" s="413"/>
      <c r="BZ78" s="413"/>
      <c r="CA78" s="413"/>
      <c r="CB78" s="413"/>
      <c r="CC78" s="413"/>
      <c r="CD78" s="413"/>
      <c r="CE78" s="413"/>
      <c r="CF78" s="414"/>
      <c r="CG78" s="210"/>
      <c r="CH78" s="210"/>
      <c r="CI78" s="210"/>
      <c r="CJ78" s="210"/>
      <c r="CK78" s="210"/>
      <c r="CL78" s="210"/>
      <c r="CM78" s="210"/>
      <c r="CN78" s="210"/>
      <c r="CO78" s="210"/>
      <c r="CP78" s="213"/>
    </row>
    <row r="79" spans="1:123" s="166" customFormat="1" ht="25" customHeight="1">
      <c r="A79" s="415">
        <v>23</v>
      </c>
      <c r="B79" s="416"/>
      <c r="C79" s="417" t="str">
        <f>IF(ＺＥＨデベロッパー公開情報!C72="","",ＺＥＨデベロッパー公開情報!C72)</f>
        <v/>
      </c>
      <c r="D79" s="418"/>
      <c r="E79" s="418"/>
      <c r="F79" s="418"/>
      <c r="G79" s="418"/>
      <c r="H79" s="418"/>
      <c r="I79" s="418"/>
      <c r="J79" s="418"/>
      <c r="K79" s="418"/>
      <c r="L79" s="418"/>
      <c r="M79" s="418"/>
      <c r="N79" s="418"/>
      <c r="O79" s="418"/>
      <c r="P79" s="418"/>
      <c r="Q79" s="418"/>
      <c r="R79" s="418"/>
      <c r="S79" s="418"/>
      <c r="T79" s="418"/>
      <c r="U79" s="418"/>
      <c r="V79" s="418"/>
      <c r="W79" s="418"/>
      <c r="X79" s="418"/>
      <c r="Y79" s="418"/>
      <c r="Z79" s="418"/>
      <c r="AA79" s="418"/>
      <c r="AB79" s="418"/>
      <c r="AC79" s="418"/>
      <c r="AD79" s="418"/>
      <c r="AE79" s="419"/>
      <c r="AF79" s="420" t="str">
        <f>IF(OR(ＺＥＨデベロッパー公開情報!Q72="",ＺＥＨデベロッパー公開情報!W72="",ＺＥＨデベロッパー公開情報!AC72=""),"",ＺＥＨデベロッパー公開情報!Q72&amp;"-"&amp;ＺＥＨデベロッパー公開情報!W72&amp;"-"&amp;ＺＥＨデベロッパー公開情報!AC72)</f>
        <v/>
      </c>
      <c r="AG79" s="421"/>
      <c r="AH79" s="421"/>
      <c r="AI79" s="421"/>
      <c r="AJ79" s="421"/>
      <c r="AK79" s="421"/>
      <c r="AL79" s="421"/>
      <c r="AM79" s="421"/>
      <c r="AN79" s="421"/>
      <c r="AO79" s="421"/>
      <c r="AP79" s="421"/>
      <c r="AQ79" s="421"/>
      <c r="AR79" s="421"/>
      <c r="AS79" s="421"/>
      <c r="AT79" s="421"/>
      <c r="AU79" s="422"/>
      <c r="AV79" s="423" t="str">
        <f>IF(ＺＥＨデベロッパー公開情報!AH72="","",ＺＥＨデベロッパー公開情報!AH72)</f>
        <v/>
      </c>
      <c r="AW79" s="424"/>
      <c r="AX79" s="424"/>
      <c r="AY79" s="424"/>
      <c r="AZ79" s="424"/>
      <c r="BA79" s="424"/>
      <c r="BB79" s="424"/>
      <c r="BC79" s="424"/>
      <c r="BD79" s="424"/>
      <c r="BE79" s="424"/>
      <c r="BF79" s="424"/>
      <c r="BG79" s="424"/>
      <c r="BH79" s="424"/>
      <c r="BI79" s="424"/>
      <c r="BJ79" s="424"/>
      <c r="BK79" s="424"/>
      <c r="BL79" s="424"/>
      <c r="BM79" s="424"/>
      <c r="BN79" s="424"/>
      <c r="BO79" s="424"/>
      <c r="BP79" s="424"/>
      <c r="BQ79" s="424"/>
      <c r="BR79" s="424"/>
      <c r="BS79" s="424"/>
      <c r="BT79" s="424"/>
      <c r="BU79" s="424"/>
      <c r="BV79" s="424"/>
      <c r="BW79" s="424"/>
      <c r="BX79" s="424"/>
      <c r="BY79" s="424"/>
      <c r="BZ79" s="424"/>
      <c r="CA79" s="424"/>
      <c r="CB79" s="424"/>
      <c r="CC79" s="424"/>
      <c r="CD79" s="424"/>
      <c r="CE79" s="424"/>
      <c r="CF79" s="425"/>
      <c r="CG79" s="210"/>
      <c r="CH79" s="210"/>
      <c r="CI79" s="210"/>
      <c r="CJ79" s="210"/>
      <c r="CK79" s="210"/>
      <c r="CL79" s="210"/>
      <c r="CM79" s="210"/>
      <c r="CN79" s="210"/>
      <c r="CO79" s="210"/>
      <c r="CP79" s="213"/>
    </row>
    <row r="80" spans="1:123" s="166" customFormat="1" ht="25" customHeight="1">
      <c r="A80" s="404">
        <v>24</v>
      </c>
      <c r="B80" s="405"/>
      <c r="C80" s="406" t="str">
        <f>IF(ＺＥＨデベロッパー公開情報!C73="","",ＺＥＨデベロッパー公開情報!C73)</f>
        <v/>
      </c>
      <c r="D80" s="407"/>
      <c r="E80" s="407"/>
      <c r="F80" s="407"/>
      <c r="G80" s="407"/>
      <c r="H80" s="407"/>
      <c r="I80" s="407"/>
      <c r="J80" s="407"/>
      <c r="K80" s="407"/>
      <c r="L80" s="407"/>
      <c r="M80" s="407"/>
      <c r="N80" s="407"/>
      <c r="O80" s="407"/>
      <c r="P80" s="407"/>
      <c r="Q80" s="407"/>
      <c r="R80" s="407"/>
      <c r="S80" s="407"/>
      <c r="T80" s="407"/>
      <c r="U80" s="407"/>
      <c r="V80" s="407"/>
      <c r="W80" s="407"/>
      <c r="X80" s="407"/>
      <c r="Y80" s="407"/>
      <c r="Z80" s="407"/>
      <c r="AA80" s="407"/>
      <c r="AB80" s="407"/>
      <c r="AC80" s="407"/>
      <c r="AD80" s="407"/>
      <c r="AE80" s="408"/>
      <c r="AF80" s="409" t="str">
        <f>IF(OR(ＺＥＨデベロッパー公開情報!Q73="",ＺＥＨデベロッパー公開情報!W73="",ＺＥＨデベロッパー公開情報!AC73=""),"",ＺＥＨデベロッパー公開情報!Q73&amp;"-"&amp;ＺＥＨデベロッパー公開情報!W73&amp;"-"&amp;ＺＥＨデベロッパー公開情報!AC73)</f>
        <v/>
      </c>
      <c r="AG80" s="410"/>
      <c r="AH80" s="410"/>
      <c r="AI80" s="410"/>
      <c r="AJ80" s="410"/>
      <c r="AK80" s="410"/>
      <c r="AL80" s="410"/>
      <c r="AM80" s="410"/>
      <c r="AN80" s="410"/>
      <c r="AO80" s="410"/>
      <c r="AP80" s="410"/>
      <c r="AQ80" s="410"/>
      <c r="AR80" s="410"/>
      <c r="AS80" s="410"/>
      <c r="AT80" s="410"/>
      <c r="AU80" s="411"/>
      <c r="AV80" s="412" t="str">
        <f>IF(ＺＥＨデベロッパー公開情報!AH73="","",ＺＥＨデベロッパー公開情報!AH73)</f>
        <v/>
      </c>
      <c r="AW80" s="413"/>
      <c r="AX80" s="413"/>
      <c r="AY80" s="413"/>
      <c r="AZ80" s="413"/>
      <c r="BA80" s="413"/>
      <c r="BB80" s="413"/>
      <c r="BC80" s="413"/>
      <c r="BD80" s="413"/>
      <c r="BE80" s="413"/>
      <c r="BF80" s="413"/>
      <c r="BG80" s="413"/>
      <c r="BH80" s="413"/>
      <c r="BI80" s="413"/>
      <c r="BJ80" s="413"/>
      <c r="BK80" s="413"/>
      <c r="BL80" s="413"/>
      <c r="BM80" s="413"/>
      <c r="BN80" s="413"/>
      <c r="BO80" s="413"/>
      <c r="BP80" s="413"/>
      <c r="BQ80" s="413"/>
      <c r="BR80" s="413"/>
      <c r="BS80" s="413"/>
      <c r="BT80" s="413"/>
      <c r="BU80" s="413"/>
      <c r="BV80" s="413"/>
      <c r="BW80" s="413"/>
      <c r="BX80" s="413"/>
      <c r="BY80" s="413"/>
      <c r="BZ80" s="413"/>
      <c r="CA80" s="413"/>
      <c r="CB80" s="413"/>
      <c r="CC80" s="413"/>
      <c r="CD80" s="413"/>
      <c r="CE80" s="413"/>
      <c r="CF80" s="414"/>
      <c r="CG80" s="210"/>
      <c r="CH80" s="210"/>
      <c r="CI80" s="210"/>
      <c r="CJ80" s="210"/>
      <c r="CK80" s="210"/>
      <c r="CL80" s="210"/>
      <c r="CM80" s="210"/>
      <c r="CN80" s="210"/>
      <c r="CO80" s="210"/>
      <c r="CP80" s="213"/>
    </row>
    <row r="81" spans="1:94" s="166" customFormat="1" ht="25" customHeight="1">
      <c r="A81" s="415">
        <v>25</v>
      </c>
      <c r="B81" s="416"/>
      <c r="C81" s="417" t="str">
        <f>IF(ＺＥＨデベロッパー公開情報!C74="","",ＺＥＨデベロッパー公開情報!C74)</f>
        <v/>
      </c>
      <c r="D81" s="418"/>
      <c r="E81" s="418"/>
      <c r="F81" s="418"/>
      <c r="G81" s="418"/>
      <c r="H81" s="418"/>
      <c r="I81" s="418"/>
      <c r="J81" s="418"/>
      <c r="K81" s="418"/>
      <c r="L81" s="418"/>
      <c r="M81" s="418"/>
      <c r="N81" s="418"/>
      <c r="O81" s="418"/>
      <c r="P81" s="418"/>
      <c r="Q81" s="418"/>
      <c r="R81" s="418"/>
      <c r="S81" s="418"/>
      <c r="T81" s="418"/>
      <c r="U81" s="418"/>
      <c r="V81" s="418"/>
      <c r="W81" s="418"/>
      <c r="X81" s="418"/>
      <c r="Y81" s="418"/>
      <c r="Z81" s="418"/>
      <c r="AA81" s="418"/>
      <c r="AB81" s="418"/>
      <c r="AC81" s="418"/>
      <c r="AD81" s="418"/>
      <c r="AE81" s="419"/>
      <c r="AF81" s="420" t="str">
        <f>IF(OR(ＺＥＨデベロッパー公開情報!Q74="",ＺＥＨデベロッパー公開情報!W74="",ＺＥＨデベロッパー公開情報!AC74=""),"",ＺＥＨデベロッパー公開情報!Q74&amp;"-"&amp;ＺＥＨデベロッパー公開情報!W74&amp;"-"&amp;ＺＥＨデベロッパー公開情報!AC74)</f>
        <v/>
      </c>
      <c r="AG81" s="421"/>
      <c r="AH81" s="421"/>
      <c r="AI81" s="421"/>
      <c r="AJ81" s="421"/>
      <c r="AK81" s="421"/>
      <c r="AL81" s="421"/>
      <c r="AM81" s="421"/>
      <c r="AN81" s="421"/>
      <c r="AO81" s="421"/>
      <c r="AP81" s="421"/>
      <c r="AQ81" s="421"/>
      <c r="AR81" s="421"/>
      <c r="AS81" s="421"/>
      <c r="AT81" s="421"/>
      <c r="AU81" s="422"/>
      <c r="AV81" s="423" t="str">
        <f>IF(ＺＥＨデベロッパー公開情報!AH74="","",ＺＥＨデベロッパー公開情報!AH74)</f>
        <v/>
      </c>
      <c r="AW81" s="424"/>
      <c r="AX81" s="424"/>
      <c r="AY81" s="424"/>
      <c r="AZ81" s="424"/>
      <c r="BA81" s="424"/>
      <c r="BB81" s="424"/>
      <c r="BC81" s="424"/>
      <c r="BD81" s="424"/>
      <c r="BE81" s="424"/>
      <c r="BF81" s="424"/>
      <c r="BG81" s="424"/>
      <c r="BH81" s="424"/>
      <c r="BI81" s="424"/>
      <c r="BJ81" s="424"/>
      <c r="BK81" s="424"/>
      <c r="BL81" s="424"/>
      <c r="BM81" s="424"/>
      <c r="BN81" s="424"/>
      <c r="BO81" s="424"/>
      <c r="BP81" s="424"/>
      <c r="BQ81" s="424"/>
      <c r="BR81" s="424"/>
      <c r="BS81" s="424"/>
      <c r="BT81" s="424"/>
      <c r="BU81" s="424"/>
      <c r="BV81" s="424"/>
      <c r="BW81" s="424"/>
      <c r="BX81" s="424"/>
      <c r="BY81" s="424"/>
      <c r="BZ81" s="424"/>
      <c r="CA81" s="424"/>
      <c r="CB81" s="424"/>
      <c r="CC81" s="424"/>
      <c r="CD81" s="424"/>
      <c r="CE81" s="424"/>
      <c r="CF81" s="425"/>
      <c r="CG81" s="210"/>
      <c r="CH81" s="210"/>
      <c r="CI81" s="210"/>
      <c r="CJ81" s="210"/>
      <c r="CK81" s="210"/>
      <c r="CL81" s="210"/>
      <c r="CM81" s="210"/>
      <c r="CN81" s="210"/>
      <c r="CO81" s="210"/>
      <c r="CP81" s="213"/>
    </row>
    <row r="82" spans="1:94" ht="25" customHeight="1">
      <c r="A82" s="404">
        <v>26</v>
      </c>
      <c r="B82" s="405"/>
      <c r="C82" s="406" t="str">
        <f>IF(ＺＥＨデベロッパー公開情報!C75="","",ＺＥＨデベロッパー公開情報!C75)</f>
        <v/>
      </c>
      <c r="D82" s="407"/>
      <c r="E82" s="407"/>
      <c r="F82" s="407"/>
      <c r="G82" s="407"/>
      <c r="H82" s="407"/>
      <c r="I82" s="407"/>
      <c r="J82" s="407"/>
      <c r="K82" s="407"/>
      <c r="L82" s="407"/>
      <c r="M82" s="407"/>
      <c r="N82" s="407"/>
      <c r="O82" s="407"/>
      <c r="P82" s="407"/>
      <c r="Q82" s="407"/>
      <c r="R82" s="407"/>
      <c r="S82" s="407"/>
      <c r="T82" s="407"/>
      <c r="U82" s="407"/>
      <c r="V82" s="407"/>
      <c r="W82" s="407"/>
      <c r="X82" s="407"/>
      <c r="Y82" s="407"/>
      <c r="Z82" s="407"/>
      <c r="AA82" s="407"/>
      <c r="AB82" s="407"/>
      <c r="AC82" s="407"/>
      <c r="AD82" s="407"/>
      <c r="AE82" s="408"/>
      <c r="AF82" s="409" t="str">
        <f>IF(OR(ＺＥＨデベロッパー公開情報!Q75="",ＺＥＨデベロッパー公開情報!W75="",ＺＥＨデベロッパー公開情報!AC75=""),"",ＺＥＨデベロッパー公開情報!Q75&amp;"-"&amp;ＺＥＨデベロッパー公開情報!W75&amp;"-"&amp;ＺＥＨデベロッパー公開情報!AC75)</f>
        <v/>
      </c>
      <c r="AG82" s="410"/>
      <c r="AH82" s="410"/>
      <c r="AI82" s="410"/>
      <c r="AJ82" s="410"/>
      <c r="AK82" s="410"/>
      <c r="AL82" s="410"/>
      <c r="AM82" s="410"/>
      <c r="AN82" s="410"/>
      <c r="AO82" s="410"/>
      <c r="AP82" s="410"/>
      <c r="AQ82" s="410"/>
      <c r="AR82" s="410"/>
      <c r="AS82" s="410"/>
      <c r="AT82" s="410"/>
      <c r="AU82" s="411"/>
      <c r="AV82" s="412" t="str">
        <f>IF(ＺＥＨデベロッパー公開情報!AH75="","",ＺＥＨデベロッパー公開情報!AH75)</f>
        <v/>
      </c>
      <c r="AW82" s="413"/>
      <c r="AX82" s="413"/>
      <c r="AY82" s="413"/>
      <c r="AZ82" s="413"/>
      <c r="BA82" s="413"/>
      <c r="BB82" s="413"/>
      <c r="BC82" s="413"/>
      <c r="BD82" s="413"/>
      <c r="BE82" s="413"/>
      <c r="BF82" s="413"/>
      <c r="BG82" s="413"/>
      <c r="BH82" s="413"/>
      <c r="BI82" s="413"/>
      <c r="BJ82" s="413"/>
      <c r="BK82" s="413"/>
      <c r="BL82" s="413"/>
      <c r="BM82" s="413"/>
      <c r="BN82" s="413"/>
      <c r="BO82" s="413"/>
      <c r="BP82" s="413"/>
      <c r="BQ82" s="413"/>
      <c r="BR82" s="413"/>
      <c r="BS82" s="413"/>
      <c r="BT82" s="413"/>
      <c r="BU82" s="413"/>
      <c r="BV82" s="413"/>
      <c r="BW82" s="413"/>
      <c r="BX82" s="413"/>
      <c r="BY82" s="413"/>
      <c r="BZ82" s="413"/>
      <c r="CA82" s="413"/>
      <c r="CB82" s="413"/>
      <c r="CC82" s="413"/>
      <c r="CD82" s="413"/>
      <c r="CE82" s="413"/>
      <c r="CF82" s="414"/>
    </row>
    <row r="83" spans="1:94" ht="25" customHeight="1">
      <c r="A83" s="415">
        <v>27</v>
      </c>
      <c r="B83" s="416"/>
      <c r="C83" s="417" t="str">
        <f>IF(ＺＥＨデベロッパー公開情報!C76="","",ＺＥＨデベロッパー公開情報!C76)</f>
        <v/>
      </c>
      <c r="D83" s="418"/>
      <c r="E83" s="418"/>
      <c r="F83" s="418"/>
      <c r="G83" s="418"/>
      <c r="H83" s="418"/>
      <c r="I83" s="418"/>
      <c r="J83" s="418"/>
      <c r="K83" s="418"/>
      <c r="L83" s="418"/>
      <c r="M83" s="418"/>
      <c r="N83" s="418"/>
      <c r="O83" s="418"/>
      <c r="P83" s="418"/>
      <c r="Q83" s="418"/>
      <c r="R83" s="418"/>
      <c r="S83" s="418"/>
      <c r="T83" s="418"/>
      <c r="U83" s="418"/>
      <c r="V83" s="418"/>
      <c r="W83" s="418"/>
      <c r="X83" s="418"/>
      <c r="Y83" s="418"/>
      <c r="Z83" s="418"/>
      <c r="AA83" s="418"/>
      <c r="AB83" s="418"/>
      <c r="AC83" s="418"/>
      <c r="AD83" s="418"/>
      <c r="AE83" s="419"/>
      <c r="AF83" s="420" t="str">
        <f>IF(OR(ＺＥＨデベロッパー公開情報!Q76="",ＺＥＨデベロッパー公開情報!W76="",ＺＥＨデベロッパー公開情報!AC76=""),"",ＺＥＨデベロッパー公開情報!Q76&amp;"-"&amp;ＺＥＨデベロッパー公開情報!W76&amp;"-"&amp;ＺＥＨデベロッパー公開情報!AC76)</f>
        <v/>
      </c>
      <c r="AG83" s="421"/>
      <c r="AH83" s="421"/>
      <c r="AI83" s="421"/>
      <c r="AJ83" s="421"/>
      <c r="AK83" s="421"/>
      <c r="AL83" s="421"/>
      <c r="AM83" s="421"/>
      <c r="AN83" s="421"/>
      <c r="AO83" s="421"/>
      <c r="AP83" s="421"/>
      <c r="AQ83" s="421"/>
      <c r="AR83" s="421"/>
      <c r="AS83" s="421"/>
      <c r="AT83" s="421"/>
      <c r="AU83" s="422"/>
      <c r="AV83" s="423" t="str">
        <f>IF(ＺＥＨデベロッパー公開情報!AH76="","",ＺＥＨデベロッパー公開情報!AH76)</f>
        <v/>
      </c>
      <c r="AW83" s="424"/>
      <c r="AX83" s="424"/>
      <c r="AY83" s="424"/>
      <c r="AZ83" s="424"/>
      <c r="BA83" s="424"/>
      <c r="BB83" s="424"/>
      <c r="BC83" s="424"/>
      <c r="BD83" s="424"/>
      <c r="BE83" s="424"/>
      <c r="BF83" s="424"/>
      <c r="BG83" s="424"/>
      <c r="BH83" s="424"/>
      <c r="BI83" s="424"/>
      <c r="BJ83" s="424"/>
      <c r="BK83" s="424"/>
      <c r="BL83" s="424"/>
      <c r="BM83" s="424"/>
      <c r="BN83" s="424"/>
      <c r="BO83" s="424"/>
      <c r="BP83" s="424"/>
      <c r="BQ83" s="424"/>
      <c r="BR83" s="424"/>
      <c r="BS83" s="424"/>
      <c r="BT83" s="424"/>
      <c r="BU83" s="424"/>
      <c r="BV83" s="424"/>
      <c r="BW83" s="424"/>
      <c r="BX83" s="424"/>
      <c r="BY83" s="424"/>
      <c r="BZ83" s="424"/>
      <c r="CA83" s="424"/>
      <c r="CB83" s="424"/>
      <c r="CC83" s="424"/>
      <c r="CD83" s="424"/>
      <c r="CE83" s="424"/>
      <c r="CF83" s="425"/>
    </row>
    <row r="84" spans="1:94" ht="25" customHeight="1">
      <c r="A84" s="404">
        <v>28</v>
      </c>
      <c r="B84" s="405"/>
      <c r="C84" s="406" t="str">
        <f>IF(ＺＥＨデベロッパー公開情報!C77="","",ＺＥＨデベロッパー公開情報!C77)</f>
        <v/>
      </c>
      <c r="D84" s="407"/>
      <c r="E84" s="407"/>
      <c r="F84" s="407"/>
      <c r="G84" s="407"/>
      <c r="H84" s="407"/>
      <c r="I84" s="407"/>
      <c r="J84" s="407"/>
      <c r="K84" s="407"/>
      <c r="L84" s="407"/>
      <c r="M84" s="407"/>
      <c r="N84" s="407"/>
      <c r="O84" s="407"/>
      <c r="P84" s="407"/>
      <c r="Q84" s="407"/>
      <c r="R84" s="407"/>
      <c r="S84" s="407"/>
      <c r="T84" s="407"/>
      <c r="U84" s="407"/>
      <c r="V84" s="407"/>
      <c r="W84" s="407"/>
      <c r="X84" s="407"/>
      <c r="Y84" s="407"/>
      <c r="Z84" s="407"/>
      <c r="AA84" s="407"/>
      <c r="AB84" s="407"/>
      <c r="AC84" s="407"/>
      <c r="AD84" s="407"/>
      <c r="AE84" s="408"/>
      <c r="AF84" s="409" t="str">
        <f>IF(OR(ＺＥＨデベロッパー公開情報!Q77="",ＺＥＨデベロッパー公開情報!W77="",ＺＥＨデベロッパー公開情報!AC77=""),"",ＺＥＨデベロッパー公開情報!Q77&amp;"-"&amp;ＺＥＨデベロッパー公開情報!W77&amp;"-"&amp;ＺＥＨデベロッパー公開情報!AC77)</f>
        <v/>
      </c>
      <c r="AG84" s="410"/>
      <c r="AH84" s="410"/>
      <c r="AI84" s="410"/>
      <c r="AJ84" s="410"/>
      <c r="AK84" s="410"/>
      <c r="AL84" s="410"/>
      <c r="AM84" s="410"/>
      <c r="AN84" s="410"/>
      <c r="AO84" s="410"/>
      <c r="AP84" s="410"/>
      <c r="AQ84" s="410"/>
      <c r="AR84" s="410"/>
      <c r="AS84" s="410"/>
      <c r="AT84" s="410"/>
      <c r="AU84" s="411"/>
      <c r="AV84" s="412" t="str">
        <f>IF(ＺＥＨデベロッパー公開情報!AH77="","",ＺＥＨデベロッパー公開情報!AH77)</f>
        <v/>
      </c>
      <c r="AW84" s="413"/>
      <c r="AX84" s="413"/>
      <c r="AY84" s="413"/>
      <c r="AZ84" s="413"/>
      <c r="BA84" s="413"/>
      <c r="BB84" s="413"/>
      <c r="BC84" s="413"/>
      <c r="BD84" s="413"/>
      <c r="BE84" s="413"/>
      <c r="BF84" s="413"/>
      <c r="BG84" s="413"/>
      <c r="BH84" s="413"/>
      <c r="BI84" s="413"/>
      <c r="BJ84" s="413"/>
      <c r="BK84" s="413"/>
      <c r="BL84" s="413"/>
      <c r="BM84" s="413"/>
      <c r="BN84" s="413"/>
      <c r="BO84" s="413"/>
      <c r="BP84" s="413"/>
      <c r="BQ84" s="413"/>
      <c r="BR84" s="413"/>
      <c r="BS84" s="413"/>
      <c r="BT84" s="413"/>
      <c r="BU84" s="413"/>
      <c r="BV84" s="413"/>
      <c r="BW84" s="413"/>
      <c r="BX84" s="413"/>
      <c r="BY84" s="413"/>
      <c r="BZ84" s="413"/>
      <c r="CA84" s="413"/>
      <c r="CB84" s="413"/>
      <c r="CC84" s="413"/>
      <c r="CD84" s="413"/>
      <c r="CE84" s="413"/>
      <c r="CF84" s="414"/>
    </row>
    <row r="85" spans="1:94" ht="25" customHeight="1">
      <c r="A85" s="415">
        <v>29</v>
      </c>
      <c r="B85" s="416"/>
      <c r="C85" s="417" t="str">
        <f>IF(ＺＥＨデベロッパー公開情報!C78="","",ＺＥＨデベロッパー公開情報!C78)</f>
        <v/>
      </c>
      <c r="D85" s="418"/>
      <c r="E85" s="418"/>
      <c r="F85" s="418"/>
      <c r="G85" s="418"/>
      <c r="H85" s="418"/>
      <c r="I85" s="418"/>
      <c r="J85" s="418"/>
      <c r="K85" s="418"/>
      <c r="L85" s="418"/>
      <c r="M85" s="418"/>
      <c r="N85" s="418"/>
      <c r="O85" s="418"/>
      <c r="P85" s="418"/>
      <c r="Q85" s="418"/>
      <c r="R85" s="418"/>
      <c r="S85" s="418"/>
      <c r="T85" s="418"/>
      <c r="U85" s="418"/>
      <c r="V85" s="418"/>
      <c r="W85" s="418"/>
      <c r="X85" s="418"/>
      <c r="Y85" s="418"/>
      <c r="Z85" s="418"/>
      <c r="AA85" s="418"/>
      <c r="AB85" s="418"/>
      <c r="AC85" s="418"/>
      <c r="AD85" s="418"/>
      <c r="AE85" s="419"/>
      <c r="AF85" s="420" t="str">
        <f>IF(OR(ＺＥＨデベロッパー公開情報!Q78="",ＺＥＨデベロッパー公開情報!W78="",ＺＥＨデベロッパー公開情報!AC78=""),"",ＺＥＨデベロッパー公開情報!Q78&amp;"-"&amp;ＺＥＨデベロッパー公開情報!W78&amp;"-"&amp;ＺＥＨデベロッパー公開情報!AC78)</f>
        <v/>
      </c>
      <c r="AG85" s="421"/>
      <c r="AH85" s="421"/>
      <c r="AI85" s="421"/>
      <c r="AJ85" s="421"/>
      <c r="AK85" s="421"/>
      <c r="AL85" s="421"/>
      <c r="AM85" s="421"/>
      <c r="AN85" s="421"/>
      <c r="AO85" s="421"/>
      <c r="AP85" s="421"/>
      <c r="AQ85" s="421"/>
      <c r="AR85" s="421"/>
      <c r="AS85" s="421"/>
      <c r="AT85" s="421"/>
      <c r="AU85" s="422"/>
      <c r="AV85" s="423" t="str">
        <f>IF(ＺＥＨデベロッパー公開情報!AH78="","",ＺＥＨデベロッパー公開情報!AH78)</f>
        <v/>
      </c>
      <c r="AW85" s="424"/>
      <c r="AX85" s="424"/>
      <c r="AY85" s="424"/>
      <c r="AZ85" s="424"/>
      <c r="BA85" s="424"/>
      <c r="BB85" s="424"/>
      <c r="BC85" s="424"/>
      <c r="BD85" s="424"/>
      <c r="BE85" s="424"/>
      <c r="BF85" s="424"/>
      <c r="BG85" s="424"/>
      <c r="BH85" s="424"/>
      <c r="BI85" s="424"/>
      <c r="BJ85" s="424"/>
      <c r="BK85" s="424"/>
      <c r="BL85" s="424"/>
      <c r="BM85" s="424"/>
      <c r="BN85" s="424"/>
      <c r="BO85" s="424"/>
      <c r="BP85" s="424"/>
      <c r="BQ85" s="424"/>
      <c r="BR85" s="424"/>
      <c r="BS85" s="424"/>
      <c r="BT85" s="424"/>
      <c r="BU85" s="424"/>
      <c r="BV85" s="424"/>
      <c r="BW85" s="424"/>
      <c r="BX85" s="424"/>
      <c r="BY85" s="424"/>
      <c r="BZ85" s="424"/>
      <c r="CA85" s="424"/>
      <c r="CB85" s="424"/>
      <c r="CC85" s="424"/>
      <c r="CD85" s="424"/>
      <c r="CE85" s="424"/>
      <c r="CF85" s="425"/>
    </row>
    <row r="86" spans="1:94" ht="25" customHeight="1">
      <c r="A86" s="404">
        <v>30</v>
      </c>
      <c r="B86" s="405"/>
      <c r="C86" s="406" t="str">
        <f>IF(ＺＥＨデベロッパー公開情報!C79="","",ＺＥＨデベロッパー公開情報!C79)</f>
        <v/>
      </c>
      <c r="D86" s="407"/>
      <c r="E86" s="407"/>
      <c r="F86" s="407"/>
      <c r="G86" s="407"/>
      <c r="H86" s="407"/>
      <c r="I86" s="407"/>
      <c r="J86" s="407"/>
      <c r="K86" s="407"/>
      <c r="L86" s="407"/>
      <c r="M86" s="407"/>
      <c r="N86" s="407"/>
      <c r="O86" s="407"/>
      <c r="P86" s="407"/>
      <c r="Q86" s="407"/>
      <c r="R86" s="407"/>
      <c r="S86" s="407"/>
      <c r="T86" s="407"/>
      <c r="U86" s="407"/>
      <c r="V86" s="407"/>
      <c r="W86" s="407"/>
      <c r="X86" s="407"/>
      <c r="Y86" s="407"/>
      <c r="Z86" s="407"/>
      <c r="AA86" s="407"/>
      <c r="AB86" s="407"/>
      <c r="AC86" s="407"/>
      <c r="AD86" s="407"/>
      <c r="AE86" s="408"/>
      <c r="AF86" s="409" t="str">
        <f>IF(OR(ＺＥＨデベロッパー公開情報!Q79="",ＺＥＨデベロッパー公開情報!W79="",ＺＥＨデベロッパー公開情報!AC79=""),"",ＺＥＨデベロッパー公開情報!Q79&amp;"-"&amp;ＺＥＨデベロッパー公開情報!W79&amp;"-"&amp;ＺＥＨデベロッパー公開情報!AC79)</f>
        <v/>
      </c>
      <c r="AG86" s="410"/>
      <c r="AH86" s="410"/>
      <c r="AI86" s="410"/>
      <c r="AJ86" s="410"/>
      <c r="AK86" s="410"/>
      <c r="AL86" s="410"/>
      <c r="AM86" s="410"/>
      <c r="AN86" s="410"/>
      <c r="AO86" s="410"/>
      <c r="AP86" s="410"/>
      <c r="AQ86" s="410"/>
      <c r="AR86" s="410"/>
      <c r="AS86" s="410"/>
      <c r="AT86" s="410"/>
      <c r="AU86" s="411"/>
      <c r="AV86" s="412" t="str">
        <f>IF(ＺＥＨデベロッパー公開情報!AH79="","",ＺＥＨデベロッパー公開情報!AH79)</f>
        <v/>
      </c>
      <c r="AW86" s="413"/>
      <c r="AX86" s="413"/>
      <c r="AY86" s="413"/>
      <c r="AZ86" s="413"/>
      <c r="BA86" s="413"/>
      <c r="BB86" s="413"/>
      <c r="BC86" s="413"/>
      <c r="BD86" s="413"/>
      <c r="BE86" s="413"/>
      <c r="BF86" s="413"/>
      <c r="BG86" s="413"/>
      <c r="BH86" s="413"/>
      <c r="BI86" s="413"/>
      <c r="BJ86" s="413"/>
      <c r="BK86" s="413"/>
      <c r="BL86" s="413"/>
      <c r="BM86" s="413"/>
      <c r="BN86" s="413"/>
      <c r="BO86" s="413"/>
      <c r="BP86" s="413"/>
      <c r="BQ86" s="413"/>
      <c r="BR86" s="413"/>
      <c r="BS86" s="413"/>
      <c r="BT86" s="413"/>
      <c r="BU86" s="413"/>
      <c r="BV86" s="413"/>
      <c r="BW86" s="413"/>
      <c r="BX86" s="413"/>
      <c r="BY86" s="413"/>
      <c r="BZ86" s="413"/>
      <c r="CA86" s="413"/>
      <c r="CB86" s="413"/>
      <c r="CC86" s="413"/>
      <c r="CD86" s="413"/>
      <c r="CE86" s="413"/>
      <c r="CF86" s="414"/>
    </row>
    <row r="87" spans="1:94" ht="25" customHeight="1">
      <c r="A87" s="415">
        <v>31</v>
      </c>
      <c r="B87" s="416"/>
      <c r="C87" s="417" t="str">
        <f>IF(ＺＥＨデベロッパー公開情報!C80="","",ＺＥＨデベロッパー公開情報!C80)</f>
        <v/>
      </c>
      <c r="D87" s="418"/>
      <c r="E87" s="418"/>
      <c r="F87" s="418"/>
      <c r="G87" s="418"/>
      <c r="H87" s="418"/>
      <c r="I87" s="418"/>
      <c r="J87" s="418"/>
      <c r="K87" s="418"/>
      <c r="L87" s="418"/>
      <c r="M87" s="418"/>
      <c r="N87" s="418"/>
      <c r="O87" s="418"/>
      <c r="P87" s="418"/>
      <c r="Q87" s="418"/>
      <c r="R87" s="418"/>
      <c r="S87" s="418"/>
      <c r="T87" s="418"/>
      <c r="U87" s="418"/>
      <c r="V87" s="418"/>
      <c r="W87" s="418"/>
      <c r="X87" s="418"/>
      <c r="Y87" s="418"/>
      <c r="Z87" s="418"/>
      <c r="AA87" s="418"/>
      <c r="AB87" s="418"/>
      <c r="AC87" s="418"/>
      <c r="AD87" s="418"/>
      <c r="AE87" s="419"/>
      <c r="AF87" s="420" t="str">
        <f>IF(OR(ＺＥＨデベロッパー公開情報!Q80="",ＺＥＨデベロッパー公開情報!W80="",ＺＥＨデベロッパー公開情報!AC80=""),"",ＺＥＨデベロッパー公開情報!Q80&amp;"-"&amp;ＺＥＨデベロッパー公開情報!W80&amp;"-"&amp;ＺＥＨデベロッパー公開情報!AC80)</f>
        <v/>
      </c>
      <c r="AG87" s="421"/>
      <c r="AH87" s="421"/>
      <c r="AI87" s="421"/>
      <c r="AJ87" s="421"/>
      <c r="AK87" s="421"/>
      <c r="AL87" s="421"/>
      <c r="AM87" s="421"/>
      <c r="AN87" s="421"/>
      <c r="AO87" s="421"/>
      <c r="AP87" s="421"/>
      <c r="AQ87" s="421"/>
      <c r="AR87" s="421"/>
      <c r="AS87" s="421"/>
      <c r="AT87" s="421"/>
      <c r="AU87" s="422"/>
      <c r="AV87" s="423" t="str">
        <f>IF(ＺＥＨデベロッパー公開情報!AH80="","",ＺＥＨデベロッパー公開情報!AH80)</f>
        <v/>
      </c>
      <c r="AW87" s="424"/>
      <c r="AX87" s="424"/>
      <c r="AY87" s="424"/>
      <c r="AZ87" s="424"/>
      <c r="BA87" s="424"/>
      <c r="BB87" s="424"/>
      <c r="BC87" s="424"/>
      <c r="BD87" s="424"/>
      <c r="BE87" s="424"/>
      <c r="BF87" s="424"/>
      <c r="BG87" s="424"/>
      <c r="BH87" s="424"/>
      <c r="BI87" s="424"/>
      <c r="BJ87" s="424"/>
      <c r="BK87" s="424"/>
      <c r="BL87" s="424"/>
      <c r="BM87" s="424"/>
      <c r="BN87" s="424"/>
      <c r="BO87" s="424"/>
      <c r="BP87" s="424"/>
      <c r="BQ87" s="424"/>
      <c r="BR87" s="424"/>
      <c r="BS87" s="424"/>
      <c r="BT87" s="424"/>
      <c r="BU87" s="424"/>
      <c r="BV87" s="424"/>
      <c r="BW87" s="424"/>
      <c r="BX87" s="424"/>
      <c r="BY87" s="424"/>
      <c r="BZ87" s="424"/>
      <c r="CA87" s="424"/>
      <c r="CB87" s="424"/>
      <c r="CC87" s="424"/>
      <c r="CD87" s="424"/>
      <c r="CE87" s="424"/>
      <c r="CF87" s="425"/>
    </row>
    <row r="88" spans="1:94" ht="25" customHeight="1">
      <c r="A88" s="404">
        <v>32</v>
      </c>
      <c r="B88" s="405"/>
      <c r="C88" s="406" t="str">
        <f>IF(ＺＥＨデベロッパー公開情報!C81="","",ＺＥＨデベロッパー公開情報!C81)</f>
        <v/>
      </c>
      <c r="D88" s="407"/>
      <c r="E88" s="407"/>
      <c r="F88" s="407"/>
      <c r="G88" s="407"/>
      <c r="H88" s="407"/>
      <c r="I88" s="407"/>
      <c r="J88" s="407"/>
      <c r="K88" s="407"/>
      <c r="L88" s="407"/>
      <c r="M88" s="407"/>
      <c r="N88" s="407"/>
      <c r="O88" s="407"/>
      <c r="P88" s="407"/>
      <c r="Q88" s="407"/>
      <c r="R88" s="407"/>
      <c r="S88" s="407"/>
      <c r="T88" s="407"/>
      <c r="U88" s="407"/>
      <c r="V88" s="407"/>
      <c r="W88" s="407"/>
      <c r="X88" s="407"/>
      <c r="Y88" s="407"/>
      <c r="Z88" s="407"/>
      <c r="AA88" s="407"/>
      <c r="AB88" s="407"/>
      <c r="AC88" s="407"/>
      <c r="AD88" s="407"/>
      <c r="AE88" s="408"/>
      <c r="AF88" s="409" t="str">
        <f>IF(OR(ＺＥＨデベロッパー公開情報!Q81="",ＺＥＨデベロッパー公開情報!W81="",ＺＥＨデベロッパー公開情報!AC81=""),"",ＺＥＨデベロッパー公開情報!Q81&amp;"-"&amp;ＺＥＨデベロッパー公開情報!W81&amp;"-"&amp;ＺＥＨデベロッパー公開情報!AC81)</f>
        <v/>
      </c>
      <c r="AG88" s="410"/>
      <c r="AH88" s="410"/>
      <c r="AI88" s="410"/>
      <c r="AJ88" s="410"/>
      <c r="AK88" s="410"/>
      <c r="AL88" s="410"/>
      <c r="AM88" s="410"/>
      <c r="AN88" s="410"/>
      <c r="AO88" s="410"/>
      <c r="AP88" s="410"/>
      <c r="AQ88" s="410"/>
      <c r="AR88" s="410"/>
      <c r="AS88" s="410"/>
      <c r="AT88" s="410"/>
      <c r="AU88" s="411"/>
      <c r="AV88" s="412" t="str">
        <f>IF(ＺＥＨデベロッパー公開情報!AH81="","",ＺＥＨデベロッパー公開情報!AH81)</f>
        <v/>
      </c>
      <c r="AW88" s="413"/>
      <c r="AX88" s="413"/>
      <c r="AY88" s="413"/>
      <c r="AZ88" s="413"/>
      <c r="BA88" s="413"/>
      <c r="BB88" s="413"/>
      <c r="BC88" s="413"/>
      <c r="BD88" s="413"/>
      <c r="BE88" s="413"/>
      <c r="BF88" s="413"/>
      <c r="BG88" s="413"/>
      <c r="BH88" s="413"/>
      <c r="BI88" s="413"/>
      <c r="BJ88" s="413"/>
      <c r="BK88" s="413"/>
      <c r="BL88" s="413"/>
      <c r="BM88" s="413"/>
      <c r="BN88" s="413"/>
      <c r="BO88" s="413"/>
      <c r="BP88" s="413"/>
      <c r="BQ88" s="413"/>
      <c r="BR88" s="413"/>
      <c r="BS88" s="413"/>
      <c r="BT88" s="413"/>
      <c r="BU88" s="413"/>
      <c r="BV88" s="413"/>
      <c r="BW88" s="413"/>
      <c r="BX88" s="413"/>
      <c r="BY88" s="413"/>
      <c r="BZ88" s="413"/>
      <c r="CA88" s="413"/>
      <c r="CB88" s="413"/>
      <c r="CC88" s="413"/>
      <c r="CD88" s="413"/>
      <c r="CE88" s="413"/>
      <c r="CF88" s="414"/>
    </row>
    <row r="89" spans="1:94" ht="25" customHeight="1">
      <c r="A89" s="415">
        <v>33</v>
      </c>
      <c r="B89" s="416"/>
      <c r="C89" s="417" t="str">
        <f>IF(ＺＥＨデベロッパー公開情報!C82="","",ＺＥＨデベロッパー公開情報!C82)</f>
        <v/>
      </c>
      <c r="D89" s="418"/>
      <c r="E89" s="418"/>
      <c r="F89" s="418"/>
      <c r="G89" s="418"/>
      <c r="H89" s="418"/>
      <c r="I89" s="418"/>
      <c r="J89" s="418"/>
      <c r="K89" s="418"/>
      <c r="L89" s="418"/>
      <c r="M89" s="418"/>
      <c r="N89" s="418"/>
      <c r="O89" s="418"/>
      <c r="P89" s="418"/>
      <c r="Q89" s="418"/>
      <c r="R89" s="418"/>
      <c r="S89" s="418"/>
      <c r="T89" s="418"/>
      <c r="U89" s="418"/>
      <c r="V89" s="418"/>
      <c r="W89" s="418"/>
      <c r="X89" s="418"/>
      <c r="Y89" s="418"/>
      <c r="Z89" s="418"/>
      <c r="AA89" s="418"/>
      <c r="AB89" s="418"/>
      <c r="AC89" s="418"/>
      <c r="AD89" s="418"/>
      <c r="AE89" s="419"/>
      <c r="AF89" s="420" t="str">
        <f>IF(OR(ＺＥＨデベロッパー公開情報!Q82="",ＺＥＨデベロッパー公開情報!W82="",ＺＥＨデベロッパー公開情報!AC82=""),"",ＺＥＨデベロッパー公開情報!Q82&amp;"-"&amp;ＺＥＨデベロッパー公開情報!W82&amp;"-"&amp;ＺＥＨデベロッパー公開情報!AC82)</f>
        <v/>
      </c>
      <c r="AG89" s="421"/>
      <c r="AH89" s="421"/>
      <c r="AI89" s="421"/>
      <c r="AJ89" s="421"/>
      <c r="AK89" s="421"/>
      <c r="AL89" s="421"/>
      <c r="AM89" s="421"/>
      <c r="AN89" s="421"/>
      <c r="AO89" s="421"/>
      <c r="AP89" s="421"/>
      <c r="AQ89" s="421"/>
      <c r="AR89" s="421"/>
      <c r="AS89" s="421"/>
      <c r="AT89" s="421"/>
      <c r="AU89" s="422"/>
      <c r="AV89" s="423" t="str">
        <f>IF(ＺＥＨデベロッパー公開情報!AH82="","",ＺＥＨデベロッパー公開情報!AH82)</f>
        <v/>
      </c>
      <c r="AW89" s="424"/>
      <c r="AX89" s="424"/>
      <c r="AY89" s="424"/>
      <c r="AZ89" s="424"/>
      <c r="BA89" s="424"/>
      <c r="BB89" s="424"/>
      <c r="BC89" s="424"/>
      <c r="BD89" s="424"/>
      <c r="BE89" s="424"/>
      <c r="BF89" s="424"/>
      <c r="BG89" s="424"/>
      <c r="BH89" s="424"/>
      <c r="BI89" s="424"/>
      <c r="BJ89" s="424"/>
      <c r="BK89" s="424"/>
      <c r="BL89" s="424"/>
      <c r="BM89" s="424"/>
      <c r="BN89" s="424"/>
      <c r="BO89" s="424"/>
      <c r="BP89" s="424"/>
      <c r="BQ89" s="424"/>
      <c r="BR89" s="424"/>
      <c r="BS89" s="424"/>
      <c r="BT89" s="424"/>
      <c r="BU89" s="424"/>
      <c r="BV89" s="424"/>
      <c r="BW89" s="424"/>
      <c r="BX89" s="424"/>
      <c r="BY89" s="424"/>
      <c r="BZ89" s="424"/>
      <c r="CA89" s="424"/>
      <c r="CB89" s="424"/>
      <c r="CC89" s="424"/>
      <c r="CD89" s="424"/>
      <c r="CE89" s="424"/>
      <c r="CF89" s="425"/>
    </row>
    <row r="90" spans="1:94" ht="25" customHeight="1">
      <c r="A90" s="404">
        <v>34</v>
      </c>
      <c r="B90" s="405"/>
      <c r="C90" s="406" t="str">
        <f>IF(ＺＥＨデベロッパー公開情報!C83="","",ＺＥＨデベロッパー公開情報!C83)</f>
        <v/>
      </c>
      <c r="D90" s="407"/>
      <c r="E90" s="407"/>
      <c r="F90" s="407"/>
      <c r="G90" s="407"/>
      <c r="H90" s="407"/>
      <c r="I90" s="407"/>
      <c r="J90" s="407"/>
      <c r="K90" s="407"/>
      <c r="L90" s="407"/>
      <c r="M90" s="407"/>
      <c r="N90" s="407"/>
      <c r="O90" s="407"/>
      <c r="P90" s="407"/>
      <c r="Q90" s="407"/>
      <c r="R90" s="407"/>
      <c r="S90" s="407"/>
      <c r="T90" s="407"/>
      <c r="U90" s="407"/>
      <c r="V90" s="407"/>
      <c r="W90" s="407"/>
      <c r="X90" s="407"/>
      <c r="Y90" s="407"/>
      <c r="Z90" s="407"/>
      <c r="AA90" s="407"/>
      <c r="AB90" s="407"/>
      <c r="AC90" s="407"/>
      <c r="AD90" s="407"/>
      <c r="AE90" s="408"/>
      <c r="AF90" s="409" t="str">
        <f>IF(OR(ＺＥＨデベロッパー公開情報!Q83="",ＺＥＨデベロッパー公開情報!W83="",ＺＥＨデベロッパー公開情報!AC83=""),"",ＺＥＨデベロッパー公開情報!Q83&amp;"-"&amp;ＺＥＨデベロッパー公開情報!W83&amp;"-"&amp;ＺＥＨデベロッパー公開情報!AC83)</f>
        <v/>
      </c>
      <c r="AG90" s="410"/>
      <c r="AH90" s="410"/>
      <c r="AI90" s="410"/>
      <c r="AJ90" s="410"/>
      <c r="AK90" s="410"/>
      <c r="AL90" s="410"/>
      <c r="AM90" s="410"/>
      <c r="AN90" s="410"/>
      <c r="AO90" s="410"/>
      <c r="AP90" s="410"/>
      <c r="AQ90" s="410"/>
      <c r="AR90" s="410"/>
      <c r="AS90" s="410"/>
      <c r="AT90" s="410"/>
      <c r="AU90" s="411"/>
      <c r="AV90" s="412" t="str">
        <f>IF(ＺＥＨデベロッパー公開情報!AH83="","",ＺＥＨデベロッパー公開情報!AH83)</f>
        <v/>
      </c>
      <c r="AW90" s="413"/>
      <c r="AX90" s="413"/>
      <c r="AY90" s="413"/>
      <c r="AZ90" s="413"/>
      <c r="BA90" s="413"/>
      <c r="BB90" s="413"/>
      <c r="BC90" s="413"/>
      <c r="BD90" s="413"/>
      <c r="BE90" s="413"/>
      <c r="BF90" s="413"/>
      <c r="BG90" s="413"/>
      <c r="BH90" s="413"/>
      <c r="BI90" s="413"/>
      <c r="BJ90" s="413"/>
      <c r="BK90" s="413"/>
      <c r="BL90" s="413"/>
      <c r="BM90" s="413"/>
      <c r="BN90" s="413"/>
      <c r="BO90" s="413"/>
      <c r="BP90" s="413"/>
      <c r="BQ90" s="413"/>
      <c r="BR90" s="413"/>
      <c r="BS90" s="413"/>
      <c r="BT90" s="413"/>
      <c r="BU90" s="413"/>
      <c r="BV90" s="413"/>
      <c r="BW90" s="413"/>
      <c r="BX90" s="413"/>
      <c r="BY90" s="413"/>
      <c r="BZ90" s="413"/>
      <c r="CA90" s="413"/>
      <c r="CB90" s="413"/>
      <c r="CC90" s="413"/>
      <c r="CD90" s="413"/>
      <c r="CE90" s="413"/>
      <c r="CF90" s="414"/>
    </row>
    <row r="91" spans="1:94" ht="25" customHeight="1">
      <c r="A91" s="415">
        <v>35</v>
      </c>
      <c r="B91" s="416"/>
      <c r="C91" s="417" t="str">
        <f>IF(ＺＥＨデベロッパー公開情報!C84="","",ＺＥＨデベロッパー公開情報!C84)</f>
        <v/>
      </c>
      <c r="D91" s="418"/>
      <c r="E91" s="418"/>
      <c r="F91" s="418"/>
      <c r="G91" s="418"/>
      <c r="H91" s="418"/>
      <c r="I91" s="418"/>
      <c r="J91" s="418"/>
      <c r="K91" s="418"/>
      <c r="L91" s="418"/>
      <c r="M91" s="418"/>
      <c r="N91" s="418"/>
      <c r="O91" s="418"/>
      <c r="P91" s="418"/>
      <c r="Q91" s="418"/>
      <c r="R91" s="418"/>
      <c r="S91" s="418"/>
      <c r="T91" s="418"/>
      <c r="U91" s="418"/>
      <c r="V91" s="418"/>
      <c r="W91" s="418"/>
      <c r="X91" s="418"/>
      <c r="Y91" s="418"/>
      <c r="Z91" s="418"/>
      <c r="AA91" s="418"/>
      <c r="AB91" s="418"/>
      <c r="AC91" s="418"/>
      <c r="AD91" s="418"/>
      <c r="AE91" s="419"/>
      <c r="AF91" s="420" t="str">
        <f>IF(OR(ＺＥＨデベロッパー公開情報!Q84="",ＺＥＨデベロッパー公開情報!W84="",ＺＥＨデベロッパー公開情報!AC84=""),"",ＺＥＨデベロッパー公開情報!Q84&amp;"-"&amp;ＺＥＨデベロッパー公開情報!W84&amp;"-"&amp;ＺＥＨデベロッパー公開情報!AC84)</f>
        <v/>
      </c>
      <c r="AG91" s="421"/>
      <c r="AH91" s="421"/>
      <c r="AI91" s="421"/>
      <c r="AJ91" s="421"/>
      <c r="AK91" s="421"/>
      <c r="AL91" s="421"/>
      <c r="AM91" s="421"/>
      <c r="AN91" s="421"/>
      <c r="AO91" s="421"/>
      <c r="AP91" s="421"/>
      <c r="AQ91" s="421"/>
      <c r="AR91" s="421"/>
      <c r="AS91" s="421"/>
      <c r="AT91" s="421"/>
      <c r="AU91" s="422"/>
      <c r="AV91" s="423" t="str">
        <f>IF(ＺＥＨデベロッパー公開情報!AH84="","",ＺＥＨデベロッパー公開情報!AH84)</f>
        <v/>
      </c>
      <c r="AW91" s="424"/>
      <c r="AX91" s="424"/>
      <c r="AY91" s="424"/>
      <c r="AZ91" s="424"/>
      <c r="BA91" s="424"/>
      <c r="BB91" s="424"/>
      <c r="BC91" s="424"/>
      <c r="BD91" s="424"/>
      <c r="BE91" s="424"/>
      <c r="BF91" s="424"/>
      <c r="BG91" s="424"/>
      <c r="BH91" s="424"/>
      <c r="BI91" s="424"/>
      <c r="BJ91" s="424"/>
      <c r="BK91" s="424"/>
      <c r="BL91" s="424"/>
      <c r="BM91" s="424"/>
      <c r="BN91" s="424"/>
      <c r="BO91" s="424"/>
      <c r="BP91" s="424"/>
      <c r="BQ91" s="424"/>
      <c r="BR91" s="424"/>
      <c r="BS91" s="424"/>
      <c r="BT91" s="424"/>
      <c r="BU91" s="424"/>
      <c r="BV91" s="424"/>
      <c r="BW91" s="424"/>
      <c r="BX91" s="424"/>
      <c r="BY91" s="424"/>
      <c r="BZ91" s="424"/>
      <c r="CA91" s="424"/>
      <c r="CB91" s="424"/>
      <c r="CC91" s="424"/>
      <c r="CD91" s="424"/>
      <c r="CE91" s="424"/>
      <c r="CF91" s="425"/>
    </row>
    <row r="92" spans="1:94" ht="25" customHeight="1">
      <c r="A92" s="404">
        <v>36</v>
      </c>
      <c r="B92" s="405"/>
      <c r="C92" s="406" t="str">
        <f>IF(ＺＥＨデベロッパー公開情報!C85="","",ＺＥＨデベロッパー公開情報!C85)</f>
        <v/>
      </c>
      <c r="D92" s="407"/>
      <c r="E92" s="407"/>
      <c r="F92" s="407"/>
      <c r="G92" s="407"/>
      <c r="H92" s="407"/>
      <c r="I92" s="407"/>
      <c r="J92" s="407"/>
      <c r="K92" s="407"/>
      <c r="L92" s="407"/>
      <c r="M92" s="407"/>
      <c r="N92" s="407"/>
      <c r="O92" s="407"/>
      <c r="P92" s="407"/>
      <c r="Q92" s="407"/>
      <c r="R92" s="407"/>
      <c r="S92" s="407"/>
      <c r="T92" s="407"/>
      <c r="U92" s="407"/>
      <c r="V92" s="407"/>
      <c r="W92" s="407"/>
      <c r="X92" s="407"/>
      <c r="Y92" s="407"/>
      <c r="Z92" s="407"/>
      <c r="AA92" s="407"/>
      <c r="AB92" s="407"/>
      <c r="AC92" s="407"/>
      <c r="AD92" s="407"/>
      <c r="AE92" s="408"/>
      <c r="AF92" s="409" t="str">
        <f>IF(OR(ＺＥＨデベロッパー公開情報!Q85="",ＺＥＨデベロッパー公開情報!W85="",ＺＥＨデベロッパー公開情報!AC85=""),"",ＺＥＨデベロッパー公開情報!Q85&amp;"-"&amp;ＺＥＨデベロッパー公開情報!W85&amp;"-"&amp;ＺＥＨデベロッパー公開情報!AC85)</f>
        <v/>
      </c>
      <c r="AG92" s="410"/>
      <c r="AH92" s="410"/>
      <c r="AI92" s="410"/>
      <c r="AJ92" s="410"/>
      <c r="AK92" s="410"/>
      <c r="AL92" s="410"/>
      <c r="AM92" s="410"/>
      <c r="AN92" s="410"/>
      <c r="AO92" s="410"/>
      <c r="AP92" s="410"/>
      <c r="AQ92" s="410"/>
      <c r="AR92" s="410"/>
      <c r="AS92" s="410"/>
      <c r="AT92" s="410"/>
      <c r="AU92" s="411"/>
      <c r="AV92" s="412" t="str">
        <f>IF(ＺＥＨデベロッパー公開情報!AH85="","",ＺＥＨデベロッパー公開情報!AH85)</f>
        <v/>
      </c>
      <c r="AW92" s="413"/>
      <c r="AX92" s="413"/>
      <c r="AY92" s="413"/>
      <c r="AZ92" s="413"/>
      <c r="BA92" s="413"/>
      <c r="BB92" s="413"/>
      <c r="BC92" s="413"/>
      <c r="BD92" s="413"/>
      <c r="BE92" s="413"/>
      <c r="BF92" s="413"/>
      <c r="BG92" s="413"/>
      <c r="BH92" s="413"/>
      <c r="BI92" s="413"/>
      <c r="BJ92" s="413"/>
      <c r="BK92" s="413"/>
      <c r="BL92" s="413"/>
      <c r="BM92" s="413"/>
      <c r="BN92" s="413"/>
      <c r="BO92" s="413"/>
      <c r="BP92" s="413"/>
      <c r="BQ92" s="413"/>
      <c r="BR92" s="413"/>
      <c r="BS92" s="413"/>
      <c r="BT92" s="413"/>
      <c r="BU92" s="413"/>
      <c r="BV92" s="413"/>
      <c r="BW92" s="413"/>
      <c r="BX92" s="413"/>
      <c r="BY92" s="413"/>
      <c r="BZ92" s="413"/>
      <c r="CA92" s="413"/>
      <c r="CB92" s="413"/>
      <c r="CC92" s="413"/>
      <c r="CD92" s="413"/>
      <c r="CE92" s="413"/>
      <c r="CF92" s="414"/>
    </row>
    <row r="93" spans="1:94" ht="25" customHeight="1">
      <c r="A93" s="415">
        <v>37</v>
      </c>
      <c r="B93" s="416"/>
      <c r="C93" s="417" t="str">
        <f>IF(ＺＥＨデベロッパー公開情報!C86="","",ＺＥＨデベロッパー公開情報!C86)</f>
        <v/>
      </c>
      <c r="D93" s="418"/>
      <c r="E93" s="418"/>
      <c r="F93" s="418"/>
      <c r="G93" s="418"/>
      <c r="H93" s="418"/>
      <c r="I93" s="418"/>
      <c r="J93" s="418"/>
      <c r="K93" s="418"/>
      <c r="L93" s="418"/>
      <c r="M93" s="418"/>
      <c r="N93" s="418"/>
      <c r="O93" s="418"/>
      <c r="P93" s="418"/>
      <c r="Q93" s="418"/>
      <c r="R93" s="418"/>
      <c r="S93" s="418"/>
      <c r="T93" s="418"/>
      <c r="U93" s="418"/>
      <c r="V93" s="418"/>
      <c r="W93" s="418"/>
      <c r="X93" s="418"/>
      <c r="Y93" s="418"/>
      <c r="Z93" s="418"/>
      <c r="AA93" s="418"/>
      <c r="AB93" s="418"/>
      <c r="AC93" s="418"/>
      <c r="AD93" s="418"/>
      <c r="AE93" s="419"/>
      <c r="AF93" s="420" t="str">
        <f>IF(OR(ＺＥＨデベロッパー公開情報!Q86="",ＺＥＨデベロッパー公開情報!W86="",ＺＥＨデベロッパー公開情報!AC86=""),"",ＺＥＨデベロッパー公開情報!Q86&amp;"-"&amp;ＺＥＨデベロッパー公開情報!W86&amp;"-"&amp;ＺＥＨデベロッパー公開情報!AC86)</f>
        <v/>
      </c>
      <c r="AG93" s="421"/>
      <c r="AH93" s="421"/>
      <c r="AI93" s="421"/>
      <c r="AJ93" s="421"/>
      <c r="AK93" s="421"/>
      <c r="AL93" s="421"/>
      <c r="AM93" s="421"/>
      <c r="AN93" s="421"/>
      <c r="AO93" s="421"/>
      <c r="AP93" s="421"/>
      <c r="AQ93" s="421"/>
      <c r="AR93" s="421"/>
      <c r="AS93" s="421"/>
      <c r="AT93" s="421"/>
      <c r="AU93" s="422"/>
      <c r="AV93" s="423" t="str">
        <f>IF(ＺＥＨデベロッパー公開情報!AH86="","",ＺＥＨデベロッパー公開情報!AH86)</f>
        <v/>
      </c>
      <c r="AW93" s="424"/>
      <c r="AX93" s="424"/>
      <c r="AY93" s="424"/>
      <c r="AZ93" s="424"/>
      <c r="BA93" s="424"/>
      <c r="BB93" s="424"/>
      <c r="BC93" s="424"/>
      <c r="BD93" s="424"/>
      <c r="BE93" s="424"/>
      <c r="BF93" s="424"/>
      <c r="BG93" s="424"/>
      <c r="BH93" s="424"/>
      <c r="BI93" s="424"/>
      <c r="BJ93" s="424"/>
      <c r="BK93" s="424"/>
      <c r="BL93" s="424"/>
      <c r="BM93" s="424"/>
      <c r="BN93" s="424"/>
      <c r="BO93" s="424"/>
      <c r="BP93" s="424"/>
      <c r="BQ93" s="424"/>
      <c r="BR93" s="424"/>
      <c r="BS93" s="424"/>
      <c r="BT93" s="424"/>
      <c r="BU93" s="424"/>
      <c r="BV93" s="424"/>
      <c r="BW93" s="424"/>
      <c r="BX93" s="424"/>
      <c r="BY93" s="424"/>
      <c r="BZ93" s="424"/>
      <c r="CA93" s="424"/>
      <c r="CB93" s="424"/>
      <c r="CC93" s="424"/>
      <c r="CD93" s="424"/>
      <c r="CE93" s="424"/>
      <c r="CF93" s="425"/>
    </row>
    <row r="94" spans="1:94" ht="25" customHeight="1">
      <c r="A94" s="404">
        <v>38</v>
      </c>
      <c r="B94" s="405"/>
      <c r="C94" s="406" t="str">
        <f>IF(ＺＥＨデベロッパー公開情報!C87="","",ＺＥＨデベロッパー公開情報!C87)</f>
        <v/>
      </c>
      <c r="D94" s="407"/>
      <c r="E94" s="407"/>
      <c r="F94" s="407"/>
      <c r="G94" s="407"/>
      <c r="H94" s="407"/>
      <c r="I94" s="407"/>
      <c r="J94" s="407"/>
      <c r="K94" s="407"/>
      <c r="L94" s="407"/>
      <c r="M94" s="407"/>
      <c r="N94" s="407"/>
      <c r="O94" s="407"/>
      <c r="P94" s="407"/>
      <c r="Q94" s="407"/>
      <c r="R94" s="407"/>
      <c r="S94" s="407"/>
      <c r="T94" s="407"/>
      <c r="U94" s="407"/>
      <c r="V94" s="407"/>
      <c r="W94" s="407"/>
      <c r="X94" s="407"/>
      <c r="Y94" s="407"/>
      <c r="Z94" s="407"/>
      <c r="AA94" s="407"/>
      <c r="AB94" s="407"/>
      <c r="AC94" s="407"/>
      <c r="AD94" s="407"/>
      <c r="AE94" s="408"/>
      <c r="AF94" s="409" t="str">
        <f>IF(OR(ＺＥＨデベロッパー公開情報!Q87="",ＺＥＨデベロッパー公開情報!W87="",ＺＥＨデベロッパー公開情報!AC87=""),"",ＺＥＨデベロッパー公開情報!Q87&amp;"-"&amp;ＺＥＨデベロッパー公開情報!W87&amp;"-"&amp;ＺＥＨデベロッパー公開情報!AC87)</f>
        <v/>
      </c>
      <c r="AG94" s="410"/>
      <c r="AH94" s="410"/>
      <c r="AI94" s="410"/>
      <c r="AJ94" s="410"/>
      <c r="AK94" s="410"/>
      <c r="AL94" s="410"/>
      <c r="AM94" s="410"/>
      <c r="AN94" s="410"/>
      <c r="AO94" s="410"/>
      <c r="AP94" s="410"/>
      <c r="AQ94" s="410"/>
      <c r="AR94" s="410"/>
      <c r="AS94" s="410"/>
      <c r="AT94" s="410"/>
      <c r="AU94" s="411"/>
      <c r="AV94" s="412" t="str">
        <f>IF(ＺＥＨデベロッパー公開情報!AH87="","",ＺＥＨデベロッパー公開情報!AH87)</f>
        <v/>
      </c>
      <c r="AW94" s="413"/>
      <c r="AX94" s="413"/>
      <c r="AY94" s="413"/>
      <c r="AZ94" s="413"/>
      <c r="BA94" s="413"/>
      <c r="BB94" s="413"/>
      <c r="BC94" s="413"/>
      <c r="BD94" s="413"/>
      <c r="BE94" s="413"/>
      <c r="BF94" s="413"/>
      <c r="BG94" s="413"/>
      <c r="BH94" s="413"/>
      <c r="BI94" s="413"/>
      <c r="BJ94" s="413"/>
      <c r="BK94" s="413"/>
      <c r="BL94" s="413"/>
      <c r="BM94" s="413"/>
      <c r="BN94" s="413"/>
      <c r="BO94" s="413"/>
      <c r="BP94" s="413"/>
      <c r="BQ94" s="413"/>
      <c r="BR94" s="413"/>
      <c r="BS94" s="413"/>
      <c r="BT94" s="413"/>
      <c r="BU94" s="413"/>
      <c r="BV94" s="413"/>
      <c r="BW94" s="413"/>
      <c r="BX94" s="413"/>
      <c r="BY94" s="413"/>
      <c r="BZ94" s="413"/>
      <c r="CA94" s="413"/>
      <c r="CB94" s="413"/>
      <c r="CC94" s="413"/>
      <c r="CD94" s="413"/>
      <c r="CE94" s="413"/>
      <c r="CF94" s="414"/>
    </row>
    <row r="95" spans="1:94" ht="25" customHeight="1">
      <c r="A95" s="415">
        <v>39</v>
      </c>
      <c r="B95" s="416"/>
      <c r="C95" s="417" t="str">
        <f>IF(ＺＥＨデベロッパー公開情報!C88="","",ＺＥＨデベロッパー公開情報!C88)</f>
        <v/>
      </c>
      <c r="D95" s="418"/>
      <c r="E95" s="418"/>
      <c r="F95" s="418"/>
      <c r="G95" s="418"/>
      <c r="H95" s="418"/>
      <c r="I95" s="418"/>
      <c r="J95" s="418"/>
      <c r="K95" s="418"/>
      <c r="L95" s="418"/>
      <c r="M95" s="418"/>
      <c r="N95" s="418"/>
      <c r="O95" s="418"/>
      <c r="P95" s="418"/>
      <c r="Q95" s="418"/>
      <c r="R95" s="418"/>
      <c r="S95" s="418"/>
      <c r="T95" s="418"/>
      <c r="U95" s="418"/>
      <c r="V95" s="418"/>
      <c r="W95" s="418"/>
      <c r="X95" s="418"/>
      <c r="Y95" s="418"/>
      <c r="Z95" s="418"/>
      <c r="AA95" s="418"/>
      <c r="AB95" s="418"/>
      <c r="AC95" s="418"/>
      <c r="AD95" s="418"/>
      <c r="AE95" s="419"/>
      <c r="AF95" s="420" t="str">
        <f>IF(OR(ＺＥＨデベロッパー公開情報!Q88="",ＺＥＨデベロッパー公開情報!W88="",ＺＥＨデベロッパー公開情報!AC88=""),"",ＺＥＨデベロッパー公開情報!Q88&amp;"-"&amp;ＺＥＨデベロッパー公開情報!W88&amp;"-"&amp;ＺＥＨデベロッパー公開情報!AC88)</f>
        <v/>
      </c>
      <c r="AG95" s="421"/>
      <c r="AH95" s="421"/>
      <c r="AI95" s="421"/>
      <c r="AJ95" s="421"/>
      <c r="AK95" s="421"/>
      <c r="AL95" s="421"/>
      <c r="AM95" s="421"/>
      <c r="AN95" s="421"/>
      <c r="AO95" s="421"/>
      <c r="AP95" s="421"/>
      <c r="AQ95" s="421"/>
      <c r="AR95" s="421"/>
      <c r="AS95" s="421"/>
      <c r="AT95" s="421"/>
      <c r="AU95" s="422"/>
      <c r="AV95" s="423" t="str">
        <f>IF(ＺＥＨデベロッパー公開情報!AH88="","",ＺＥＨデベロッパー公開情報!AH88)</f>
        <v/>
      </c>
      <c r="AW95" s="424"/>
      <c r="AX95" s="424"/>
      <c r="AY95" s="424"/>
      <c r="AZ95" s="424"/>
      <c r="BA95" s="424"/>
      <c r="BB95" s="424"/>
      <c r="BC95" s="424"/>
      <c r="BD95" s="424"/>
      <c r="BE95" s="424"/>
      <c r="BF95" s="424"/>
      <c r="BG95" s="424"/>
      <c r="BH95" s="424"/>
      <c r="BI95" s="424"/>
      <c r="BJ95" s="424"/>
      <c r="BK95" s="424"/>
      <c r="BL95" s="424"/>
      <c r="BM95" s="424"/>
      <c r="BN95" s="424"/>
      <c r="BO95" s="424"/>
      <c r="BP95" s="424"/>
      <c r="BQ95" s="424"/>
      <c r="BR95" s="424"/>
      <c r="BS95" s="424"/>
      <c r="BT95" s="424"/>
      <c r="BU95" s="424"/>
      <c r="BV95" s="424"/>
      <c r="BW95" s="424"/>
      <c r="BX95" s="424"/>
      <c r="BY95" s="424"/>
      <c r="BZ95" s="424"/>
      <c r="CA95" s="424"/>
      <c r="CB95" s="424"/>
      <c r="CC95" s="424"/>
      <c r="CD95" s="424"/>
      <c r="CE95" s="424"/>
      <c r="CF95" s="425"/>
    </row>
    <row r="96" spans="1:94" ht="25" customHeight="1">
      <c r="A96" s="404">
        <v>40</v>
      </c>
      <c r="B96" s="405"/>
      <c r="C96" s="406" t="str">
        <f>IF(ＺＥＨデベロッパー公開情報!C89="","",ＺＥＨデベロッパー公開情報!C89)</f>
        <v/>
      </c>
      <c r="D96" s="407"/>
      <c r="E96" s="407"/>
      <c r="F96" s="407"/>
      <c r="G96" s="407"/>
      <c r="H96" s="407"/>
      <c r="I96" s="407"/>
      <c r="J96" s="407"/>
      <c r="K96" s="407"/>
      <c r="L96" s="407"/>
      <c r="M96" s="407"/>
      <c r="N96" s="407"/>
      <c r="O96" s="407"/>
      <c r="P96" s="407"/>
      <c r="Q96" s="407"/>
      <c r="R96" s="407"/>
      <c r="S96" s="407"/>
      <c r="T96" s="407"/>
      <c r="U96" s="407"/>
      <c r="V96" s="407"/>
      <c r="W96" s="407"/>
      <c r="X96" s="407"/>
      <c r="Y96" s="407"/>
      <c r="Z96" s="407"/>
      <c r="AA96" s="407"/>
      <c r="AB96" s="407"/>
      <c r="AC96" s="407"/>
      <c r="AD96" s="407"/>
      <c r="AE96" s="408"/>
      <c r="AF96" s="409" t="str">
        <f>IF(OR(ＺＥＨデベロッパー公開情報!Q89="",ＺＥＨデベロッパー公開情報!W89="",ＺＥＨデベロッパー公開情報!AC89=""),"",ＺＥＨデベロッパー公開情報!Q89&amp;"-"&amp;ＺＥＨデベロッパー公開情報!W89&amp;"-"&amp;ＺＥＨデベロッパー公開情報!AC89)</f>
        <v/>
      </c>
      <c r="AG96" s="410"/>
      <c r="AH96" s="410"/>
      <c r="AI96" s="410"/>
      <c r="AJ96" s="410"/>
      <c r="AK96" s="410"/>
      <c r="AL96" s="410"/>
      <c r="AM96" s="410"/>
      <c r="AN96" s="410"/>
      <c r="AO96" s="410"/>
      <c r="AP96" s="410"/>
      <c r="AQ96" s="410"/>
      <c r="AR96" s="410"/>
      <c r="AS96" s="410"/>
      <c r="AT96" s="410"/>
      <c r="AU96" s="411"/>
      <c r="AV96" s="412" t="str">
        <f>IF(ＺＥＨデベロッパー公開情報!AH89="","",ＺＥＨデベロッパー公開情報!AH89)</f>
        <v/>
      </c>
      <c r="AW96" s="413"/>
      <c r="AX96" s="413"/>
      <c r="AY96" s="413"/>
      <c r="AZ96" s="413"/>
      <c r="BA96" s="413"/>
      <c r="BB96" s="413"/>
      <c r="BC96" s="413"/>
      <c r="BD96" s="413"/>
      <c r="BE96" s="413"/>
      <c r="BF96" s="413"/>
      <c r="BG96" s="413"/>
      <c r="BH96" s="413"/>
      <c r="BI96" s="413"/>
      <c r="BJ96" s="413"/>
      <c r="BK96" s="413"/>
      <c r="BL96" s="413"/>
      <c r="BM96" s="413"/>
      <c r="BN96" s="413"/>
      <c r="BO96" s="413"/>
      <c r="BP96" s="413"/>
      <c r="BQ96" s="413"/>
      <c r="BR96" s="413"/>
      <c r="BS96" s="413"/>
      <c r="BT96" s="413"/>
      <c r="BU96" s="413"/>
      <c r="BV96" s="413"/>
      <c r="BW96" s="413"/>
      <c r="BX96" s="413"/>
      <c r="BY96" s="413"/>
      <c r="BZ96" s="413"/>
      <c r="CA96" s="413"/>
      <c r="CB96" s="413"/>
      <c r="CC96" s="413"/>
      <c r="CD96" s="413"/>
      <c r="CE96" s="413"/>
      <c r="CF96" s="414"/>
    </row>
    <row r="97" spans="1:123" s="200" customFormat="1" ht="17.25" hidden="1" customHeight="1">
      <c r="A97" s="86"/>
      <c r="B97" s="170"/>
      <c r="C97" s="203"/>
      <c r="D97" s="203"/>
      <c r="E97" s="203"/>
      <c r="F97" s="203"/>
      <c r="G97" s="203"/>
      <c r="H97" s="203"/>
      <c r="I97" s="203"/>
      <c r="J97" s="203"/>
      <c r="K97" s="203"/>
      <c r="L97" s="203"/>
      <c r="M97" s="203"/>
      <c r="N97" s="203"/>
      <c r="O97" s="203"/>
      <c r="P97" s="203"/>
      <c r="Q97" s="203"/>
      <c r="R97" s="203"/>
      <c r="S97" s="203"/>
      <c r="T97" s="203"/>
      <c r="U97" s="203"/>
      <c r="V97" s="203"/>
      <c r="W97" s="203"/>
      <c r="X97" s="203"/>
      <c r="Y97" s="203"/>
      <c r="Z97" s="203"/>
      <c r="AA97" s="203"/>
      <c r="AB97" s="203"/>
      <c r="AC97" s="203"/>
      <c r="AD97" s="203"/>
      <c r="AE97" s="203"/>
      <c r="AF97" s="203"/>
      <c r="AG97" s="203"/>
      <c r="AH97" s="203"/>
      <c r="AI97" s="203"/>
      <c r="AJ97" s="203"/>
      <c r="AK97" s="203"/>
      <c r="AL97" s="203"/>
      <c r="AM97" s="204"/>
      <c r="AN97" s="204"/>
      <c r="AO97" s="204"/>
      <c r="AP97" s="204"/>
      <c r="AQ97" s="204"/>
      <c r="AR97" s="204"/>
      <c r="AS97" s="205"/>
      <c r="AT97" s="205"/>
      <c r="AU97" s="205"/>
      <c r="AV97" s="206"/>
      <c r="AW97" s="206"/>
      <c r="AX97" s="206"/>
      <c r="AY97" s="206"/>
      <c r="AZ97" s="203"/>
      <c r="BA97" s="203"/>
      <c r="BB97" s="203"/>
      <c r="BC97" s="203"/>
      <c r="BD97" s="203"/>
      <c r="BE97" s="203"/>
      <c r="BF97" s="203"/>
      <c r="BG97" s="203"/>
      <c r="BH97" s="203"/>
      <c r="BI97" s="203"/>
      <c r="BJ97" s="207"/>
      <c r="BK97" s="207"/>
      <c r="BL97" s="207"/>
      <c r="BM97" s="207"/>
      <c r="BN97" s="207"/>
      <c r="BO97" s="207"/>
      <c r="BP97" s="207"/>
      <c r="BQ97" s="207"/>
      <c r="BR97" s="439"/>
      <c r="BS97" s="439"/>
      <c r="BT97" s="439"/>
      <c r="BU97" s="439"/>
      <c r="BV97" s="440"/>
      <c r="BW97" s="440"/>
      <c r="BX97" s="439"/>
      <c r="BY97" s="439"/>
      <c r="BZ97" s="439"/>
      <c r="CA97" s="440"/>
      <c r="CB97" s="440"/>
      <c r="CC97" s="439"/>
      <c r="CD97" s="439"/>
      <c r="CE97" s="237"/>
      <c r="CF97" s="160"/>
      <c r="CG97" s="202"/>
      <c r="CH97" s="202"/>
      <c r="CI97" s="202"/>
      <c r="CJ97" s="202"/>
      <c r="CK97" s="202"/>
      <c r="CL97" s="202"/>
      <c r="CM97" s="202"/>
      <c r="CN97" s="202"/>
      <c r="CO97" s="202"/>
      <c r="CP97" s="202"/>
      <c r="CQ97" s="202"/>
      <c r="CR97" s="202"/>
      <c r="CS97" s="202"/>
      <c r="CT97" s="202"/>
      <c r="CU97" s="89"/>
      <c r="CV97" s="89"/>
      <c r="CW97" s="88"/>
      <c r="CX97" s="88"/>
      <c r="CY97" s="88"/>
      <c r="CZ97" s="88"/>
      <c r="DA97" s="88"/>
      <c r="DB97" s="88"/>
      <c r="DC97" s="88"/>
      <c r="DD97" s="88"/>
      <c r="DE97" s="88"/>
      <c r="DF97" s="88"/>
      <c r="DG97" s="88"/>
      <c r="DH97" s="88"/>
      <c r="DI97" s="88"/>
      <c r="DJ97" s="88"/>
      <c r="DK97" s="88"/>
      <c r="DL97" s="88"/>
      <c r="DM97" s="88"/>
      <c r="DN97" s="88"/>
      <c r="DO97" s="88"/>
      <c r="DP97" s="88"/>
      <c r="DQ97" s="88"/>
      <c r="DR97" s="88"/>
      <c r="DS97" s="88"/>
    </row>
    <row r="98" spans="1:123" s="200" customFormat="1" ht="3" hidden="1" customHeight="1">
      <c r="A98" s="86"/>
      <c r="B98" s="170"/>
      <c r="C98" s="203"/>
      <c r="D98" s="203"/>
      <c r="E98" s="203"/>
      <c r="F98" s="203"/>
      <c r="G98" s="203"/>
      <c r="H98" s="203"/>
      <c r="I98" s="203"/>
      <c r="J98" s="203"/>
      <c r="K98" s="203"/>
      <c r="L98" s="203"/>
      <c r="M98" s="203"/>
      <c r="N98" s="203"/>
      <c r="O98" s="203"/>
      <c r="P98" s="203"/>
      <c r="Q98" s="203"/>
      <c r="R98" s="203"/>
      <c r="S98" s="203"/>
      <c r="T98" s="203"/>
      <c r="U98" s="203"/>
      <c r="V98" s="203"/>
      <c r="W98" s="203"/>
      <c r="X98" s="203"/>
      <c r="Y98" s="203"/>
      <c r="Z98" s="203"/>
      <c r="AA98" s="203"/>
      <c r="AB98" s="203"/>
      <c r="AC98" s="203"/>
      <c r="AD98" s="203"/>
      <c r="AE98" s="203"/>
      <c r="AF98" s="203"/>
      <c r="AG98" s="203"/>
      <c r="AH98" s="203"/>
      <c r="AI98" s="203"/>
      <c r="AJ98" s="203"/>
      <c r="AK98" s="203"/>
      <c r="AL98" s="203"/>
      <c r="AM98" s="204"/>
      <c r="AN98" s="204"/>
      <c r="AO98" s="204"/>
      <c r="AP98" s="204"/>
      <c r="AQ98" s="204"/>
      <c r="AR98" s="204"/>
      <c r="AS98" s="205"/>
      <c r="AT98" s="205"/>
      <c r="AU98" s="205"/>
      <c r="AV98" s="206"/>
      <c r="AW98" s="206"/>
      <c r="AX98" s="206"/>
      <c r="AY98" s="206"/>
      <c r="AZ98" s="203"/>
      <c r="BA98" s="203"/>
      <c r="BB98" s="203"/>
      <c r="BC98" s="203"/>
      <c r="BD98" s="203"/>
      <c r="BE98" s="203"/>
      <c r="BF98" s="203"/>
      <c r="BG98" s="203"/>
      <c r="BH98" s="203"/>
      <c r="BI98" s="203"/>
      <c r="BJ98" s="207"/>
      <c r="BK98" s="207"/>
      <c r="BL98" s="207"/>
      <c r="BM98" s="207"/>
      <c r="BN98" s="207"/>
      <c r="BO98" s="207"/>
      <c r="BP98" s="207"/>
      <c r="BQ98" s="207"/>
      <c r="BR98" s="237"/>
      <c r="BS98" s="237"/>
      <c r="BT98" s="237"/>
      <c r="BU98" s="237"/>
      <c r="BV98" s="236"/>
      <c r="BW98" s="236"/>
      <c r="BX98" s="237"/>
      <c r="BY98" s="237"/>
      <c r="BZ98" s="237"/>
      <c r="CA98" s="236"/>
      <c r="CB98" s="236"/>
      <c r="CC98" s="237"/>
      <c r="CD98" s="237"/>
      <c r="CE98" s="237"/>
      <c r="CF98" s="160"/>
      <c r="CG98" s="202"/>
      <c r="CH98" s="202"/>
      <c r="CI98" s="202"/>
      <c r="CJ98" s="202"/>
      <c r="CK98" s="202"/>
      <c r="CL98" s="202"/>
      <c r="CM98" s="202"/>
      <c r="CN98" s="202"/>
      <c r="CO98" s="202"/>
      <c r="CP98" s="202"/>
      <c r="CQ98" s="202"/>
      <c r="CR98" s="202"/>
      <c r="CS98" s="202"/>
      <c r="CT98" s="202"/>
      <c r="CU98" s="89"/>
      <c r="CV98" s="89"/>
      <c r="CW98" s="88"/>
      <c r="CX98" s="88"/>
      <c r="CY98" s="88"/>
      <c r="CZ98" s="88"/>
      <c r="DA98" s="88"/>
      <c r="DB98" s="88"/>
      <c r="DC98" s="88"/>
      <c r="DD98" s="88"/>
      <c r="DE98" s="88"/>
      <c r="DF98" s="88"/>
      <c r="DG98" s="88"/>
      <c r="DH98" s="88"/>
      <c r="DI98" s="88"/>
      <c r="DJ98" s="88"/>
      <c r="DK98" s="88"/>
      <c r="DL98" s="88"/>
      <c r="DM98" s="88"/>
      <c r="DN98" s="88"/>
      <c r="DO98" s="88"/>
      <c r="DP98" s="88"/>
      <c r="DQ98" s="88"/>
      <c r="DR98" s="88"/>
      <c r="DS98" s="88"/>
    </row>
    <row r="99" spans="1:123" ht="15" hidden="1" customHeight="1">
      <c r="A99" s="167"/>
      <c r="B99" s="174" t="s">
        <v>401</v>
      </c>
      <c r="C99" s="176"/>
      <c r="D99" s="176"/>
      <c r="E99" s="176"/>
      <c r="F99" s="176"/>
      <c r="G99" s="176"/>
      <c r="H99" s="176"/>
      <c r="I99" s="176"/>
      <c r="J99" s="176"/>
      <c r="K99" s="176"/>
      <c r="L99" s="176"/>
      <c r="M99" s="176"/>
      <c r="N99" s="176"/>
      <c r="O99" s="176"/>
      <c r="P99" s="176"/>
      <c r="Q99" s="176"/>
      <c r="R99" s="176"/>
      <c r="S99" s="176"/>
      <c r="T99" s="176"/>
      <c r="U99" s="176"/>
      <c r="V99" s="176"/>
      <c r="W99" s="176"/>
      <c r="X99" s="176"/>
      <c r="Y99" s="176"/>
      <c r="Z99" s="176"/>
      <c r="AA99" s="176"/>
      <c r="AB99" s="176"/>
      <c r="AC99" s="176"/>
      <c r="AD99" s="176"/>
      <c r="AE99" s="176"/>
      <c r="AF99" s="176"/>
      <c r="AG99" s="176"/>
      <c r="AH99" s="176"/>
      <c r="AI99" s="176"/>
      <c r="AJ99" s="176"/>
      <c r="AK99" s="176"/>
      <c r="AL99" s="176"/>
      <c r="AM99" s="176"/>
      <c r="AN99" s="176"/>
      <c r="AO99" s="176"/>
      <c r="AP99" s="176"/>
      <c r="AQ99" s="176"/>
      <c r="AR99" s="170"/>
      <c r="AS99" s="208"/>
      <c r="AT99" s="208"/>
      <c r="AU99" s="208"/>
      <c r="AV99" s="208"/>
      <c r="AW99" s="208"/>
      <c r="AX99" s="208"/>
      <c r="AY99" s="208"/>
      <c r="AZ99" s="208"/>
      <c r="BA99" s="208"/>
      <c r="BB99" s="208"/>
      <c r="BC99" s="208"/>
      <c r="BD99" s="208"/>
      <c r="BE99" s="208"/>
      <c r="BF99" s="208"/>
      <c r="BG99" s="208"/>
      <c r="BH99" s="208"/>
      <c r="BI99" s="208"/>
      <c r="BJ99" s="208"/>
      <c r="BK99" s="208"/>
      <c r="BL99" s="208"/>
      <c r="BM99" s="208"/>
      <c r="BN99" s="208"/>
      <c r="BO99" s="208"/>
      <c r="BP99" s="208"/>
      <c r="BQ99" s="208"/>
      <c r="BR99" s="237"/>
      <c r="BS99" s="237"/>
      <c r="BT99" s="236"/>
      <c r="BU99" s="236"/>
      <c r="BV99" s="237"/>
      <c r="BW99" s="237"/>
      <c r="BX99" s="236"/>
      <c r="BY99" s="236"/>
      <c r="BZ99" s="236"/>
      <c r="CA99" s="237"/>
      <c r="CB99" s="237"/>
      <c r="CC99" s="237"/>
      <c r="CD99" s="237"/>
      <c r="CE99" s="237"/>
      <c r="CF99" s="237"/>
      <c r="CG99" s="172"/>
      <c r="CH99" s="172"/>
      <c r="CI99" s="172"/>
      <c r="CJ99" s="172"/>
      <c r="CK99" s="172"/>
      <c r="CL99" s="172"/>
      <c r="CM99" s="172"/>
      <c r="CN99" s="172"/>
      <c r="CO99" s="172"/>
      <c r="CP99" s="172"/>
      <c r="CQ99" s="172"/>
      <c r="CR99" s="172"/>
      <c r="CS99" s="172"/>
      <c r="CT99" s="173"/>
    </row>
    <row r="100" spans="1:123" s="166" customFormat="1" ht="22.5" hidden="1" customHeight="1">
      <c r="A100" s="428"/>
      <c r="B100" s="429"/>
      <c r="C100" s="430" t="s">
        <v>351</v>
      </c>
      <c r="D100" s="431"/>
      <c r="E100" s="431"/>
      <c r="F100" s="431"/>
      <c r="G100" s="431"/>
      <c r="H100" s="431"/>
      <c r="I100" s="431"/>
      <c r="J100" s="431"/>
      <c r="K100" s="431"/>
      <c r="L100" s="431"/>
      <c r="M100" s="431"/>
      <c r="N100" s="431"/>
      <c r="O100" s="431"/>
      <c r="P100" s="431"/>
      <c r="Q100" s="431"/>
      <c r="R100" s="431"/>
      <c r="S100" s="431"/>
      <c r="T100" s="431"/>
      <c r="U100" s="431"/>
      <c r="V100" s="431"/>
      <c r="W100" s="431"/>
      <c r="X100" s="431"/>
      <c r="Y100" s="431"/>
      <c r="Z100" s="431"/>
      <c r="AA100" s="431"/>
      <c r="AB100" s="431"/>
      <c r="AC100" s="431"/>
      <c r="AD100" s="431"/>
      <c r="AE100" s="432"/>
      <c r="AF100" s="433" t="s">
        <v>350</v>
      </c>
      <c r="AG100" s="434"/>
      <c r="AH100" s="434"/>
      <c r="AI100" s="434"/>
      <c r="AJ100" s="434"/>
      <c r="AK100" s="434"/>
      <c r="AL100" s="434"/>
      <c r="AM100" s="434"/>
      <c r="AN100" s="434"/>
      <c r="AO100" s="434"/>
      <c r="AP100" s="434"/>
      <c r="AQ100" s="434"/>
      <c r="AR100" s="434"/>
      <c r="AS100" s="434"/>
      <c r="AT100" s="434"/>
      <c r="AU100" s="435"/>
      <c r="AV100" s="433" t="s">
        <v>390</v>
      </c>
      <c r="AW100" s="434"/>
      <c r="AX100" s="434"/>
      <c r="AY100" s="434"/>
      <c r="AZ100" s="434"/>
      <c r="BA100" s="434"/>
      <c r="BB100" s="434"/>
      <c r="BC100" s="434"/>
      <c r="BD100" s="434"/>
      <c r="BE100" s="434"/>
      <c r="BF100" s="434"/>
      <c r="BG100" s="434"/>
      <c r="BH100" s="434"/>
      <c r="BI100" s="434"/>
      <c r="BJ100" s="434"/>
      <c r="BK100" s="434"/>
      <c r="BL100" s="434"/>
      <c r="BM100" s="434"/>
      <c r="BN100" s="434"/>
      <c r="BO100" s="434"/>
      <c r="BP100" s="434"/>
      <c r="BQ100" s="434"/>
      <c r="BR100" s="434"/>
      <c r="BS100" s="434"/>
      <c r="BT100" s="434"/>
      <c r="BU100" s="434"/>
      <c r="BV100" s="434"/>
      <c r="BW100" s="434"/>
      <c r="BX100" s="434"/>
      <c r="BY100" s="434"/>
      <c r="BZ100" s="434"/>
      <c r="CA100" s="434"/>
      <c r="CB100" s="434"/>
      <c r="CC100" s="434"/>
      <c r="CD100" s="434"/>
      <c r="CE100" s="434"/>
      <c r="CF100" s="436"/>
      <c r="CG100" s="210"/>
      <c r="CH100" s="210"/>
      <c r="CI100" s="210"/>
      <c r="CJ100" s="210"/>
      <c r="CK100" s="210"/>
      <c r="CL100" s="210"/>
      <c r="CM100" s="210"/>
      <c r="CN100" s="210"/>
      <c r="CO100" s="210"/>
      <c r="CP100" s="211"/>
      <c r="CS100" s="212"/>
      <c r="CT100" s="212"/>
      <c r="CU100" s="212"/>
      <c r="CV100" s="212"/>
      <c r="CW100" s="212"/>
      <c r="CX100" s="212"/>
      <c r="CY100" s="212"/>
      <c r="CZ100" s="212"/>
      <c r="DA100" s="212"/>
      <c r="DB100" s="212"/>
      <c r="DC100" s="212"/>
      <c r="DD100" s="212"/>
      <c r="DE100" s="212"/>
      <c r="DF100" s="212"/>
    </row>
    <row r="101" spans="1:123" s="166" customFormat="1" ht="25" hidden="1" customHeight="1">
      <c r="A101" s="437">
        <v>41</v>
      </c>
      <c r="B101" s="438"/>
      <c r="C101" s="406" t="str">
        <f>IF(ＺＥＨデベロッパー公開情報!C90="","",ＺＥＨデベロッパー公開情報!C90)</f>
        <v/>
      </c>
      <c r="D101" s="407"/>
      <c r="E101" s="407"/>
      <c r="F101" s="407"/>
      <c r="G101" s="407"/>
      <c r="H101" s="407"/>
      <c r="I101" s="407"/>
      <c r="J101" s="407"/>
      <c r="K101" s="407"/>
      <c r="L101" s="407"/>
      <c r="M101" s="407"/>
      <c r="N101" s="407"/>
      <c r="O101" s="407"/>
      <c r="P101" s="407"/>
      <c r="Q101" s="407"/>
      <c r="R101" s="407"/>
      <c r="S101" s="407"/>
      <c r="T101" s="407"/>
      <c r="U101" s="407"/>
      <c r="V101" s="407"/>
      <c r="W101" s="407"/>
      <c r="X101" s="407"/>
      <c r="Y101" s="407"/>
      <c r="Z101" s="407"/>
      <c r="AA101" s="407"/>
      <c r="AB101" s="407"/>
      <c r="AC101" s="407"/>
      <c r="AD101" s="407"/>
      <c r="AE101" s="408"/>
      <c r="AF101" s="409" t="str">
        <f>IF(OR(ＺＥＨデベロッパー公開情報!Q90="",ＺＥＨデベロッパー公開情報!W90="",ＺＥＨデベロッパー公開情報!AC90=""),"",ＺＥＨデベロッパー公開情報!Q90&amp;"-"&amp;ＺＥＨデベロッパー公開情報!W90&amp;"-"&amp;ＺＥＨデベロッパー公開情報!AC90)</f>
        <v/>
      </c>
      <c r="AG101" s="410"/>
      <c r="AH101" s="410"/>
      <c r="AI101" s="410"/>
      <c r="AJ101" s="410"/>
      <c r="AK101" s="410"/>
      <c r="AL101" s="410"/>
      <c r="AM101" s="410"/>
      <c r="AN101" s="410"/>
      <c r="AO101" s="410"/>
      <c r="AP101" s="410"/>
      <c r="AQ101" s="410"/>
      <c r="AR101" s="410"/>
      <c r="AS101" s="410"/>
      <c r="AT101" s="410"/>
      <c r="AU101" s="411"/>
      <c r="AV101" s="412" t="str">
        <f>IF(ＺＥＨデベロッパー公開情報!AH90="","",ＺＥＨデベロッパー公開情報!AH90)</f>
        <v/>
      </c>
      <c r="AW101" s="413"/>
      <c r="AX101" s="413"/>
      <c r="AY101" s="413"/>
      <c r="AZ101" s="413"/>
      <c r="BA101" s="413"/>
      <c r="BB101" s="413"/>
      <c r="BC101" s="413"/>
      <c r="BD101" s="413"/>
      <c r="BE101" s="413"/>
      <c r="BF101" s="413"/>
      <c r="BG101" s="413"/>
      <c r="BH101" s="413"/>
      <c r="BI101" s="413"/>
      <c r="BJ101" s="413"/>
      <c r="BK101" s="413"/>
      <c r="BL101" s="413"/>
      <c r="BM101" s="413"/>
      <c r="BN101" s="413"/>
      <c r="BO101" s="413"/>
      <c r="BP101" s="413"/>
      <c r="BQ101" s="413"/>
      <c r="BR101" s="413"/>
      <c r="BS101" s="413"/>
      <c r="BT101" s="413"/>
      <c r="BU101" s="413"/>
      <c r="BV101" s="413"/>
      <c r="BW101" s="413"/>
      <c r="BX101" s="413"/>
      <c r="BY101" s="413"/>
      <c r="BZ101" s="413"/>
      <c r="CA101" s="413"/>
      <c r="CB101" s="413"/>
      <c r="CC101" s="413"/>
      <c r="CD101" s="413"/>
      <c r="CE101" s="413"/>
      <c r="CF101" s="414"/>
      <c r="CG101" s="210"/>
      <c r="CH101" s="210"/>
      <c r="CI101" s="210"/>
      <c r="CJ101" s="210"/>
      <c r="CK101" s="210"/>
      <c r="CL101" s="210"/>
      <c r="CM101" s="210"/>
      <c r="CN101" s="210"/>
      <c r="CO101" s="210"/>
      <c r="CP101" s="213"/>
    </row>
    <row r="102" spans="1:123" s="166" customFormat="1" ht="25" hidden="1" customHeight="1">
      <c r="A102" s="426">
        <v>42</v>
      </c>
      <c r="B102" s="427"/>
      <c r="C102" s="406" t="str">
        <f>IF(ＺＥＨデベロッパー公開情報!C91="","",ＺＥＨデベロッパー公開情報!C91)</f>
        <v/>
      </c>
      <c r="D102" s="407"/>
      <c r="E102" s="407"/>
      <c r="F102" s="407"/>
      <c r="G102" s="407"/>
      <c r="H102" s="407"/>
      <c r="I102" s="407"/>
      <c r="J102" s="407"/>
      <c r="K102" s="407"/>
      <c r="L102" s="407"/>
      <c r="M102" s="407"/>
      <c r="N102" s="407"/>
      <c r="O102" s="407"/>
      <c r="P102" s="407"/>
      <c r="Q102" s="407"/>
      <c r="R102" s="407"/>
      <c r="S102" s="407"/>
      <c r="T102" s="407"/>
      <c r="U102" s="407"/>
      <c r="V102" s="407"/>
      <c r="W102" s="407"/>
      <c r="X102" s="407"/>
      <c r="Y102" s="407"/>
      <c r="Z102" s="407"/>
      <c r="AA102" s="407"/>
      <c r="AB102" s="407"/>
      <c r="AC102" s="407"/>
      <c r="AD102" s="407"/>
      <c r="AE102" s="408"/>
      <c r="AF102" s="409" t="str">
        <f>IF(OR(ＺＥＨデベロッパー公開情報!Q91="",ＺＥＨデベロッパー公開情報!W91="",ＺＥＨデベロッパー公開情報!AC91=""),"",ＺＥＨデベロッパー公開情報!Q91&amp;"-"&amp;ＺＥＨデベロッパー公開情報!W91&amp;"-"&amp;ＺＥＨデベロッパー公開情報!AC91)</f>
        <v/>
      </c>
      <c r="AG102" s="410"/>
      <c r="AH102" s="410"/>
      <c r="AI102" s="410"/>
      <c r="AJ102" s="410"/>
      <c r="AK102" s="410"/>
      <c r="AL102" s="410"/>
      <c r="AM102" s="410"/>
      <c r="AN102" s="410"/>
      <c r="AO102" s="410"/>
      <c r="AP102" s="410"/>
      <c r="AQ102" s="410"/>
      <c r="AR102" s="410"/>
      <c r="AS102" s="410"/>
      <c r="AT102" s="410"/>
      <c r="AU102" s="411"/>
      <c r="AV102" s="412" t="str">
        <f>IF(ＺＥＨデベロッパー公開情報!AH91="","",ＺＥＨデベロッパー公開情報!AH91)</f>
        <v/>
      </c>
      <c r="AW102" s="413"/>
      <c r="AX102" s="413"/>
      <c r="AY102" s="413"/>
      <c r="AZ102" s="413"/>
      <c r="BA102" s="413"/>
      <c r="BB102" s="413"/>
      <c r="BC102" s="413"/>
      <c r="BD102" s="413"/>
      <c r="BE102" s="413"/>
      <c r="BF102" s="413"/>
      <c r="BG102" s="413"/>
      <c r="BH102" s="413"/>
      <c r="BI102" s="413"/>
      <c r="BJ102" s="413"/>
      <c r="BK102" s="413"/>
      <c r="BL102" s="413"/>
      <c r="BM102" s="413"/>
      <c r="BN102" s="413"/>
      <c r="BO102" s="413"/>
      <c r="BP102" s="413"/>
      <c r="BQ102" s="413"/>
      <c r="BR102" s="413"/>
      <c r="BS102" s="413"/>
      <c r="BT102" s="413"/>
      <c r="BU102" s="413"/>
      <c r="BV102" s="413"/>
      <c r="BW102" s="413"/>
      <c r="BX102" s="413"/>
      <c r="BY102" s="413"/>
      <c r="BZ102" s="413"/>
      <c r="CA102" s="413"/>
      <c r="CB102" s="413"/>
      <c r="CC102" s="413"/>
      <c r="CD102" s="413"/>
      <c r="CE102" s="413"/>
      <c r="CF102" s="414"/>
      <c r="CG102" s="210"/>
      <c r="CH102" s="210"/>
      <c r="CI102" s="210"/>
      <c r="CJ102" s="210"/>
      <c r="CK102" s="210"/>
      <c r="CL102" s="210"/>
      <c r="CM102" s="210"/>
      <c r="CN102" s="210"/>
      <c r="CO102" s="210"/>
      <c r="CP102" s="213"/>
    </row>
    <row r="103" spans="1:123" s="166" customFormat="1" ht="25" hidden="1" customHeight="1">
      <c r="A103" s="415">
        <v>43</v>
      </c>
      <c r="B103" s="416"/>
      <c r="C103" s="417" t="str">
        <f>IF(ＺＥＨデベロッパー公開情報!C92="","",ＺＥＨデベロッパー公開情報!C92)</f>
        <v/>
      </c>
      <c r="D103" s="418"/>
      <c r="E103" s="418"/>
      <c r="F103" s="418"/>
      <c r="G103" s="418"/>
      <c r="H103" s="418"/>
      <c r="I103" s="418"/>
      <c r="J103" s="418"/>
      <c r="K103" s="418"/>
      <c r="L103" s="418"/>
      <c r="M103" s="418"/>
      <c r="N103" s="418"/>
      <c r="O103" s="418"/>
      <c r="P103" s="418"/>
      <c r="Q103" s="418"/>
      <c r="R103" s="418"/>
      <c r="S103" s="418"/>
      <c r="T103" s="418"/>
      <c r="U103" s="418"/>
      <c r="V103" s="418"/>
      <c r="W103" s="418"/>
      <c r="X103" s="418"/>
      <c r="Y103" s="418"/>
      <c r="Z103" s="418"/>
      <c r="AA103" s="418"/>
      <c r="AB103" s="418"/>
      <c r="AC103" s="418"/>
      <c r="AD103" s="418"/>
      <c r="AE103" s="419"/>
      <c r="AF103" s="420" t="str">
        <f>IF(OR(ＺＥＨデベロッパー公開情報!Q92="",ＺＥＨデベロッパー公開情報!W92="",ＺＥＨデベロッパー公開情報!AC92=""),"",ＺＥＨデベロッパー公開情報!Q92&amp;"-"&amp;ＺＥＨデベロッパー公開情報!W92&amp;"-"&amp;ＺＥＨデベロッパー公開情報!AC92)</f>
        <v/>
      </c>
      <c r="AG103" s="421"/>
      <c r="AH103" s="421"/>
      <c r="AI103" s="421"/>
      <c r="AJ103" s="421"/>
      <c r="AK103" s="421"/>
      <c r="AL103" s="421"/>
      <c r="AM103" s="421"/>
      <c r="AN103" s="421"/>
      <c r="AO103" s="421"/>
      <c r="AP103" s="421"/>
      <c r="AQ103" s="421"/>
      <c r="AR103" s="421"/>
      <c r="AS103" s="421"/>
      <c r="AT103" s="421"/>
      <c r="AU103" s="422"/>
      <c r="AV103" s="423" t="str">
        <f>IF(ＺＥＨデベロッパー公開情報!AH92="","",ＺＥＨデベロッパー公開情報!AH92)</f>
        <v/>
      </c>
      <c r="AW103" s="424"/>
      <c r="AX103" s="424"/>
      <c r="AY103" s="424"/>
      <c r="AZ103" s="424"/>
      <c r="BA103" s="424"/>
      <c r="BB103" s="424"/>
      <c r="BC103" s="424"/>
      <c r="BD103" s="424"/>
      <c r="BE103" s="424"/>
      <c r="BF103" s="424"/>
      <c r="BG103" s="424"/>
      <c r="BH103" s="424"/>
      <c r="BI103" s="424"/>
      <c r="BJ103" s="424"/>
      <c r="BK103" s="424"/>
      <c r="BL103" s="424"/>
      <c r="BM103" s="424"/>
      <c r="BN103" s="424"/>
      <c r="BO103" s="424"/>
      <c r="BP103" s="424"/>
      <c r="BQ103" s="424"/>
      <c r="BR103" s="424"/>
      <c r="BS103" s="424"/>
      <c r="BT103" s="424"/>
      <c r="BU103" s="424"/>
      <c r="BV103" s="424"/>
      <c r="BW103" s="424"/>
      <c r="BX103" s="424"/>
      <c r="BY103" s="424"/>
      <c r="BZ103" s="424"/>
      <c r="CA103" s="424"/>
      <c r="CB103" s="424"/>
      <c r="CC103" s="424"/>
      <c r="CD103" s="424"/>
      <c r="CE103" s="424"/>
      <c r="CF103" s="425"/>
      <c r="CG103" s="210"/>
      <c r="CH103" s="210"/>
      <c r="CI103" s="210"/>
      <c r="CJ103" s="210"/>
      <c r="CK103" s="210"/>
      <c r="CL103" s="210"/>
      <c r="CM103" s="210"/>
      <c r="CN103" s="210"/>
      <c r="CO103" s="210"/>
      <c r="CP103" s="213"/>
    </row>
    <row r="104" spans="1:123" s="166" customFormat="1" ht="25" hidden="1" customHeight="1">
      <c r="A104" s="404">
        <v>44</v>
      </c>
      <c r="B104" s="405"/>
      <c r="C104" s="406" t="str">
        <f>IF(ＺＥＨデベロッパー公開情報!C93="","",ＺＥＨデベロッパー公開情報!C93)</f>
        <v/>
      </c>
      <c r="D104" s="407"/>
      <c r="E104" s="407"/>
      <c r="F104" s="407"/>
      <c r="G104" s="407"/>
      <c r="H104" s="407"/>
      <c r="I104" s="407"/>
      <c r="J104" s="407"/>
      <c r="K104" s="407"/>
      <c r="L104" s="407"/>
      <c r="M104" s="407"/>
      <c r="N104" s="407"/>
      <c r="O104" s="407"/>
      <c r="P104" s="407"/>
      <c r="Q104" s="407"/>
      <c r="R104" s="407"/>
      <c r="S104" s="407"/>
      <c r="T104" s="407"/>
      <c r="U104" s="407"/>
      <c r="V104" s="407"/>
      <c r="W104" s="407"/>
      <c r="X104" s="407"/>
      <c r="Y104" s="407"/>
      <c r="Z104" s="407"/>
      <c r="AA104" s="407"/>
      <c r="AB104" s="407"/>
      <c r="AC104" s="407"/>
      <c r="AD104" s="407"/>
      <c r="AE104" s="408"/>
      <c r="AF104" s="409" t="str">
        <f>IF(OR(ＺＥＨデベロッパー公開情報!Q93="",ＺＥＨデベロッパー公開情報!W93="",ＺＥＨデベロッパー公開情報!AC93=""),"",ＺＥＨデベロッパー公開情報!Q93&amp;"-"&amp;ＺＥＨデベロッパー公開情報!W93&amp;"-"&amp;ＺＥＨデベロッパー公開情報!AC93)</f>
        <v/>
      </c>
      <c r="AG104" s="410"/>
      <c r="AH104" s="410"/>
      <c r="AI104" s="410"/>
      <c r="AJ104" s="410"/>
      <c r="AK104" s="410"/>
      <c r="AL104" s="410"/>
      <c r="AM104" s="410"/>
      <c r="AN104" s="410"/>
      <c r="AO104" s="410"/>
      <c r="AP104" s="410"/>
      <c r="AQ104" s="410"/>
      <c r="AR104" s="410"/>
      <c r="AS104" s="410"/>
      <c r="AT104" s="410"/>
      <c r="AU104" s="411"/>
      <c r="AV104" s="412" t="str">
        <f>IF(ＺＥＨデベロッパー公開情報!AH93="","",ＺＥＨデベロッパー公開情報!AH93)</f>
        <v/>
      </c>
      <c r="AW104" s="413"/>
      <c r="AX104" s="413"/>
      <c r="AY104" s="413"/>
      <c r="AZ104" s="413"/>
      <c r="BA104" s="413"/>
      <c r="BB104" s="413"/>
      <c r="BC104" s="413"/>
      <c r="BD104" s="413"/>
      <c r="BE104" s="413"/>
      <c r="BF104" s="413"/>
      <c r="BG104" s="413"/>
      <c r="BH104" s="413"/>
      <c r="BI104" s="413"/>
      <c r="BJ104" s="413"/>
      <c r="BK104" s="413"/>
      <c r="BL104" s="413"/>
      <c r="BM104" s="413"/>
      <c r="BN104" s="413"/>
      <c r="BO104" s="413"/>
      <c r="BP104" s="413"/>
      <c r="BQ104" s="413"/>
      <c r="BR104" s="413"/>
      <c r="BS104" s="413"/>
      <c r="BT104" s="413"/>
      <c r="BU104" s="413"/>
      <c r="BV104" s="413"/>
      <c r="BW104" s="413"/>
      <c r="BX104" s="413"/>
      <c r="BY104" s="413"/>
      <c r="BZ104" s="413"/>
      <c r="CA104" s="413"/>
      <c r="CB104" s="413"/>
      <c r="CC104" s="413"/>
      <c r="CD104" s="413"/>
      <c r="CE104" s="413"/>
      <c r="CF104" s="414"/>
      <c r="CG104" s="210"/>
      <c r="CH104" s="210"/>
      <c r="CI104" s="210"/>
      <c r="CJ104" s="210"/>
      <c r="CK104" s="210"/>
      <c r="CL104" s="210"/>
      <c r="CM104" s="210"/>
      <c r="CN104" s="210"/>
      <c r="CO104" s="210"/>
      <c r="CP104" s="213"/>
    </row>
    <row r="105" spans="1:123" s="166" customFormat="1" ht="25" hidden="1" customHeight="1">
      <c r="A105" s="415">
        <v>45</v>
      </c>
      <c r="B105" s="416"/>
      <c r="C105" s="417" t="str">
        <f>IF(ＺＥＨデベロッパー公開情報!C94="","",ＺＥＨデベロッパー公開情報!C94)</f>
        <v/>
      </c>
      <c r="D105" s="418"/>
      <c r="E105" s="418"/>
      <c r="F105" s="418"/>
      <c r="G105" s="418"/>
      <c r="H105" s="418"/>
      <c r="I105" s="418"/>
      <c r="J105" s="418"/>
      <c r="K105" s="418"/>
      <c r="L105" s="418"/>
      <c r="M105" s="418"/>
      <c r="N105" s="418"/>
      <c r="O105" s="418"/>
      <c r="P105" s="418"/>
      <c r="Q105" s="418"/>
      <c r="R105" s="418"/>
      <c r="S105" s="418"/>
      <c r="T105" s="418"/>
      <c r="U105" s="418"/>
      <c r="V105" s="418"/>
      <c r="W105" s="418"/>
      <c r="X105" s="418"/>
      <c r="Y105" s="418"/>
      <c r="Z105" s="418"/>
      <c r="AA105" s="418"/>
      <c r="AB105" s="418"/>
      <c r="AC105" s="418"/>
      <c r="AD105" s="418"/>
      <c r="AE105" s="419"/>
      <c r="AF105" s="420" t="str">
        <f>IF(OR(ＺＥＨデベロッパー公開情報!Q94="",ＺＥＨデベロッパー公開情報!W94="",ＺＥＨデベロッパー公開情報!AC94=""),"",ＺＥＨデベロッパー公開情報!Q94&amp;"-"&amp;ＺＥＨデベロッパー公開情報!W94&amp;"-"&amp;ＺＥＨデベロッパー公開情報!AC94)</f>
        <v/>
      </c>
      <c r="AG105" s="421"/>
      <c r="AH105" s="421"/>
      <c r="AI105" s="421"/>
      <c r="AJ105" s="421"/>
      <c r="AK105" s="421"/>
      <c r="AL105" s="421"/>
      <c r="AM105" s="421"/>
      <c r="AN105" s="421"/>
      <c r="AO105" s="421"/>
      <c r="AP105" s="421"/>
      <c r="AQ105" s="421"/>
      <c r="AR105" s="421"/>
      <c r="AS105" s="421"/>
      <c r="AT105" s="421"/>
      <c r="AU105" s="422"/>
      <c r="AV105" s="423" t="str">
        <f>IF(ＺＥＨデベロッパー公開情報!AH94="","",ＺＥＨデベロッパー公開情報!AH94)</f>
        <v/>
      </c>
      <c r="AW105" s="424"/>
      <c r="AX105" s="424"/>
      <c r="AY105" s="424"/>
      <c r="AZ105" s="424"/>
      <c r="BA105" s="424"/>
      <c r="BB105" s="424"/>
      <c r="BC105" s="424"/>
      <c r="BD105" s="424"/>
      <c r="BE105" s="424"/>
      <c r="BF105" s="424"/>
      <c r="BG105" s="424"/>
      <c r="BH105" s="424"/>
      <c r="BI105" s="424"/>
      <c r="BJ105" s="424"/>
      <c r="BK105" s="424"/>
      <c r="BL105" s="424"/>
      <c r="BM105" s="424"/>
      <c r="BN105" s="424"/>
      <c r="BO105" s="424"/>
      <c r="BP105" s="424"/>
      <c r="BQ105" s="424"/>
      <c r="BR105" s="424"/>
      <c r="BS105" s="424"/>
      <c r="BT105" s="424"/>
      <c r="BU105" s="424"/>
      <c r="BV105" s="424"/>
      <c r="BW105" s="424"/>
      <c r="BX105" s="424"/>
      <c r="BY105" s="424"/>
      <c r="BZ105" s="424"/>
      <c r="CA105" s="424"/>
      <c r="CB105" s="424"/>
      <c r="CC105" s="424"/>
      <c r="CD105" s="424"/>
      <c r="CE105" s="424"/>
      <c r="CF105" s="425"/>
      <c r="CG105" s="210"/>
      <c r="CH105" s="210"/>
      <c r="CI105" s="210"/>
      <c r="CJ105" s="210"/>
      <c r="CK105" s="210"/>
      <c r="CL105" s="210"/>
      <c r="CM105" s="210"/>
      <c r="CN105" s="210"/>
      <c r="CO105" s="210"/>
      <c r="CP105" s="213"/>
    </row>
    <row r="106" spans="1:123" ht="25" hidden="1" customHeight="1">
      <c r="A106" s="404">
        <v>46</v>
      </c>
      <c r="B106" s="405"/>
      <c r="C106" s="406" t="str">
        <f>IF(ＺＥＨデベロッパー公開情報!C95="","",ＺＥＨデベロッパー公開情報!C95)</f>
        <v/>
      </c>
      <c r="D106" s="407"/>
      <c r="E106" s="407"/>
      <c r="F106" s="407"/>
      <c r="G106" s="407"/>
      <c r="H106" s="407"/>
      <c r="I106" s="407"/>
      <c r="J106" s="407"/>
      <c r="K106" s="407"/>
      <c r="L106" s="407"/>
      <c r="M106" s="407"/>
      <c r="N106" s="407"/>
      <c r="O106" s="407"/>
      <c r="P106" s="407"/>
      <c r="Q106" s="407"/>
      <c r="R106" s="407"/>
      <c r="S106" s="407"/>
      <c r="T106" s="407"/>
      <c r="U106" s="407"/>
      <c r="V106" s="407"/>
      <c r="W106" s="407"/>
      <c r="X106" s="407"/>
      <c r="Y106" s="407"/>
      <c r="Z106" s="407"/>
      <c r="AA106" s="407"/>
      <c r="AB106" s="407"/>
      <c r="AC106" s="407"/>
      <c r="AD106" s="407"/>
      <c r="AE106" s="408"/>
      <c r="AF106" s="409" t="str">
        <f>IF(OR(ＺＥＨデベロッパー公開情報!Q95="",ＺＥＨデベロッパー公開情報!W95="",ＺＥＨデベロッパー公開情報!AC95=""),"",ＺＥＨデベロッパー公開情報!Q95&amp;"-"&amp;ＺＥＨデベロッパー公開情報!W95&amp;"-"&amp;ＺＥＨデベロッパー公開情報!AC95)</f>
        <v/>
      </c>
      <c r="AG106" s="410"/>
      <c r="AH106" s="410"/>
      <c r="AI106" s="410"/>
      <c r="AJ106" s="410"/>
      <c r="AK106" s="410"/>
      <c r="AL106" s="410"/>
      <c r="AM106" s="410"/>
      <c r="AN106" s="410"/>
      <c r="AO106" s="410"/>
      <c r="AP106" s="410"/>
      <c r="AQ106" s="410"/>
      <c r="AR106" s="410"/>
      <c r="AS106" s="410"/>
      <c r="AT106" s="410"/>
      <c r="AU106" s="411"/>
      <c r="AV106" s="412" t="str">
        <f>IF(ＺＥＨデベロッパー公開情報!AH95="","",ＺＥＨデベロッパー公開情報!AH95)</f>
        <v/>
      </c>
      <c r="AW106" s="413"/>
      <c r="AX106" s="413"/>
      <c r="AY106" s="413"/>
      <c r="AZ106" s="413"/>
      <c r="BA106" s="413"/>
      <c r="BB106" s="413"/>
      <c r="BC106" s="413"/>
      <c r="BD106" s="413"/>
      <c r="BE106" s="413"/>
      <c r="BF106" s="413"/>
      <c r="BG106" s="413"/>
      <c r="BH106" s="413"/>
      <c r="BI106" s="413"/>
      <c r="BJ106" s="413"/>
      <c r="BK106" s="413"/>
      <c r="BL106" s="413"/>
      <c r="BM106" s="413"/>
      <c r="BN106" s="413"/>
      <c r="BO106" s="413"/>
      <c r="BP106" s="413"/>
      <c r="BQ106" s="413"/>
      <c r="BR106" s="413"/>
      <c r="BS106" s="413"/>
      <c r="BT106" s="413"/>
      <c r="BU106" s="413"/>
      <c r="BV106" s="413"/>
      <c r="BW106" s="413"/>
      <c r="BX106" s="413"/>
      <c r="BY106" s="413"/>
      <c r="BZ106" s="413"/>
      <c r="CA106" s="413"/>
      <c r="CB106" s="413"/>
      <c r="CC106" s="413"/>
      <c r="CD106" s="413"/>
      <c r="CE106" s="413"/>
      <c r="CF106" s="414"/>
    </row>
    <row r="107" spans="1:123" ht="25" hidden="1" customHeight="1">
      <c r="A107" s="415">
        <v>47</v>
      </c>
      <c r="B107" s="416"/>
      <c r="C107" s="417" t="str">
        <f>IF(ＺＥＨデベロッパー公開情報!C96="","",ＺＥＨデベロッパー公開情報!C96)</f>
        <v/>
      </c>
      <c r="D107" s="418"/>
      <c r="E107" s="418"/>
      <c r="F107" s="418"/>
      <c r="G107" s="418"/>
      <c r="H107" s="418"/>
      <c r="I107" s="418"/>
      <c r="J107" s="418"/>
      <c r="K107" s="418"/>
      <c r="L107" s="418"/>
      <c r="M107" s="418"/>
      <c r="N107" s="418"/>
      <c r="O107" s="418"/>
      <c r="P107" s="418"/>
      <c r="Q107" s="418"/>
      <c r="R107" s="418"/>
      <c r="S107" s="418"/>
      <c r="T107" s="418"/>
      <c r="U107" s="418"/>
      <c r="V107" s="418"/>
      <c r="W107" s="418"/>
      <c r="X107" s="418"/>
      <c r="Y107" s="418"/>
      <c r="Z107" s="418"/>
      <c r="AA107" s="418"/>
      <c r="AB107" s="418"/>
      <c r="AC107" s="418"/>
      <c r="AD107" s="418"/>
      <c r="AE107" s="419"/>
      <c r="AF107" s="420" t="str">
        <f>IF(OR(ＺＥＨデベロッパー公開情報!Q96="",ＺＥＨデベロッパー公開情報!W96="",ＺＥＨデベロッパー公開情報!AC96=""),"",ＺＥＨデベロッパー公開情報!Q96&amp;"-"&amp;ＺＥＨデベロッパー公開情報!W96&amp;"-"&amp;ＺＥＨデベロッパー公開情報!AC96)</f>
        <v/>
      </c>
      <c r="AG107" s="421"/>
      <c r="AH107" s="421"/>
      <c r="AI107" s="421"/>
      <c r="AJ107" s="421"/>
      <c r="AK107" s="421"/>
      <c r="AL107" s="421"/>
      <c r="AM107" s="421"/>
      <c r="AN107" s="421"/>
      <c r="AO107" s="421"/>
      <c r="AP107" s="421"/>
      <c r="AQ107" s="421"/>
      <c r="AR107" s="421"/>
      <c r="AS107" s="421"/>
      <c r="AT107" s="421"/>
      <c r="AU107" s="422"/>
      <c r="AV107" s="423" t="str">
        <f>IF(ＺＥＨデベロッパー公開情報!AH96="","",ＺＥＨデベロッパー公開情報!AH96)</f>
        <v/>
      </c>
      <c r="AW107" s="424"/>
      <c r="AX107" s="424"/>
      <c r="AY107" s="424"/>
      <c r="AZ107" s="424"/>
      <c r="BA107" s="424"/>
      <c r="BB107" s="424"/>
      <c r="BC107" s="424"/>
      <c r="BD107" s="424"/>
      <c r="BE107" s="424"/>
      <c r="BF107" s="424"/>
      <c r="BG107" s="424"/>
      <c r="BH107" s="424"/>
      <c r="BI107" s="424"/>
      <c r="BJ107" s="424"/>
      <c r="BK107" s="424"/>
      <c r="BL107" s="424"/>
      <c r="BM107" s="424"/>
      <c r="BN107" s="424"/>
      <c r="BO107" s="424"/>
      <c r="BP107" s="424"/>
      <c r="BQ107" s="424"/>
      <c r="BR107" s="424"/>
      <c r="BS107" s="424"/>
      <c r="BT107" s="424"/>
      <c r="BU107" s="424"/>
      <c r="BV107" s="424"/>
      <c r="BW107" s="424"/>
      <c r="BX107" s="424"/>
      <c r="BY107" s="424"/>
      <c r="BZ107" s="424"/>
      <c r="CA107" s="424"/>
      <c r="CB107" s="424"/>
      <c r="CC107" s="424"/>
      <c r="CD107" s="424"/>
      <c r="CE107" s="424"/>
      <c r="CF107" s="425"/>
    </row>
    <row r="108" spans="1:123" ht="25" hidden="1" customHeight="1">
      <c r="A108" s="404">
        <v>48</v>
      </c>
      <c r="B108" s="405"/>
      <c r="C108" s="406" t="str">
        <f>IF(ＺＥＨデベロッパー公開情報!C97="","",ＺＥＨデベロッパー公開情報!C97)</f>
        <v/>
      </c>
      <c r="D108" s="407"/>
      <c r="E108" s="407"/>
      <c r="F108" s="407"/>
      <c r="G108" s="407"/>
      <c r="H108" s="407"/>
      <c r="I108" s="407"/>
      <c r="J108" s="407"/>
      <c r="K108" s="407"/>
      <c r="L108" s="407"/>
      <c r="M108" s="407"/>
      <c r="N108" s="407"/>
      <c r="O108" s="407"/>
      <c r="P108" s="407"/>
      <c r="Q108" s="407"/>
      <c r="R108" s="407"/>
      <c r="S108" s="407"/>
      <c r="T108" s="407"/>
      <c r="U108" s="407"/>
      <c r="V108" s="407"/>
      <c r="W108" s="407"/>
      <c r="X108" s="407"/>
      <c r="Y108" s="407"/>
      <c r="Z108" s="407"/>
      <c r="AA108" s="407"/>
      <c r="AB108" s="407"/>
      <c r="AC108" s="407"/>
      <c r="AD108" s="407"/>
      <c r="AE108" s="408"/>
      <c r="AF108" s="409" t="str">
        <f>IF(OR(ＺＥＨデベロッパー公開情報!Q97="",ＺＥＨデベロッパー公開情報!W97="",ＺＥＨデベロッパー公開情報!AC97=""),"",ＺＥＨデベロッパー公開情報!Q97&amp;"-"&amp;ＺＥＨデベロッパー公開情報!W97&amp;"-"&amp;ＺＥＨデベロッパー公開情報!AC97)</f>
        <v/>
      </c>
      <c r="AG108" s="410"/>
      <c r="AH108" s="410"/>
      <c r="AI108" s="410"/>
      <c r="AJ108" s="410"/>
      <c r="AK108" s="410"/>
      <c r="AL108" s="410"/>
      <c r="AM108" s="410"/>
      <c r="AN108" s="410"/>
      <c r="AO108" s="410"/>
      <c r="AP108" s="410"/>
      <c r="AQ108" s="410"/>
      <c r="AR108" s="410"/>
      <c r="AS108" s="410"/>
      <c r="AT108" s="410"/>
      <c r="AU108" s="411"/>
      <c r="AV108" s="412" t="str">
        <f>IF(ＺＥＨデベロッパー公開情報!AH97="","",ＺＥＨデベロッパー公開情報!AH97)</f>
        <v/>
      </c>
      <c r="AW108" s="413"/>
      <c r="AX108" s="413"/>
      <c r="AY108" s="413"/>
      <c r="AZ108" s="413"/>
      <c r="BA108" s="413"/>
      <c r="BB108" s="413"/>
      <c r="BC108" s="413"/>
      <c r="BD108" s="413"/>
      <c r="BE108" s="413"/>
      <c r="BF108" s="413"/>
      <c r="BG108" s="413"/>
      <c r="BH108" s="413"/>
      <c r="BI108" s="413"/>
      <c r="BJ108" s="413"/>
      <c r="BK108" s="413"/>
      <c r="BL108" s="413"/>
      <c r="BM108" s="413"/>
      <c r="BN108" s="413"/>
      <c r="BO108" s="413"/>
      <c r="BP108" s="413"/>
      <c r="BQ108" s="413"/>
      <c r="BR108" s="413"/>
      <c r="BS108" s="413"/>
      <c r="BT108" s="413"/>
      <c r="BU108" s="413"/>
      <c r="BV108" s="413"/>
      <c r="BW108" s="413"/>
      <c r="BX108" s="413"/>
      <c r="BY108" s="413"/>
      <c r="BZ108" s="413"/>
      <c r="CA108" s="413"/>
      <c r="CB108" s="413"/>
      <c r="CC108" s="413"/>
      <c r="CD108" s="413"/>
      <c r="CE108" s="413"/>
      <c r="CF108" s="414"/>
    </row>
    <row r="109" spans="1:123" ht="25" hidden="1" customHeight="1">
      <c r="A109" s="415">
        <v>49</v>
      </c>
      <c r="B109" s="416"/>
      <c r="C109" s="417" t="str">
        <f>IF(ＺＥＨデベロッパー公開情報!C98="","",ＺＥＨデベロッパー公開情報!C98)</f>
        <v/>
      </c>
      <c r="D109" s="418"/>
      <c r="E109" s="418"/>
      <c r="F109" s="418"/>
      <c r="G109" s="418"/>
      <c r="H109" s="418"/>
      <c r="I109" s="418"/>
      <c r="J109" s="418"/>
      <c r="K109" s="418"/>
      <c r="L109" s="418"/>
      <c r="M109" s="418"/>
      <c r="N109" s="418"/>
      <c r="O109" s="418"/>
      <c r="P109" s="418"/>
      <c r="Q109" s="418"/>
      <c r="R109" s="418"/>
      <c r="S109" s="418"/>
      <c r="T109" s="418"/>
      <c r="U109" s="418"/>
      <c r="V109" s="418"/>
      <c r="W109" s="418"/>
      <c r="X109" s="418"/>
      <c r="Y109" s="418"/>
      <c r="Z109" s="418"/>
      <c r="AA109" s="418"/>
      <c r="AB109" s="418"/>
      <c r="AC109" s="418"/>
      <c r="AD109" s="418"/>
      <c r="AE109" s="419"/>
      <c r="AF109" s="420" t="str">
        <f>IF(OR(ＺＥＨデベロッパー公開情報!Q98="",ＺＥＨデベロッパー公開情報!W98="",ＺＥＨデベロッパー公開情報!AC98=""),"",ＺＥＨデベロッパー公開情報!Q98&amp;"-"&amp;ＺＥＨデベロッパー公開情報!W98&amp;"-"&amp;ＺＥＨデベロッパー公開情報!AC98)</f>
        <v/>
      </c>
      <c r="AG109" s="421"/>
      <c r="AH109" s="421"/>
      <c r="AI109" s="421"/>
      <c r="AJ109" s="421"/>
      <c r="AK109" s="421"/>
      <c r="AL109" s="421"/>
      <c r="AM109" s="421"/>
      <c r="AN109" s="421"/>
      <c r="AO109" s="421"/>
      <c r="AP109" s="421"/>
      <c r="AQ109" s="421"/>
      <c r="AR109" s="421"/>
      <c r="AS109" s="421"/>
      <c r="AT109" s="421"/>
      <c r="AU109" s="422"/>
      <c r="AV109" s="423" t="str">
        <f>IF(ＺＥＨデベロッパー公開情報!AH98="","",ＺＥＨデベロッパー公開情報!AH98)</f>
        <v/>
      </c>
      <c r="AW109" s="424"/>
      <c r="AX109" s="424"/>
      <c r="AY109" s="424"/>
      <c r="AZ109" s="424"/>
      <c r="BA109" s="424"/>
      <c r="BB109" s="424"/>
      <c r="BC109" s="424"/>
      <c r="BD109" s="424"/>
      <c r="BE109" s="424"/>
      <c r="BF109" s="424"/>
      <c r="BG109" s="424"/>
      <c r="BH109" s="424"/>
      <c r="BI109" s="424"/>
      <c r="BJ109" s="424"/>
      <c r="BK109" s="424"/>
      <c r="BL109" s="424"/>
      <c r="BM109" s="424"/>
      <c r="BN109" s="424"/>
      <c r="BO109" s="424"/>
      <c r="BP109" s="424"/>
      <c r="BQ109" s="424"/>
      <c r="BR109" s="424"/>
      <c r="BS109" s="424"/>
      <c r="BT109" s="424"/>
      <c r="BU109" s="424"/>
      <c r="BV109" s="424"/>
      <c r="BW109" s="424"/>
      <c r="BX109" s="424"/>
      <c r="BY109" s="424"/>
      <c r="BZ109" s="424"/>
      <c r="CA109" s="424"/>
      <c r="CB109" s="424"/>
      <c r="CC109" s="424"/>
      <c r="CD109" s="424"/>
      <c r="CE109" s="424"/>
      <c r="CF109" s="425"/>
    </row>
    <row r="110" spans="1:123" ht="25" hidden="1" customHeight="1">
      <c r="A110" s="404">
        <v>50</v>
      </c>
      <c r="B110" s="405"/>
      <c r="C110" s="406" t="str">
        <f>IF(ＺＥＨデベロッパー公開情報!C99="","",ＺＥＨデベロッパー公開情報!C99)</f>
        <v/>
      </c>
      <c r="D110" s="407"/>
      <c r="E110" s="407"/>
      <c r="F110" s="407"/>
      <c r="G110" s="407"/>
      <c r="H110" s="407"/>
      <c r="I110" s="407"/>
      <c r="J110" s="407"/>
      <c r="K110" s="407"/>
      <c r="L110" s="407"/>
      <c r="M110" s="407"/>
      <c r="N110" s="407"/>
      <c r="O110" s="407"/>
      <c r="P110" s="407"/>
      <c r="Q110" s="407"/>
      <c r="R110" s="407"/>
      <c r="S110" s="407"/>
      <c r="T110" s="407"/>
      <c r="U110" s="407"/>
      <c r="V110" s="407"/>
      <c r="W110" s="407"/>
      <c r="X110" s="407"/>
      <c r="Y110" s="407"/>
      <c r="Z110" s="407"/>
      <c r="AA110" s="407"/>
      <c r="AB110" s="407"/>
      <c r="AC110" s="407"/>
      <c r="AD110" s="407"/>
      <c r="AE110" s="408"/>
      <c r="AF110" s="409" t="str">
        <f>IF(OR(ＺＥＨデベロッパー公開情報!Q99="",ＺＥＨデベロッパー公開情報!W99="",ＺＥＨデベロッパー公開情報!AC99=""),"",ＺＥＨデベロッパー公開情報!Q99&amp;"-"&amp;ＺＥＨデベロッパー公開情報!W99&amp;"-"&amp;ＺＥＨデベロッパー公開情報!AC99)</f>
        <v/>
      </c>
      <c r="AG110" s="410"/>
      <c r="AH110" s="410"/>
      <c r="AI110" s="410"/>
      <c r="AJ110" s="410"/>
      <c r="AK110" s="410"/>
      <c r="AL110" s="410"/>
      <c r="AM110" s="410"/>
      <c r="AN110" s="410"/>
      <c r="AO110" s="410"/>
      <c r="AP110" s="410"/>
      <c r="AQ110" s="410"/>
      <c r="AR110" s="410"/>
      <c r="AS110" s="410"/>
      <c r="AT110" s="410"/>
      <c r="AU110" s="411"/>
      <c r="AV110" s="412" t="str">
        <f>IF(ＺＥＨデベロッパー公開情報!AH99="","",ＺＥＨデベロッパー公開情報!AH99)</f>
        <v/>
      </c>
      <c r="AW110" s="413"/>
      <c r="AX110" s="413"/>
      <c r="AY110" s="413"/>
      <c r="AZ110" s="413"/>
      <c r="BA110" s="413"/>
      <c r="BB110" s="413"/>
      <c r="BC110" s="413"/>
      <c r="BD110" s="413"/>
      <c r="BE110" s="413"/>
      <c r="BF110" s="413"/>
      <c r="BG110" s="413"/>
      <c r="BH110" s="413"/>
      <c r="BI110" s="413"/>
      <c r="BJ110" s="413"/>
      <c r="BK110" s="413"/>
      <c r="BL110" s="413"/>
      <c r="BM110" s="413"/>
      <c r="BN110" s="413"/>
      <c r="BO110" s="413"/>
      <c r="BP110" s="413"/>
      <c r="BQ110" s="413"/>
      <c r="BR110" s="413"/>
      <c r="BS110" s="413"/>
      <c r="BT110" s="413"/>
      <c r="BU110" s="413"/>
      <c r="BV110" s="413"/>
      <c r="BW110" s="413"/>
      <c r="BX110" s="413"/>
      <c r="BY110" s="413"/>
      <c r="BZ110" s="413"/>
      <c r="CA110" s="413"/>
      <c r="CB110" s="413"/>
      <c r="CC110" s="413"/>
      <c r="CD110" s="413"/>
      <c r="CE110" s="413"/>
      <c r="CF110" s="414"/>
    </row>
    <row r="111" spans="1:123" ht="25" hidden="1" customHeight="1">
      <c r="A111" s="415">
        <v>51</v>
      </c>
      <c r="B111" s="416"/>
      <c r="C111" s="417" t="str">
        <f>IF(ＺＥＨデベロッパー公開情報!C100="","",ＺＥＨデベロッパー公開情報!C100)</f>
        <v/>
      </c>
      <c r="D111" s="418"/>
      <c r="E111" s="418"/>
      <c r="F111" s="418"/>
      <c r="G111" s="418"/>
      <c r="H111" s="418"/>
      <c r="I111" s="418"/>
      <c r="J111" s="418"/>
      <c r="K111" s="418"/>
      <c r="L111" s="418"/>
      <c r="M111" s="418"/>
      <c r="N111" s="418"/>
      <c r="O111" s="418"/>
      <c r="P111" s="418"/>
      <c r="Q111" s="418"/>
      <c r="R111" s="418"/>
      <c r="S111" s="418"/>
      <c r="T111" s="418"/>
      <c r="U111" s="418"/>
      <c r="V111" s="418"/>
      <c r="W111" s="418"/>
      <c r="X111" s="418"/>
      <c r="Y111" s="418"/>
      <c r="Z111" s="418"/>
      <c r="AA111" s="418"/>
      <c r="AB111" s="418"/>
      <c r="AC111" s="418"/>
      <c r="AD111" s="418"/>
      <c r="AE111" s="419"/>
      <c r="AF111" s="420" t="str">
        <f>IF(OR(ＺＥＨデベロッパー公開情報!Q100="",ＺＥＨデベロッパー公開情報!W100="",ＺＥＨデベロッパー公開情報!AC100=""),"",ＺＥＨデベロッパー公開情報!Q100&amp;"-"&amp;ＺＥＨデベロッパー公開情報!W100&amp;"-"&amp;ＺＥＨデベロッパー公開情報!AC100)</f>
        <v/>
      </c>
      <c r="AG111" s="421"/>
      <c r="AH111" s="421"/>
      <c r="AI111" s="421"/>
      <c r="AJ111" s="421"/>
      <c r="AK111" s="421"/>
      <c r="AL111" s="421"/>
      <c r="AM111" s="421"/>
      <c r="AN111" s="421"/>
      <c r="AO111" s="421"/>
      <c r="AP111" s="421"/>
      <c r="AQ111" s="421"/>
      <c r="AR111" s="421"/>
      <c r="AS111" s="421"/>
      <c r="AT111" s="421"/>
      <c r="AU111" s="422"/>
      <c r="AV111" s="423" t="str">
        <f>IF(ＺＥＨデベロッパー公開情報!AH100="","",ＺＥＨデベロッパー公開情報!AH100)</f>
        <v/>
      </c>
      <c r="AW111" s="424"/>
      <c r="AX111" s="424"/>
      <c r="AY111" s="424"/>
      <c r="AZ111" s="424"/>
      <c r="BA111" s="424"/>
      <c r="BB111" s="424"/>
      <c r="BC111" s="424"/>
      <c r="BD111" s="424"/>
      <c r="BE111" s="424"/>
      <c r="BF111" s="424"/>
      <c r="BG111" s="424"/>
      <c r="BH111" s="424"/>
      <c r="BI111" s="424"/>
      <c r="BJ111" s="424"/>
      <c r="BK111" s="424"/>
      <c r="BL111" s="424"/>
      <c r="BM111" s="424"/>
      <c r="BN111" s="424"/>
      <c r="BO111" s="424"/>
      <c r="BP111" s="424"/>
      <c r="BQ111" s="424"/>
      <c r="BR111" s="424"/>
      <c r="BS111" s="424"/>
      <c r="BT111" s="424"/>
      <c r="BU111" s="424"/>
      <c r="BV111" s="424"/>
      <c r="BW111" s="424"/>
      <c r="BX111" s="424"/>
      <c r="BY111" s="424"/>
      <c r="BZ111" s="424"/>
      <c r="CA111" s="424"/>
      <c r="CB111" s="424"/>
      <c r="CC111" s="424"/>
      <c r="CD111" s="424"/>
      <c r="CE111" s="424"/>
      <c r="CF111" s="425"/>
    </row>
    <row r="112" spans="1:123" ht="25" hidden="1" customHeight="1">
      <c r="A112" s="404">
        <v>52</v>
      </c>
      <c r="B112" s="405"/>
      <c r="C112" s="406" t="str">
        <f>IF(ＺＥＨデベロッパー公開情報!C101="","",ＺＥＨデベロッパー公開情報!C101)</f>
        <v/>
      </c>
      <c r="D112" s="407"/>
      <c r="E112" s="407"/>
      <c r="F112" s="407"/>
      <c r="G112" s="407"/>
      <c r="H112" s="407"/>
      <c r="I112" s="407"/>
      <c r="J112" s="407"/>
      <c r="K112" s="407"/>
      <c r="L112" s="407"/>
      <c r="M112" s="407"/>
      <c r="N112" s="407"/>
      <c r="O112" s="407"/>
      <c r="P112" s="407"/>
      <c r="Q112" s="407"/>
      <c r="R112" s="407"/>
      <c r="S112" s="407"/>
      <c r="T112" s="407"/>
      <c r="U112" s="407"/>
      <c r="V112" s="407"/>
      <c r="W112" s="407"/>
      <c r="X112" s="407"/>
      <c r="Y112" s="407"/>
      <c r="Z112" s="407"/>
      <c r="AA112" s="407"/>
      <c r="AB112" s="407"/>
      <c r="AC112" s="407"/>
      <c r="AD112" s="407"/>
      <c r="AE112" s="408"/>
      <c r="AF112" s="409" t="str">
        <f>IF(OR(ＺＥＨデベロッパー公開情報!Q101="",ＺＥＨデベロッパー公開情報!W101="",ＺＥＨデベロッパー公開情報!AC101=""),"",ＺＥＨデベロッパー公開情報!Q101&amp;"-"&amp;ＺＥＨデベロッパー公開情報!W101&amp;"-"&amp;ＺＥＨデベロッパー公開情報!AC101)</f>
        <v/>
      </c>
      <c r="AG112" s="410"/>
      <c r="AH112" s="410"/>
      <c r="AI112" s="410"/>
      <c r="AJ112" s="410"/>
      <c r="AK112" s="410"/>
      <c r="AL112" s="410"/>
      <c r="AM112" s="410"/>
      <c r="AN112" s="410"/>
      <c r="AO112" s="410"/>
      <c r="AP112" s="410"/>
      <c r="AQ112" s="410"/>
      <c r="AR112" s="410"/>
      <c r="AS112" s="410"/>
      <c r="AT112" s="410"/>
      <c r="AU112" s="411"/>
      <c r="AV112" s="412" t="str">
        <f>IF(ＺＥＨデベロッパー公開情報!AH101="","",ＺＥＨデベロッパー公開情報!AH101)</f>
        <v/>
      </c>
      <c r="AW112" s="413"/>
      <c r="AX112" s="413"/>
      <c r="AY112" s="413"/>
      <c r="AZ112" s="413"/>
      <c r="BA112" s="413"/>
      <c r="BB112" s="413"/>
      <c r="BC112" s="413"/>
      <c r="BD112" s="413"/>
      <c r="BE112" s="413"/>
      <c r="BF112" s="413"/>
      <c r="BG112" s="413"/>
      <c r="BH112" s="413"/>
      <c r="BI112" s="413"/>
      <c r="BJ112" s="413"/>
      <c r="BK112" s="413"/>
      <c r="BL112" s="413"/>
      <c r="BM112" s="413"/>
      <c r="BN112" s="413"/>
      <c r="BO112" s="413"/>
      <c r="BP112" s="413"/>
      <c r="BQ112" s="413"/>
      <c r="BR112" s="413"/>
      <c r="BS112" s="413"/>
      <c r="BT112" s="413"/>
      <c r="BU112" s="413"/>
      <c r="BV112" s="413"/>
      <c r="BW112" s="413"/>
      <c r="BX112" s="413"/>
      <c r="BY112" s="413"/>
      <c r="BZ112" s="413"/>
      <c r="CA112" s="413"/>
      <c r="CB112" s="413"/>
      <c r="CC112" s="413"/>
      <c r="CD112" s="413"/>
      <c r="CE112" s="413"/>
      <c r="CF112" s="414"/>
    </row>
    <row r="113" spans="1:123" ht="25" hidden="1" customHeight="1">
      <c r="A113" s="415">
        <v>53</v>
      </c>
      <c r="B113" s="416"/>
      <c r="C113" s="417" t="str">
        <f>IF(ＺＥＨデベロッパー公開情報!C102="","",ＺＥＨデベロッパー公開情報!C102)</f>
        <v/>
      </c>
      <c r="D113" s="418"/>
      <c r="E113" s="418"/>
      <c r="F113" s="418"/>
      <c r="G113" s="418"/>
      <c r="H113" s="418"/>
      <c r="I113" s="418"/>
      <c r="J113" s="418"/>
      <c r="K113" s="418"/>
      <c r="L113" s="418"/>
      <c r="M113" s="418"/>
      <c r="N113" s="418"/>
      <c r="O113" s="418"/>
      <c r="P113" s="418"/>
      <c r="Q113" s="418"/>
      <c r="R113" s="418"/>
      <c r="S113" s="418"/>
      <c r="T113" s="418"/>
      <c r="U113" s="418"/>
      <c r="V113" s="418"/>
      <c r="W113" s="418"/>
      <c r="X113" s="418"/>
      <c r="Y113" s="418"/>
      <c r="Z113" s="418"/>
      <c r="AA113" s="418"/>
      <c r="AB113" s="418"/>
      <c r="AC113" s="418"/>
      <c r="AD113" s="418"/>
      <c r="AE113" s="419"/>
      <c r="AF113" s="420" t="str">
        <f>IF(OR(ＺＥＨデベロッパー公開情報!Q102="",ＺＥＨデベロッパー公開情報!W102="",ＺＥＨデベロッパー公開情報!AC102=""),"",ＺＥＨデベロッパー公開情報!Q102&amp;"-"&amp;ＺＥＨデベロッパー公開情報!W102&amp;"-"&amp;ＺＥＨデベロッパー公開情報!AC102)</f>
        <v/>
      </c>
      <c r="AG113" s="421"/>
      <c r="AH113" s="421"/>
      <c r="AI113" s="421"/>
      <c r="AJ113" s="421"/>
      <c r="AK113" s="421"/>
      <c r="AL113" s="421"/>
      <c r="AM113" s="421"/>
      <c r="AN113" s="421"/>
      <c r="AO113" s="421"/>
      <c r="AP113" s="421"/>
      <c r="AQ113" s="421"/>
      <c r="AR113" s="421"/>
      <c r="AS113" s="421"/>
      <c r="AT113" s="421"/>
      <c r="AU113" s="422"/>
      <c r="AV113" s="423" t="str">
        <f>IF(ＺＥＨデベロッパー公開情報!AH102="","",ＺＥＨデベロッパー公開情報!AH102)</f>
        <v/>
      </c>
      <c r="AW113" s="424"/>
      <c r="AX113" s="424"/>
      <c r="AY113" s="424"/>
      <c r="AZ113" s="424"/>
      <c r="BA113" s="424"/>
      <c r="BB113" s="424"/>
      <c r="BC113" s="424"/>
      <c r="BD113" s="424"/>
      <c r="BE113" s="424"/>
      <c r="BF113" s="424"/>
      <c r="BG113" s="424"/>
      <c r="BH113" s="424"/>
      <c r="BI113" s="424"/>
      <c r="BJ113" s="424"/>
      <c r="BK113" s="424"/>
      <c r="BL113" s="424"/>
      <c r="BM113" s="424"/>
      <c r="BN113" s="424"/>
      <c r="BO113" s="424"/>
      <c r="BP113" s="424"/>
      <c r="BQ113" s="424"/>
      <c r="BR113" s="424"/>
      <c r="BS113" s="424"/>
      <c r="BT113" s="424"/>
      <c r="BU113" s="424"/>
      <c r="BV113" s="424"/>
      <c r="BW113" s="424"/>
      <c r="BX113" s="424"/>
      <c r="BY113" s="424"/>
      <c r="BZ113" s="424"/>
      <c r="CA113" s="424"/>
      <c r="CB113" s="424"/>
      <c r="CC113" s="424"/>
      <c r="CD113" s="424"/>
      <c r="CE113" s="424"/>
      <c r="CF113" s="425"/>
    </row>
    <row r="114" spans="1:123" ht="25" hidden="1" customHeight="1">
      <c r="A114" s="404">
        <v>54</v>
      </c>
      <c r="B114" s="405"/>
      <c r="C114" s="406" t="str">
        <f>IF(ＺＥＨデベロッパー公開情報!C103="","",ＺＥＨデベロッパー公開情報!C103)</f>
        <v/>
      </c>
      <c r="D114" s="407"/>
      <c r="E114" s="407"/>
      <c r="F114" s="407"/>
      <c r="G114" s="407"/>
      <c r="H114" s="407"/>
      <c r="I114" s="407"/>
      <c r="J114" s="407"/>
      <c r="K114" s="407"/>
      <c r="L114" s="407"/>
      <c r="M114" s="407"/>
      <c r="N114" s="407"/>
      <c r="O114" s="407"/>
      <c r="P114" s="407"/>
      <c r="Q114" s="407"/>
      <c r="R114" s="407"/>
      <c r="S114" s="407"/>
      <c r="T114" s="407"/>
      <c r="U114" s="407"/>
      <c r="V114" s="407"/>
      <c r="W114" s="407"/>
      <c r="X114" s="407"/>
      <c r="Y114" s="407"/>
      <c r="Z114" s="407"/>
      <c r="AA114" s="407"/>
      <c r="AB114" s="407"/>
      <c r="AC114" s="407"/>
      <c r="AD114" s="407"/>
      <c r="AE114" s="408"/>
      <c r="AF114" s="409" t="str">
        <f>IF(OR(ＺＥＨデベロッパー公開情報!Q103="",ＺＥＨデベロッパー公開情報!W103="",ＺＥＨデベロッパー公開情報!AC103=""),"",ＺＥＨデベロッパー公開情報!Q103&amp;"-"&amp;ＺＥＨデベロッパー公開情報!W103&amp;"-"&amp;ＺＥＨデベロッパー公開情報!AC103)</f>
        <v/>
      </c>
      <c r="AG114" s="410"/>
      <c r="AH114" s="410"/>
      <c r="AI114" s="410"/>
      <c r="AJ114" s="410"/>
      <c r="AK114" s="410"/>
      <c r="AL114" s="410"/>
      <c r="AM114" s="410"/>
      <c r="AN114" s="410"/>
      <c r="AO114" s="410"/>
      <c r="AP114" s="410"/>
      <c r="AQ114" s="410"/>
      <c r="AR114" s="410"/>
      <c r="AS114" s="410"/>
      <c r="AT114" s="410"/>
      <c r="AU114" s="411"/>
      <c r="AV114" s="412" t="str">
        <f>IF(ＺＥＨデベロッパー公開情報!AH103="","",ＺＥＨデベロッパー公開情報!AH103)</f>
        <v/>
      </c>
      <c r="AW114" s="413"/>
      <c r="AX114" s="413"/>
      <c r="AY114" s="413"/>
      <c r="AZ114" s="413"/>
      <c r="BA114" s="413"/>
      <c r="BB114" s="413"/>
      <c r="BC114" s="413"/>
      <c r="BD114" s="413"/>
      <c r="BE114" s="413"/>
      <c r="BF114" s="413"/>
      <c r="BG114" s="413"/>
      <c r="BH114" s="413"/>
      <c r="BI114" s="413"/>
      <c r="BJ114" s="413"/>
      <c r="BK114" s="413"/>
      <c r="BL114" s="413"/>
      <c r="BM114" s="413"/>
      <c r="BN114" s="413"/>
      <c r="BO114" s="413"/>
      <c r="BP114" s="413"/>
      <c r="BQ114" s="413"/>
      <c r="BR114" s="413"/>
      <c r="BS114" s="413"/>
      <c r="BT114" s="413"/>
      <c r="BU114" s="413"/>
      <c r="BV114" s="413"/>
      <c r="BW114" s="413"/>
      <c r="BX114" s="413"/>
      <c r="BY114" s="413"/>
      <c r="BZ114" s="413"/>
      <c r="CA114" s="413"/>
      <c r="CB114" s="413"/>
      <c r="CC114" s="413"/>
      <c r="CD114" s="413"/>
      <c r="CE114" s="413"/>
      <c r="CF114" s="414"/>
    </row>
    <row r="115" spans="1:123" ht="25" hidden="1" customHeight="1">
      <c r="A115" s="415">
        <v>55</v>
      </c>
      <c r="B115" s="416"/>
      <c r="C115" s="417" t="str">
        <f>IF(ＺＥＨデベロッパー公開情報!C104="","",ＺＥＨデベロッパー公開情報!C104)</f>
        <v/>
      </c>
      <c r="D115" s="418"/>
      <c r="E115" s="418"/>
      <c r="F115" s="418"/>
      <c r="G115" s="418"/>
      <c r="H115" s="418"/>
      <c r="I115" s="418"/>
      <c r="J115" s="418"/>
      <c r="K115" s="418"/>
      <c r="L115" s="418"/>
      <c r="M115" s="418"/>
      <c r="N115" s="418"/>
      <c r="O115" s="418"/>
      <c r="P115" s="418"/>
      <c r="Q115" s="418"/>
      <c r="R115" s="418"/>
      <c r="S115" s="418"/>
      <c r="T115" s="418"/>
      <c r="U115" s="418"/>
      <c r="V115" s="418"/>
      <c r="W115" s="418"/>
      <c r="X115" s="418"/>
      <c r="Y115" s="418"/>
      <c r="Z115" s="418"/>
      <c r="AA115" s="418"/>
      <c r="AB115" s="418"/>
      <c r="AC115" s="418"/>
      <c r="AD115" s="418"/>
      <c r="AE115" s="419"/>
      <c r="AF115" s="420" t="str">
        <f>IF(OR(ＺＥＨデベロッパー公開情報!Q104="",ＺＥＨデベロッパー公開情報!W104="",ＺＥＨデベロッパー公開情報!AC104=""),"",ＺＥＨデベロッパー公開情報!Q104&amp;"-"&amp;ＺＥＨデベロッパー公開情報!W104&amp;"-"&amp;ＺＥＨデベロッパー公開情報!AC104)</f>
        <v/>
      </c>
      <c r="AG115" s="421"/>
      <c r="AH115" s="421"/>
      <c r="AI115" s="421"/>
      <c r="AJ115" s="421"/>
      <c r="AK115" s="421"/>
      <c r="AL115" s="421"/>
      <c r="AM115" s="421"/>
      <c r="AN115" s="421"/>
      <c r="AO115" s="421"/>
      <c r="AP115" s="421"/>
      <c r="AQ115" s="421"/>
      <c r="AR115" s="421"/>
      <c r="AS115" s="421"/>
      <c r="AT115" s="421"/>
      <c r="AU115" s="422"/>
      <c r="AV115" s="423" t="str">
        <f>IF(ＺＥＨデベロッパー公開情報!AH104="","",ＺＥＨデベロッパー公開情報!AH104)</f>
        <v/>
      </c>
      <c r="AW115" s="424"/>
      <c r="AX115" s="424"/>
      <c r="AY115" s="424"/>
      <c r="AZ115" s="424"/>
      <c r="BA115" s="424"/>
      <c r="BB115" s="424"/>
      <c r="BC115" s="424"/>
      <c r="BD115" s="424"/>
      <c r="BE115" s="424"/>
      <c r="BF115" s="424"/>
      <c r="BG115" s="424"/>
      <c r="BH115" s="424"/>
      <c r="BI115" s="424"/>
      <c r="BJ115" s="424"/>
      <c r="BK115" s="424"/>
      <c r="BL115" s="424"/>
      <c r="BM115" s="424"/>
      <c r="BN115" s="424"/>
      <c r="BO115" s="424"/>
      <c r="BP115" s="424"/>
      <c r="BQ115" s="424"/>
      <c r="BR115" s="424"/>
      <c r="BS115" s="424"/>
      <c r="BT115" s="424"/>
      <c r="BU115" s="424"/>
      <c r="BV115" s="424"/>
      <c r="BW115" s="424"/>
      <c r="BX115" s="424"/>
      <c r="BY115" s="424"/>
      <c r="BZ115" s="424"/>
      <c r="CA115" s="424"/>
      <c r="CB115" s="424"/>
      <c r="CC115" s="424"/>
      <c r="CD115" s="424"/>
      <c r="CE115" s="424"/>
      <c r="CF115" s="425"/>
    </row>
    <row r="116" spans="1:123" ht="25" hidden="1" customHeight="1">
      <c r="A116" s="404">
        <v>56</v>
      </c>
      <c r="B116" s="405"/>
      <c r="C116" s="406" t="str">
        <f>IF(ＺＥＨデベロッパー公開情報!C105="","",ＺＥＨデベロッパー公開情報!C105)</f>
        <v/>
      </c>
      <c r="D116" s="407"/>
      <c r="E116" s="407"/>
      <c r="F116" s="407"/>
      <c r="G116" s="407"/>
      <c r="H116" s="407"/>
      <c r="I116" s="407"/>
      <c r="J116" s="407"/>
      <c r="K116" s="407"/>
      <c r="L116" s="407"/>
      <c r="M116" s="407"/>
      <c r="N116" s="407"/>
      <c r="O116" s="407"/>
      <c r="P116" s="407"/>
      <c r="Q116" s="407"/>
      <c r="R116" s="407"/>
      <c r="S116" s="407"/>
      <c r="T116" s="407"/>
      <c r="U116" s="407"/>
      <c r="V116" s="407"/>
      <c r="W116" s="407"/>
      <c r="X116" s="407"/>
      <c r="Y116" s="407"/>
      <c r="Z116" s="407"/>
      <c r="AA116" s="407"/>
      <c r="AB116" s="407"/>
      <c r="AC116" s="407"/>
      <c r="AD116" s="407"/>
      <c r="AE116" s="408"/>
      <c r="AF116" s="409" t="str">
        <f>IF(OR(ＺＥＨデベロッパー公開情報!Q105="",ＺＥＨデベロッパー公開情報!W105="",ＺＥＨデベロッパー公開情報!AC105=""),"",ＺＥＨデベロッパー公開情報!Q105&amp;"-"&amp;ＺＥＨデベロッパー公開情報!W105&amp;"-"&amp;ＺＥＨデベロッパー公開情報!AC105)</f>
        <v/>
      </c>
      <c r="AG116" s="410"/>
      <c r="AH116" s="410"/>
      <c r="AI116" s="410"/>
      <c r="AJ116" s="410"/>
      <c r="AK116" s="410"/>
      <c r="AL116" s="410"/>
      <c r="AM116" s="410"/>
      <c r="AN116" s="410"/>
      <c r="AO116" s="410"/>
      <c r="AP116" s="410"/>
      <c r="AQ116" s="410"/>
      <c r="AR116" s="410"/>
      <c r="AS116" s="410"/>
      <c r="AT116" s="410"/>
      <c r="AU116" s="411"/>
      <c r="AV116" s="412" t="str">
        <f>IF(ＺＥＨデベロッパー公開情報!AH105="","",ＺＥＨデベロッパー公開情報!AH105)</f>
        <v/>
      </c>
      <c r="AW116" s="413"/>
      <c r="AX116" s="413"/>
      <c r="AY116" s="413"/>
      <c r="AZ116" s="413"/>
      <c r="BA116" s="413"/>
      <c r="BB116" s="413"/>
      <c r="BC116" s="413"/>
      <c r="BD116" s="413"/>
      <c r="BE116" s="413"/>
      <c r="BF116" s="413"/>
      <c r="BG116" s="413"/>
      <c r="BH116" s="413"/>
      <c r="BI116" s="413"/>
      <c r="BJ116" s="413"/>
      <c r="BK116" s="413"/>
      <c r="BL116" s="413"/>
      <c r="BM116" s="413"/>
      <c r="BN116" s="413"/>
      <c r="BO116" s="413"/>
      <c r="BP116" s="413"/>
      <c r="BQ116" s="413"/>
      <c r="BR116" s="413"/>
      <c r="BS116" s="413"/>
      <c r="BT116" s="413"/>
      <c r="BU116" s="413"/>
      <c r="BV116" s="413"/>
      <c r="BW116" s="413"/>
      <c r="BX116" s="413"/>
      <c r="BY116" s="413"/>
      <c r="BZ116" s="413"/>
      <c r="CA116" s="413"/>
      <c r="CB116" s="413"/>
      <c r="CC116" s="413"/>
      <c r="CD116" s="413"/>
      <c r="CE116" s="413"/>
      <c r="CF116" s="414"/>
    </row>
    <row r="117" spans="1:123" ht="25" hidden="1" customHeight="1">
      <c r="A117" s="415">
        <v>57</v>
      </c>
      <c r="B117" s="416"/>
      <c r="C117" s="417" t="str">
        <f>IF(ＺＥＨデベロッパー公開情報!C106="","",ＺＥＨデベロッパー公開情報!C106)</f>
        <v/>
      </c>
      <c r="D117" s="418"/>
      <c r="E117" s="418"/>
      <c r="F117" s="418"/>
      <c r="G117" s="418"/>
      <c r="H117" s="418"/>
      <c r="I117" s="418"/>
      <c r="J117" s="418"/>
      <c r="K117" s="418"/>
      <c r="L117" s="418"/>
      <c r="M117" s="418"/>
      <c r="N117" s="418"/>
      <c r="O117" s="418"/>
      <c r="P117" s="418"/>
      <c r="Q117" s="418"/>
      <c r="R117" s="418"/>
      <c r="S117" s="418"/>
      <c r="T117" s="418"/>
      <c r="U117" s="418"/>
      <c r="V117" s="418"/>
      <c r="W117" s="418"/>
      <c r="X117" s="418"/>
      <c r="Y117" s="418"/>
      <c r="Z117" s="418"/>
      <c r="AA117" s="418"/>
      <c r="AB117" s="418"/>
      <c r="AC117" s="418"/>
      <c r="AD117" s="418"/>
      <c r="AE117" s="419"/>
      <c r="AF117" s="420" t="str">
        <f>IF(OR(ＺＥＨデベロッパー公開情報!Q106="",ＺＥＨデベロッパー公開情報!W106="",ＺＥＨデベロッパー公開情報!AC106=""),"",ＺＥＨデベロッパー公開情報!Q106&amp;"-"&amp;ＺＥＨデベロッパー公開情報!W106&amp;"-"&amp;ＺＥＨデベロッパー公開情報!AC106)</f>
        <v/>
      </c>
      <c r="AG117" s="421"/>
      <c r="AH117" s="421"/>
      <c r="AI117" s="421"/>
      <c r="AJ117" s="421"/>
      <c r="AK117" s="421"/>
      <c r="AL117" s="421"/>
      <c r="AM117" s="421"/>
      <c r="AN117" s="421"/>
      <c r="AO117" s="421"/>
      <c r="AP117" s="421"/>
      <c r="AQ117" s="421"/>
      <c r="AR117" s="421"/>
      <c r="AS117" s="421"/>
      <c r="AT117" s="421"/>
      <c r="AU117" s="422"/>
      <c r="AV117" s="423" t="str">
        <f>IF(ＺＥＨデベロッパー公開情報!AH106="","",ＺＥＨデベロッパー公開情報!AH106)</f>
        <v/>
      </c>
      <c r="AW117" s="424"/>
      <c r="AX117" s="424"/>
      <c r="AY117" s="424"/>
      <c r="AZ117" s="424"/>
      <c r="BA117" s="424"/>
      <c r="BB117" s="424"/>
      <c r="BC117" s="424"/>
      <c r="BD117" s="424"/>
      <c r="BE117" s="424"/>
      <c r="BF117" s="424"/>
      <c r="BG117" s="424"/>
      <c r="BH117" s="424"/>
      <c r="BI117" s="424"/>
      <c r="BJ117" s="424"/>
      <c r="BK117" s="424"/>
      <c r="BL117" s="424"/>
      <c r="BM117" s="424"/>
      <c r="BN117" s="424"/>
      <c r="BO117" s="424"/>
      <c r="BP117" s="424"/>
      <c r="BQ117" s="424"/>
      <c r="BR117" s="424"/>
      <c r="BS117" s="424"/>
      <c r="BT117" s="424"/>
      <c r="BU117" s="424"/>
      <c r="BV117" s="424"/>
      <c r="BW117" s="424"/>
      <c r="BX117" s="424"/>
      <c r="BY117" s="424"/>
      <c r="BZ117" s="424"/>
      <c r="CA117" s="424"/>
      <c r="CB117" s="424"/>
      <c r="CC117" s="424"/>
      <c r="CD117" s="424"/>
      <c r="CE117" s="424"/>
      <c r="CF117" s="425"/>
    </row>
    <row r="118" spans="1:123" ht="25" hidden="1" customHeight="1">
      <c r="A118" s="404">
        <v>58</v>
      </c>
      <c r="B118" s="405"/>
      <c r="C118" s="406" t="str">
        <f>IF(ＺＥＨデベロッパー公開情報!C107="","",ＺＥＨデベロッパー公開情報!C107)</f>
        <v/>
      </c>
      <c r="D118" s="407"/>
      <c r="E118" s="407"/>
      <c r="F118" s="407"/>
      <c r="G118" s="407"/>
      <c r="H118" s="407"/>
      <c r="I118" s="407"/>
      <c r="J118" s="407"/>
      <c r="K118" s="407"/>
      <c r="L118" s="407"/>
      <c r="M118" s="407"/>
      <c r="N118" s="407"/>
      <c r="O118" s="407"/>
      <c r="P118" s="407"/>
      <c r="Q118" s="407"/>
      <c r="R118" s="407"/>
      <c r="S118" s="407"/>
      <c r="T118" s="407"/>
      <c r="U118" s="407"/>
      <c r="V118" s="407"/>
      <c r="W118" s="407"/>
      <c r="X118" s="407"/>
      <c r="Y118" s="407"/>
      <c r="Z118" s="407"/>
      <c r="AA118" s="407"/>
      <c r="AB118" s="407"/>
      <c r="AC118" s="407"/>
      <c r="AD118" s="407"/>
      <c r="AE118" s="408"/>
      <c r="AF118" s="409" t="str">
        <f>IF(OR(ＺＥＨデベロッパー公開情報!Q107="",ＺＥＨデベロッパー公開情報!W107="",ＺＥＨデベロッパー公開情報!AC107=""),"",ＺＥＨデベロッパー公開情報!Q107&amp;"-"&amp;ＺＥＨデベロッパー公開情報!W107&amp;"-"&amp;ＺＥＨデベロッパー公開情報!AC107)</f>
        <v/>
      </c>
      <c r="AG118" s="410"/>
      <c r="AH118" s="410"/>
      <c r="AI118" s="410"/>
      <c r="AJ118" s="410"/>
      <c r="AK118" s="410"/>
      <c r="AL118" s="410"/>
      <c r="AM118" s="410"/>
      <c r="AN118" s="410"/>
      <c r="AO118" s="410"/>
      <c r="AP118" s="410"/>
      <c r="AQ118" s="410"/>
      <c r="AR118" s="410"/>
      <c r="AS118" s="410"/>
      <c r="AT118" s="410"/>
      <c r="AU118" s="411"/>
      <c r="AV118" s="412" t="str">
        <f>IF(ＺＥＨデベロッパー公開情報!AH107="","",ＺＥＨデベロッパー公開情報!AH107)</f>
        <v/>
      </c>
      <c r="AW118" s="413"/>
      <c r="AX118" s="413"/>
      <c r="AY118" s="413"/>
      <c r="AZ118" s="413"/>
      <c r="BA118" s="413"/>
      <c r="BB118" s="413"/>
      <c r="BC118" s="413"/>
      <c r="BD118" s="413"/>
      <c r="BE118" s="413"/>
      <c r="BF118" s="413"/>
      <c r="BG118" s="413"/>
      <c r="BH118" s="413"/>
      <c r="BI118" s="413"/>
      <c r="BJ118" s="413"/>
      <c r="BK118" s="413"/>
      <c r="BL118" s="413"/>
      <c r="BM118" s="413"/>
      <c r="BN118" s="413"/>
      <c r="BO118" s="413"/>
      <c r="BP118" s="413"/>
      <c r="BQ118" s="413"/>
      <c r="BR118" s="413"/>
      <c r="BS118" s="413"/>
      <c r="BT118" s="413"/>
      <c r="BU118" s="413"/>
      <c r="BV118" s="413"/>
      <c r="BW118" s="413"/>
      <c r="BX118" s="413"/>
      <c r="BY118" s="413"/>
      <c r="BZ118" s="413"/>
      <c r="CA118" s="413"/>
      <c r="CB118" s="413"/>
      <c r="CC118" s="413"/>
      <c r="CD118" s="413"/>
      <c r="CE118" s="413"/>
      <c r="CF118" s="414"/>
    </row>
    <row r="119" spans="1:123" ht="25" hidden="1" customHeight="1">
      <c r="A119" s="415">
        <v>59</v>
      </c>
      <c r="B119" s="416"/>
      <c r="C119" s="417" t="str">
        <f>IF(ＺＥＨデベロッパー公開情報!C108="","",ＺＥＨデベロッパー公開情報!C108)</f>
        <v/>
      </c>
      <c r="D119" s="418"/>
      <c r="E119" s="418"/>
      <c r="F119" s="418"/>
      <c r="G119" s="418"/>
      <c r="H119" s="418"/>
      <c r="I119" s="418"/>
      <c r="J119" s="418"/>
      <c r="K119" s="418"/>
      <c r="L119" s="418"/>
      <c r="M119" s="418"/>
      <c r="N119" s="418"/>
      <c r="O119" s="418"/>
      <c r="P119" s="418"/>
      <c r="Q119" s="418"/>
      <c r="R119" s="418"/>
      <c r="S119" s="418"/>
      <c r="T119" s="418"/>
      <c r="U119" s="418"/>
      <c r="V119" s="418"/>
      <c r="W119" s="418"/>
      <c r="X119" s="418"/>
      <c r="Y119" s="418"/>
      <c r="Z119" s="418"/>
      <c r="AA119" s="418"/>
      <c r="AB119" s="418"/>
      <c r="AC119" s="418"/>
      <c r="AD119" s="418"/>
      <c r="AE119" s="419"/>
      <c r="AF119" s="420" t="str">
        <f>IF(OR(ＺＥＨデベロッパー公開情報!Q108="",ＺＥＨデベロッパー公開情報!W108="",ＺＥＨデベロッパー公開情報!AC108=""),"",ＺＥＨデベロッパー公開情報!Q108&amp;"-"&amp;ＺＥＨデベロッパー公開情報!W108&amp;"-"&amp;ＺＥＨデベロッパー公開情報!AC108)</f>
        <v/>
      </c>
      <c r="AG119" s="421"/>
      <c r="AH119" s="421"/>
      <c r="AI119" s="421"/>
      <c r="AJ119" s="421"/>
      <c r="AK119" s="421"/>
      <c r="AL119" s="421"/>
      <c r="AM119" s="421"/>
      <c r="AN119" s="421"/>
      <c r="AO119" s="421"/>
      <c r="AP119" s="421"/>
      <c r="AQ119" s="421"/>
      <c r="AR119" s="421"/>
      <c r="AS119" s="421"/>
      <c r="AT119" s="421"/>
      <c r="AU119" s="422"/>
      <c r="AV119" s="423" t="str">
        <f>IF(ＺＥＨデベロッパー公開情報!AH108="","",ＺＥＨデベロッパー公開情報!AH108)</f>
        <v/>
      </c>
      <c r="AW119" s="424"/>
      <c r="AX119" s="424"/>
      <c r="AY119" s="424"/>
      <c r="AZ119" s="424"/>
      <c r="BA119" s="424"/>
      <c r="BB119" s="424"/>
      <c r="BC119" s="424"/>
      <c r="BD119" s="424"/>
      <c r="BE119" s="424"/>
      <c r="BF119" s="424"/>
      <c r="BG119" s="424"/>
      <c r="BH119" s="424"/>
      <c r="BI119" s="424"/>
      <c r="BJ119" s="424"/>
      <c r="BK119" s="424"/>
      <c r="BL119" s="424"/>
      <c r="BM119" s="424"/>
      <c r="BN119" s="424"/>
      <c r="BO119" s="424"/>
      <c r="BP119" s="424"/>
      <c r="BQ119" s="424"/>
      <c r="BR119" s="424"/>
      <c r="BS119" s="424"/>
      <c r="BT119" s="424"/>
      <c r="BU119" s="424"/>
      <c r="BV119" s="424"/>
      <c r="BW119" s="424"/>
      <c r="BX119" s="424"/>
      <c r="BY119" s="424"/>
      <c r="BZ119" s="424"/>
      <c r="CA119" s="424"/>
      <c r="CB119" s="424"/>
      <c r="CC119" s="424"/>
      <c r="CD119" s="424"/>
      <c r="CE119" s="424"/>
      <c r="CF119" s="425"/>
    </row>
    <row r="120" spans="1:123" ht="25" hidden="1" customHeight="1">
      <c r="A120" s="404">
        <v>60</v>
      </c>
      <c r="B120" s="405"/>
      <c r="C120" s="406" t="str">
        <f>IF(ＺＥＨデベロッパー公開情報!C109="","",ＺＥＨデベロッパー公開情報!C109)</f>
        <v/>
      </c>
      <c r="D120" s="407"/>
      <c r="E120" s="407"/>
      <c r="F120" s="407"/>
      <c r="G120" s="407"/>
      <c r="H120" s="407"/>
      <c r="I120" s="407"/>
      <c r="J120" s="407"/>
      <c r="K120" s="407"/>
      <c r="L120" s="407"/>
      <c r="M120" s="407"/>
      <c r="N120" s="407"/>
      <c r="O120" s="407"/>
      <c r="P120" s="407"/>
      <c r="Q120" s="407"/>
      <c r="R120" s="407"/>
      <c r="S120" s="407"/>
      <c r="T120" s="407"/>
      <c r="U120" s="407"/>
      <c r="V120" s="407"/>
      <c r="W120" s="407"/>
      <c r="X120" s="407"/>
      <c r="Y120" s="407"/>
      <c r="Z120" s="407"/>
      <c r="AA120" s="407"/>
      <c r="AB120" s="407"/>
      <c r="AC120" s="407"/>
      <c r="AD120" s="407"/>
      <c r="AE120" s="408"/>
      <c r="AF120" s="409" t="str">
        <f>IF(OR(ＺＥＨデベロッパー公開情報!Q109="",ＺＥＨデベロッパー公開情報!W109="",ＺＥＨデベロッパー公開情報!AC109=""),"",ＺＥＨデベロッパー公開情報!Q109&amp;"-"&amp;ＺＥＨデベロッパー公開情報!W109&amp;"-"&amp;ＺＥＨデベロッパー公開情報!AC109)</f>
        <v/>
      </c>
      <c r="AG120" s="410"/>
      <c r="AH120" s="410"/>
      <c r="AI120" s="410"/>
      <c r="AJ120" s="410"/>
      <c r="AK120" s="410"/>
      <c r="AL120" s="410"/>
      <c r="AM120" s="410"/>
      <c r="AN120" s="410"/>
      <c r="AO120" s="410"/>
      <c r="AP120" s="410"/>
      <c r="AQ120" s="410"/>
      <c r="AR120" s="410"/>
      <c r="AS120" s="410"/>
      <c r="AT120" s="410"/>
      <c r="AU120" s="411"/>
      <c r="AV120" s="412" t="str">
        <f>IF(ＺＥＨデベロッパー公開情報!AH109="","",ＺＥＨデベロッパー公開情報!AH109)</f>
        <v/>
      </c>
      <c r="AW120" s="413"/>
      <c r="AX120" s="413"/>
      <c r="AY120" s="413"/>
      <c r="AZ120" s="413"/>
      <c r="BA120" s="413"/>
      <c r="BB120" s="413"/>
      <c r="BC120" s="413"/>
      <c r="BD120" s="413"/>
      <c r="BE120" s="413"/>
      <c r="BF120" s="413"/>
      <c r="BG120" s="413"/>
      <c r="BH120" s="413"/>
      <c r="BI120" s="413"/>
      <c r="BJ120" s="413"/>
      <c r="BK120" s="413"/>
      <c r="BL120" s="413"/>
      <c r="BM120" s="413"/>
      <c r="BN120" s="413"/>
      <c r="BO120" s="413"/>
      <c r="BP120" s="413"/>
      <c r="BQ120" s="413"/>
      <c r="BR120" s="413"/>
      <c r="BS120" s="413"/>
      <c r="BT120" s="413"/>
      <c r="BU120" s="413"/>
      <c r="BV120" s="413"/>
      <c r="BW120" s="413"/>
      <c r="BX120" s="413"/>
      <c r="BY120" s="413"/>
      <c r="BZ120" s="413"/>
      <c r="CA120" s="413"/>
      <c r="CB120" s="413"/>
      <c r="CC120" s="413"/>
      <c r="CD120" s="413"/>
      <c r="CE120" s="413"/>
      <c r="CF120" s="414"/>
    </row>
    <row r="121" spans="1:123" s="200" customFormat="1" ht="17.25" hidden="1" customHeight="1">
      <c r="A121" s="86"/>
      <c r="B121" s="170"/>
      <c r="C121" s="203"/>
      <c r="D121" s="203"/>
      <c r="E121" s="203"/>
      <c r="F121" s="203"/>
      <c r="G121" s="203"/>
      <c r="H121" s="203"/>
      <c r="I121" s="203"/>
      <c r="J121" s="203"/>
      <c r="K121" s="203"/>
      <c r="L121" s="203"/>
      <c r="M121" s="203"/>
      <c r="N121" s="203"/>
      <c r="O121" s="203"/>
      <c r="P121" s="203"/>
      <c r="Q121" s="203"/>
      <c r="R121" s="203"/>
      <c r="S121" s="203"/>
      <c r="T121" s="203"/>
      <c r="U121" s="203"/>
      <c r="V121" s="203"/>
      <c r="W121" s="203"/>
      <c r="X121" s="203"/>
      <c r="Y121" s="203"/>
      <c r="Z121" s="203"/>
      <c r="AA121" s="203"/>
      <c r="AB121" s="203"/>
      <c r="AC121" s="203"/>
      <c r="AD121" s="203"/>
      <c r="AE121" s="203"/>
      <c r="AF121" s="203"/>
      <c r="AG121" s="203"/>
      <c r="AH121" s="203"/>
      <c r="AI121" s="203"/>
      <c r="AJ121" s="203"/>
      <c r="AK121" s="203"/>
      <c r="AL121" s="203"/>
      <c r="AM121" s="204"/>
      <c r="AN121" s="204"/>
      <c r="AO121" s="204"/>
      <c r="AP121" s="204"/>
      <c r="AQ121" s="204"/>
      <c r="AR121" s="204"/>
      <c r="AS121" s="205"/>
      <c r="AT121" s="205"/>
      <c r="AU121" s="205"/>
      <c r="AV121" s="206"/>
      <c r="AW121" s="206"/>
      <c r="AX121" s="206"/>
      <c r="AY121" s="206"/>
      <c r="AZ121" s="203"/>
      <c r="BA121" s="203"/>
      <c r="BB121" s="203"/>
      <c r="BC121" s="203"/>
      <c r="BD121" s="203"/>
      <c r="BE121" s="203"/>
      <c r="BF121" s="203"/>
      <c r="BG121" s="203"/>
      <c r="BH121" s="203"/>
      <c r="BI121" s="203"/>
      <c r="BJ121" s="207"/>
      <c r="BK121" s="207"/>
      <c r="BL121" s="207"/>
      <c r="BM121" s="207"/>
      <c r="BN121" s="207"/>
      <c r="BO121" s="207"/>
      <c r="BP121" s="207"/>
      <c r="BQ121" s="207"/>
      <c r="BR121" s="439"/>
      <c r="BS121" s="439"/>
      <c r="BT121" s="439"/>
      <c r="BU121" s="439"/>
      <c r="BV121" s="440"/>
      <c r="BW121" s="440"/>
      <c r="BX121" s="439"/>
      <c r="BY121" s="439"/>
      <c r="BZ121" s="439"/>
      <c r="CA121" s="440"/>
      <c r="CB121" s="440"/>
      <c r="CC121" s="439"/>
      <c r="CD121" s="439"/>
      <c r="CE121" s="237"/>
      <c r="CF121" s="160"/>
      <c r="CG121" s="202"/>
      <c r="CH121" s="202"/>
      <c r="CI121" s="202"/>
      <c r="CJ121" s="202"/>
      <c r="CK121" s="202"/>
      <c r="CL121" s="202"/>
      <c r="CM121" s="202"/>
      <c r="CN121" s="202"/>
      <c r="CO121" s="202"/>
      <c r="CP121" s="202"/>
      <c r="CQ121" s="202"/>
      <c r="CR121" s="202"/>
      <c r="CS121" s="202"/>
      <c r="CT121" s="202"/>
      <c r="CU121" s="89"/>
      <c r="CV121" s="89"/>
      <c r="CW121" s="88"/>
      <c r="CX121" s="88"/>
      <c r="CY121" s="88"/>
      <c r="CZ121" s="88"/>
      <c r="DA121" s="88"/>
      <c r="DB121" s="88"/>
      <c r="DC121" s="88"/>
      <c r="DD121" s="88"/>
      <c r="DE121" s="88"/>
      <c r="DF121" s="88"/>
      <c r="DG121" s="88"/>
      <c r="DH121" s="88"/>
      <c r="DI121" s="88"/>
      <c r="DJ121" s="88"/>
      <c r="DK121" s="88"/>
      <c r="DL121" s="88"/>
      <c r="DM121" s="88"/>
      <c r="DN121" s="88"/>
      <c r="DO121" s="88"/>
      <c r="DP121" s="88"/>
      <c r="DQ121" s="88"/>
      <c r="DR121" s="88"/>
      <c r="DS121" s="88"/>
    </row>
    <row r="122" spans="1:123" s="200" customFormat="1" ht="3" hidden="1" customHeight="1">
      <c r="A122" s="86"/>
      <c r="B122" s="170"/>
      <c r="C122" s="203"/>
      <c r="D122" s="203"/>
      <c r="E122" s="203"/>
      <c r="F122" s="203"/>
      <c r="G122" s="203"/>
      <c r="H122" s="203"/>
      <c r="I122" s="203"/>
      <c r="J122" s="203"/>
      <c r="K122" s="203"/>
      <c r="L122" s="203"/>
      <c r="M122" s="203"/>
      <c r="N122" s="203"/>
      <c r="O122" s="203"/>
      <c r="P122" s="203"/>
      <c r="Q122" s="203"/>
      <c r="R122" s="203"/>
      <c r="S122" s="203"/>
      <c r="T122" s="203"/>
      <c r="U122" s="203"/>
      <c r="V122" s="203"/>
      <c r="W122" s="203"/>
      <c r="X122" s="203"/>
      <c r="Y122" s="203"/>
      <c r="Z122" s="203"/>
      <c r="AA122" s="203"/>
      <c r="AB122" s="203"/>
      <c r="AC122" s="203"/>
      <c r="AD122" s="203"/>
      <c r="AE122" s="203"/>
      <c r="AF122" s="203"/>
      <c r="AG122" s="203"/>
      <c r="AH122" s="203"/>
      <c r="AI122" s="203"/>
      <c r="AJ122" s="203"/>
      <c r="AK122" s="203"/>
      <c r="AL122" s="203"/>
      <c r="AM122" s="204"/>
      <c r="AN122" s="204"/>
      <c r="AO122" s="204"/>
      <c r="AP122" s="204"/>
      <c r="AQ122" s="204"/>
      <c r="AR122" s="204"/>
      <c r="AS122" s="205"/>
      <c r="AT122" s="205"/>
      <c r="AU122" s="205"/>
      <c r="AV122" s="206"/>
      <c r="AW122" s="206"/>
      <c r="AX122" s="206"/>
      <c r="AY122" s="206"/>
      <c r="AZ122" s="203"/>
      <c r="BA122" s="203"/>
      <c r="BB122" s="203"/>
      <c r="BC122" s="203"/>
      <c r="BD122" s="203"/>
      <c r="BE122" s="203"/>
      <c r="BF122" s="203"/>
      <c r="BG122" s="203"/>
      <c r="BH122" s="203"/>
      <c r="BI122" s="203"/>
      <c r="BJ122" s="207"/>
      <c r="BK122" s="207"/>
      <c r="BL122" s="207"/>
      <c r="BM122" s="207"/>
      <c r="BN122" s="207"/>
      <c r="BO122" s="207"/>
      <c r="BP122" s="207"/>
      <c r="BQ122" s="207"/>
      <c r="BR122" s="237"/>
      <c r="BS122" s="237"/>
      <c r="BT122" s="237"/>
      <c r="BU122" s="237"/>
      <c r="BV122" s="236"/>
      <c r="BW122" s="236"/>
      <c r="BX122" s="237"/>
      <c r="BY122" s="237"/>
      <c r="BZ122" s="237"/>
      <c r="CA122" s="236"/>
      <c r="CB122" s="236"/>
      <c r="CC122" s="237"/>
      <c r="CD122" s="237"/>
      <c r="CE122" s="237"/>
      <c r="CF122" s="160"/>
      <c r="CG122" s="202"/>
      <c r="CH122" s="202"/>
      <c r="CI122" s="202"/>
      <c r="CJ122" s="202"/>
      <c r="CK122" s="202"/>
      <c r="CL122" s="202"/>
      <c r="CM122" s="202"/>
      <c r="CN122" s="202"/>
      <c r="CO122" s="202"/>
      <c r="CP122" s="202"/>
      <c r="CQ122" s="202"/>
      <c r="CR122" s="202"/>
      <c r="CS122" s="202"/>
      <c r="CT122" s="202"/>
      <c r="CU122" s="89"/>
      <c r="CV122" s="89"/>
      <c r="CW122" s="88"/>
      <c r="CX122" s="88"/>
      <c r="CY122" s="88"/>
      <c r="CZ122" s="88"/>
      <c r="DA122" s="88"/>
      <c r="DB122" s="88"/>
      <c r="DC122" s="88"/>
      <c r="DD122" s="88"/>
      <c r="DE122" s="88"/>
      <c r="DF122" s="88"/>
      <c r="DG122" s="88"/>
      <c r="DH122" s="88"/>
      <c r="DI122" s="88"/>
      <c r="DJ122" s="88"/>
      <c r="DK122" s="88"/>
      <c r="DL122" s="88"/>
      <c r="DM122" s="88"/>
      <c r="DN122" s="88"/>
      <c r="DO122" s="88"/>
      <c r="DP122" s="88"/>
      <c r="DQ122" s="88"/>
      <c r="DR122" s="88"/>
      <c r="DS122" s="88"/>
    </row>
    <row r="123" spans="1:123" ht="15" hidden="1" customHeight="1">
      <c r="A123" s="167"/>
      <c r="B123" s="174" t="s">
        <v>401</v>
      </c>
      <c r="C123" s="176"/>
      <c r="D123" s="176"/>
      <c r="E123" s="176"/>
      <c r="F123" s="176"/>
      <c r="G123" s="176"/>
      <c r="H123" s="176"/>
      <c r="I123" s="176"/>
      <c r="J123" s="176"/>
      <c r="K123" s="176"/>
      <c r="L123" s="176"/>
      <c r="M123" s="176"/>
      <c r="N123" s="176"/>
      <c r="O123" s="176"/>
      <c r="P123" s="176"/>
      <c r="Q123" s="176"/>
      <c r="R123" s="176"/>
      <c r="S123" s="176"/>
      <c r="T123" s="176"/>
      <c r="U123" s="176"/>
      <c r="V123" s="176"/>
      <c r="W123" s="176"/>
      <c r="X123" s="176"/>
      <c r="Y123" s="176"/>
      <c r="Z123" s="176"/>
      <c r="AA123" s="176"/>
      <c r="AB123" s="176"/>
      <c r="AC123" s="176"/>
      <c r="AD123" s="176"/>
      <c r="AE123" s="176"/>
      <c r="AF123" s="176"/>
      <c r="AG123" s="176"/>
      <c r="AH123" s="176"/>
      <c r="AI123" s="176"/>
      <c r="AJ123" s="176"/>
      <c r="AK123" s="176"/>
      <c r="AL123" s="176"/>
      <c r="AM123" s="176"/>
      <c r="AN123" s="176"/>
      <c r="AO123" s="176"/>
      <c r="AP123" s="176"/>
      <c r="AQ123" s="176"/>
      <c r="AR123" s="170"/>
      <c r="AS123" s="208"/>
      <c r="AT123" s="208"/>
      <c r="AU123" s="208"/>
      <c r="AV123" s="208"/>
      <c r="AW123" s="208"/>
      <c r="AX123" s="208"/>
      <c r="AY123" s="208"/>
      <c r="AZ123" s="208"/>
      <c r="BA123" s="208"/>
      <c r="BB123" s="208"/>
      <c r="BC123" s="208"/>
      <c r="BD123" s="208"/>
      <c r="BE123" s="208"/>
      <c r="BF123" s="208"/>
      <c r="BG123" s="208"/>
      <c r="BH123" s="208"/>
      <c r="BI123" s="208"/>
      <c r="BJ123" s="208"/>
      <c r="BK123" s="208"/>
      <c r="BL123" s="208"/>
      <c r="BM123" s="208"/>
      <c r="BN123" s="208"/>
      <c r="BO123" s="208"/>
      <c r="BP123" s="208"/>
      <c r="BQ123" s="208"/>
      <c r="BR123" s="237"/>
      <c r="BS123" s="237"/>
      <c r="BT123" s="236"/>
      <c r="BU123" s="236"/>
      <c r="BV123" s="237"/>
      <c r="BW123" s="237"/>
      <c r="BX123" s="236"/>
      <c r="BY123" s="236"/>
      <c r="BZ123" s="236"/>
      <c r="CA123" s="237"/>
      <c r="CB123" s="237"/>
      <c r="CC123" s="237"/>
      <c r="CD123" s="237"/>
      <c r="CE123" s="237"/>
      <c r="CF123" s="237"/>
      <c r="CG123" s="172"/>
      <c r="CH123" s="172"/>
      <c r="CI123" s="172"/>
      <c r="CJ123" s="172"/>
      <c r="CK123" s="172"/>
      <c r="CL123" s="172"/>
      <c r="CM123" s="172"/>
      <c r="CN123" s="172"/>
      <c r="CO123" s="172"/>
      <c r="CP123" s="172"/>
      <c r="CQ123" s="172"/>
      <c r="CR123" s="172"/>
      <c r="CS123" s="172"/>
      <c r="CT123" s="173"/>
    </row>
    <row r="124" spans="1:123" s="166" customFormat="1" ht="22.5" hidden="1" customHeight="1">
      <c r="A124" s="428"/>
      <c r="B124" s="429"/>
      <c r="C124" s="430" t="s">
        <v>351</v>
      </c>
      <c r="D124" s="431"/>
      <c r="E124" s="431"/>
      <c r="F124" s="431"/>
      <c r="G124" s="431"/>
      <c r="H124" s="431"/>
      <c r="I124" s="431"/>
      <c r="J124" s="431"/>
      <c r="K124" s="431"/>
      <c r="L124" s="431"/>
      <c r="M124" s="431"/>
      <c r="N124" s="431"/>
      <c r="O124" s="431"/>
      <c r="P124" s="431"/>
      <c r="Q124" s="431"/>
      <c r="R124" s="431"/>
      <c r="S124" s="431"/>
      <c r="T124" s="431"/>
      <c r="U124" s="431"/>
      <c r="V124" s="431"/>
      <c r="W124" s="431"/>
      <c r="X124" s="431"/>
      <c r="Y124" s="431"/>
      <c r="Z124" s="431"/>
      <c r="AA124" s="431"/>
      <c r="AB124" s="431"/>
      <c r="AC124" s="431"/>
      <c r="AD124" s="431"/>
      <c r="AE124" s="432"/>
      <c r="AF124" s="433" t="s">
        <v>350</v>
      </c>
      <c r="AG124" s="434"/>
      <c r="AH124" s="434"/>
      <c r="AI124" s="434"/>
      <c r="AJ124" s="434"/>
      <c r="AK124" s="434"/>
      <c r="AL124" s="434"/>
      <c r="AM124" s="434"/>
      <c r="AN124" s="434"/>
      <c r="AO124" s="434"/>
      <c r="AP124" s="434"/>
      <c r="AQ124" s="434"/>
      <c r="AR124" s="434"/>
      <c r="AS124" s="434"/>
      <c r="AT124" s="434"/>
      <c r="AU124" s="435"/>
      <c r="AV124" s="433" t="s">
        <v>390</v>
      </c>
      <c r="AW124" s="434"/>
      <c r="AX124" s="434"/>
      <c r="AY124" s="434"/>
      <c r="AZ124" s="434"/>
      <c r="BA124" s="434"/>
      <c r="BB124" s="434"/>
      <c r="BC124" s="434"/>
      <c r="BD124" s="434"/>
      <c r="BE124" s="434"/>
      <c r="BF124" s="434"/>
      <c r="BG124" s="434"/>
      <c r="BH124" s="434"/>
      <c r="BI124" s="434"/>
      <c r="BJ124" s="434"/>
      <c r="BK124" s="434"/>
      <c r="BL124" s="434"/>
      <c r="BM124" s="434"/>
      <c r="BN124" s="434"/>
      <c r="BO124" s="434"/>
      <c r="BP124" s="434"/>
      <c r="BQ124" s="434"/>
      <c r="BR124" s="434"/>
      <c r="BS124" s="434"/>
      <c r="BT124" s="434"/>
      <c r="BU124" s="434"/>
      <c r="BV124" s="434"/>
      <c r="BW124" s="434"/>
      <c r="BX124" s="434"/>
      <c r="BY124" s="434"/>
      <c r="BZ124" s="434"/>
      <c r="CA124" s="434"/>
      <c r="CB124" s="434"/>
      <c r="CC124" s="434"/>
      <c r="CD124" s="434"/>
      <c r="CE124" s="434"/>
      <c r="CF124" s="436"/>
      <c r="CG124" s="210"/>
      <c r="CH124" s="210"/>
      <c r="CI124" s="210"/>
      <c r="CJ124" s="210"/>
      <c r="CK124" s="210"/>
      <c r="CL124" s="210"/>
      <c r="CM124" s="210"/>
      <c r="CN124" s="210"/>
      <c r="CO124" s="210"/>
      <c r="CP124" s="211"/>
      <c r="CS124" s="212"/>
      <c r="CT124" s="212"/>
      <c r="CU124" s="212"/>
      <c r="CV124" s="212"/>
      <c r="CW124" s="212"/>
      <c r="CX124" s="212"/>
      <c r="CY124" s="212"/>
      <c r="CZ124" s="212"/>
      <c r="DA124" s="212"/>
      <c r="DB124" s="212"/>
      <c r="DC124" s="212"/>
      <c r="DD124" s="212"/>
      <c r="DE124" s="212"/>
      <c r="DF124" s="212"/>
    </row>
    <row r="125" spans="1:123" s="166" customFormat="1" ht="25" hidden="1" customHeight="1">
      <c r="A125" s="437">
        <v>61</v>
      </c>
      <c r="B125" s="438"/>
      <c r="C125" s="406" t="str">
        <f>IF(ＺＥＨデベロッパー公開情報!C110="","",ＺＥＨデベロッパー公開情報!C110)</f>
        <v/>
      </c>
      <c r="D125" s="407"/>
      <c r="E125" s="407"/>
      <c r="F125" s="407"/>
      <c r="G125" s="407"/>
      <c r="H125" s="407"/>
      <c r="I125" s="407"/>
      <c r="J125" s="407"/>
      <c r="K125" s="407"/>
      <c r="L125" s="407"/>
      <c r="M125" s="407"/>
      <c r="N125" s="407"/>
      <c r="O125" s="407"/>
      <c r="P125" s="407"/>
      <c r="Q125" s="407"/>
      <c r="R125" s="407"/>
      <c r="S125" s="407"/>
      <c r="T125" s="407"/>
      <c r="U125" s="407"/>
      <c r="V125" s="407"/>
      <c r="W125" s="407"/>
      <c r="X125" s="407"/>
      <c r="Y125" s="407"/>
      <c r="Z125" s="407"/>
      <c r="AA125" s="407"/>
      <c r="AB125" s="407"/>
      <c r="AC125" s="407"/>
      <c r="AD125" s="407"/>
      <c r="AE125" s="408"/>
      <c r="AF125" s="409" t="str">
        <f>IF(OR(ＺＥＨデベロッパー公開情報!Q110="",ＺＥＨデベロッパー公開情報!W110="",ＺＥＨデベロッパー公開情報!AC110=""),"",ＺＥＨデベロッパー公開情報!Q110&amp;"-"&amp;ＺＥＨデベロッパー公開情報!W110&amp;"-"&amp;ＺＥＨデベロッパー公開情報!AC110)</f>
        <v/>
      </c>
      <c r="AG125" s="410"/>
      <c r="AH125" s="410"/>
      <c r="AI125" s="410"/>
      <c r="AJ125" s="410"/>
      <c r="AK125" s="410"/>
      <c r="AL125" s="410"/>
      <c r="AM125" s="410"/>
      <c r="AN125" s="410"/>
      <c r="AO125" s="410"/>
      <c r="AP125" s="410"/>
      <c r="AQ125" s="410"/>
      <c r="AR125" s="410"/>
      <c r="AS125" s="410"/>
      <c r="AT125" s="410"/>
      <c r="AU125" s="411"/>
      <c r="AV125" s="412" t="str">
        <f>IF(ＺＥＨデベロッパー公開情報!AH110="","",ＺＥＨデベロッパー公開情報!AH110)</f>
        <v/>
      </c>
      <c r="AW125" s="413"/>
      <c r="AX125" s="413"/>
      <c r="AY125" s="413"/>
      <c r="AZ125" s="413"/>
      <c r="BA125" s="413"/>
      <c r="BB125" s="413"/>
      <c r="BC125" s="413"/>
      <c r="BD125" s="413"/>
      <c r="BE125" s="413"/>
      <c r="BF125" s="413"/>
      <c r="BG125" s="413"/>
      <c r="BH125" s="413"/>
      <c r="BI125" s="413"/>
      <c r="BJ125" s="413"/>
      <c r="BK125" s="413"/>
      <c r="BL125" s="413"/>
      <c r="BM125" s="413"/>
      <c r="BN125" s="413"/>
      <c r="BO125" s="413"/>
      <c r="BP125" s="413"/>
      <c r="BQ125" s="413"/>
      <c r="BR125" s="413"/>
      <c r="BS125" s="413"/>
      <c r="BT125" s="413"/>
      <c r="BU125" s="413"/>
      <c r="BV125" s="413"/>
      <c r="BW125" s="413"/>
      <c r="BX125" s="413"/>
      <c r="BY125" s="413"/>
      <c r="BZ125" s="413"/>
      <c r="CA125" s="413"/>
      <c r="CB125" s="413"/>
      <c r="CC125" s="413"/>
      <c r="CD125" s="413"/>
      <c r="CE125" s="413"/>
      <c r="CF125" s="414"/>
      <c r="CG125" s="210"/>
      <c r="CH125" s="210"/>
      <c r="CI125" s="210"/>
      <c r="CJ125" s="210"/>
      <c r="CK125" s="210"/>
      <c r="CL125" s="210"/>
      <c r="CM125" s="210"/>
      <c r="CN125" s="210"/>
      <c r="CO125" s="210"/>
      <c r="CP125" s="213"/>
    </row>
    <row r="126" spans="1:123" s="166" customFormat="1" ht="25" hidden="1" customHeight="1">
      <c r="A126" s="426">
        <v>62</v>
      </c>
      <c r="B126" s="427"/>
      <c r="C126" s="406" t="str">
        <f>IF(ＺＥＨデベロッパー公開情報!C111="","",ＺＥＨデベロッパー公開情報!C111)</f>
        <v/>
      </c>
      <c r="D126" s="407"/>
      <c r="E126" s="407"/>
      <c r="F126" s="407"/>
      <c r="G126" s="407"/>
      <c r="H126" s="407"/>
      <c r="I126" s="407"/>
      <c r="J126" s="407"/>
      <c r="K126" s="407"/>
      <c r="L126" s="407"/>
      <c r="M126" s="407"/>
      <c r="N126" s="407"/>
      <c r="O126" s="407"/>
      <c r="P126" s="407"/>
      <c r="Q126" s="407"/>
      <c r="R126" s="407"/>
      <c r="S126" s="407"/>
      <c r="T126" s="407"/>
      <c r="U126" s="407"/>
      <c r="V126" s="407"/>
      <c r="W126" s="407"/>
      <c r="X126" s="407"/>
      <c r="Y126" s="407"/>
      <c r="Z126" s="407"/>
      <c r="AA126" s="407"/>
      <c r="AB126" s="407"/>
      <c r="AC126" s="407"/>
      <c r="AD126" s="407"/>
      <c r="AE126" s="408"/>
      <c r="AF126" s="409" t="str">
        <f>IF(OR(ＺＥＨデベロッパー公開情報!Q111="",ＺＥＨデベロッパー公開情報!W111="",ＺＥＨデベロッパー公開情報!AC111=""),"",ＺＥＨデベロッパー公開情報!Q111&amp;"-"&amp;ＺＥＨデベロッパー公開情報!W111&amp;"-"&amp;ＺＥＨデベロッパー公開情報!AC111)</f>
        <v/>
      </c>
      <c r="AG126" s="410"/>
      <c r="AH126" s="410"/>
      <c r="AI126" s="410"/>
      <c r="AJ126" s="410"/>
      <c r="AK126" s="410"/>
      <c r="AL126" s="410"/>
      <c r="AM126" s="410"/>
      <c r="AN126" s="410"/>
      <c r="AO126" s="410"/>
      <c r="AP126" s="410"/>
      <c r="AQ126" s="410"/>
      <c r="AR126" s="410"/>
      <c r="AS126" s="410"/>
      <c r="AT126" s="410"/>
      <c r="AU126" s="411"/>
      <c r="AV126" s="412" t="str">
        <f>IF(ＺＥＨデベロッパー公開情報!AH111="","",ＺＥＨデベロッパー公開情報!AH111)</f>
        <v/>
      </c>
      <c r="AW126" s="413"/>
      <c r="AX126" s="413"/>
      <c r="AY126" s="413"/>
      <c r="AZ126" s="413"/>
      <c r="BA126" s="413"/>
      <c r="BB126" s="413"/>
      <c r="BC126" s="413"/>
      <c r="BD126" s="413"/>
      <c r="BE126" s="413"/>
      <c r="BF126" s="413"/>
      <c r="BG126" s="413"/>
      <c r="BH126" s="413"/>
      <c r="BI126" s="413"/>
      <c r="BJ126" s="413"/>
      <c r="BK126" s="413"/>
      <c r="BL126" s="413"/>
      <c r="BM126" s="413"/>
      <c r="BN126" s="413"/>
      <c r="BO126" s="413"/>
      <c r="BP126" s="413"/>
      <c r="BQ126" s="413"/>
      <c r="BR126" s="413"/>
      <c r="BS126" s="413"/>
      <c r="BT126" s="413"/>
      <c r="BU126" s="413"/>
      <c r="BV126" s="413"/>
      <c r="BW126" s="413"/>
      <c r="BX126" s="413"/>
      <c r="BY126" s="413"/>
      <c r="BZ126" s="413"/>
      <c r="CA126" s="413"/>
      <c r="CB126" s="413"/>
      <c r="CC126" s="413"/>
      <c r="CD126" s="413"/>
      <c r="CE126" s="413"/>
      <c r="CF126" s="414"/>
      <c r="CG126" s="210"/>
      <c r="CH126" s="210"/>
      <c r="CI126" s="210"/>
      <c r="CJ126" s="210"/>
      <c r="CK126" s="210"/>
      <c r="CL126" s="210"/>
      <c r="CM126" s="210"/>
      <c r="CN126" s="210"/>
      <c r="CO126" s="210"/>
      <c r="CP126" s="213"/>
    </row>
    <row r="127" spans="1:123" s="166" customFormat="1" ht="25" hidden="1" customHeight="1">
      <c r="A127" s="415">
        <v>63</v>
      </c>
      <c r="B127" s="416"/>
      <c r="C127" s="417" t="str">
        <f>IF(ＺＥＨデベロッパー公開情報!C112="","",ＺＥＨデベロッパー公開情報!C112)</f>
        <v/>
      </c>
      <c r="D127" s="418"/>
      <c r="E127" s="418"/>
      <c r="F127" s="418"/>
      <c r="G127" s="418"/>
      <c r="H127" s="418"/>
      <c r="I127" s="418"/>
      <c r="J127" s="418"/>
      <c r="K127" s="418"/>
      <c r="L127" s="418"/>
      <c r="M127" s="418"/>
      <c r="N127" s="418"/>
      <c r="O127" s="418"/>
      <c r="P127" s="418"/>
      <c r="Q127" s="418"/>
      <c r="R127" s="418"/>
      <c r="S127" s="418"/>
      <c r="T127" s="418"/>
      <c r="U127" s="418"/>
      <c r="V127" s="418"/>
      <c r="W127" s="418"/>
      <c r="X127" s="418"/>
      <c r="Y127" s="418"/>
      <c r="Z127" s="418"/>
      <c r="AA127" s="418"/>
      <c r="AB127" s="418"/>
      <c r="AC127" s="418"/>
      <c r="AD127" s="418"/>
      <c r="AE127" s="419"/>
      <c r="AF127" s="420" t="str">
        <f>IF(OR(ＺＥＨデベロッパー公開情報!Q112="",ＺＥＨデベロッパー公開情報!W112="",ＺＥＨデベロッパー公開情報!AC112=""),"",ＺＥＨデベロッパー公開情報!Q112&amp;"-"&amp;ＺＥＨデベロッパー公開情報!W112&amp;"-"&amp;ＺＥＨデベロッパー公開情報!AC112)</f>
        <v/>
      </c>
      <c r="AG127" s="421"/>
      <c r="AH127" s="421"/>
      <c r="AI127" s="421"/>
      <c r="AJ127" s="421"/>
      <c r="AK127" s="421"/>
      <c r="AL127" s="421"/>
      <c r="AM127" s="421"/>
      <c r="AN127" s="421"/>
      <c r="AO127" s="421"/>
      <c r="AP127" s="421"/>
      <c r="AQ127" s="421"/>
      <c r="AR127" s="421"/>
      <c r="AS127" s="421"/>
      <c r="AT127" s="421"/>
      <c r="AU127" s="422"/>
      <c r="AV127" s="423" t="str">
        <f>IF(ＺＥＨデベロッパー公開情報!AH112="","",ＺＥＨデベロッパー公開情報!AH112)</f>
        <v/>
      </c>
      <c r="AW127" s="424"/>
      <c r="AX127" s="424"/>
      <c r="AY127" s="424"/>
      <c r="AZ127" s="424"/>
      <c r="BA127" s="424"/>
      <c r="BB127" s="424"/>
      <c r="BC127" s="424"/>
      <c r="BD127" s="424"/>
      <c r="BE127" s="424"/>
      <c r="BF127" s="424"/>
      <c r="BG127" s="424"/>
      <c r="BH127" s="424"/>
      <c r="BI127" s="424"/>
      <c r="BJ127" s="424"/>
      <c r="BK127" s="424"/>
      <c r="BL127" s="424"/>
      <c r="BM127" s="424"/>
      <c r="BN127" s="424"/>
      <c r="BO127" s="424"/>
      <c r="BP127" s="424"/>
      <c r="BQ127" s="424"/>
      <c r="BR127" s="424"/>
      <c r="BS127" s="424"/>
      <c r="BT127" s="424"/>
      <c r="BU127" s="424"/>
      <c r="BV127" s="424"/>
      <c r="BW127" s="424"/>
      <c r="BX127" s="424"/>
      <c r="BY127" s="424"/>
      <c r="BZ127" s="424"/>
      <c r="CA127" s="424"/>
      <c r="CB127" s="424"/>
      <c r="CC127" s="424"/>
      <c r="CD127" s="424"/>
      <c r="CE127" s="424"/>
      <c r="CF127" s="425"/>
      <c r="CG127" s="210"/>
      <c r="CH127" s="210"/>
      <c r="CI127" s="210"/>
      <c r="CJ127" s="210"/>
      <c r="CK127" s="210"/>
      <c r="CL127" s="210"/>
      <c r="CM127" s="210"/>
      <c r="CN127" s="210"/>
      <c r="CO127" s="210"/>
      <c r="CP127" s="213"/>
    </row>
    <row r="128" spans="1:123" s="166" customFormat="1" ht="25" hidden="1" customHeight="1">
      <c r="A128" s="404">
        <v>64</v>
      </c>
      <c r="B128" s="405"/>
      <c r="C128" s="406" t="str">
        <f>IF(ＺＥＨデベロッパー公開情報!C113="","",ＺＥＨデベロッパー公開情報!C113)</f>
        <v/>
      </c>
      <c r="D128" s="407"/>
      <c r="E128" s="407"/>
      <c r="F128" s="407"/>
      <c r="G128" s="407"/>
      <c r="H128" s="407"/>
      <c r="I128" s="407"/>
      <c r="J128" s="407"/>
      <c r="K128" s="407"/>
      <c r="L128" s="407"/>
      <c r="M128" s="407"/>
      <c r="N128" s="407"/>
      <c r="O128" s="407"/>
      <c r="P128" s="407"/>
      <c r="Q128" s="407"/>
      <c r="R128" s="407"/>
      <c r="S128" s="407"/>
      <c r="T128" s="407"/>
      <c r="U128" s="407"/>
      <c r="V128" s="407"/>
      <c r="W128" s="407"/>
      <c r="X128" s="407"/>
      <c r="Y128" s="407"/>
      <c r="Z128" s="407"/>
      <c r="AA128" s="407"/>
      <c r="AB128" s="407"/>
      <c r="AC128" s="407"/>
      <c r="AD128" s="407"/>
      <c r="AE128" s="408"/>
      <c r="AF128" s="409" t="str">
        <f>IF(OR(ＺＥＨデベロッパー公開情報!Q113="",ＺＥＨデベロッパー公開情報!W113="",ＺＥＨデベロッパー公開情報!AC113=""),"",ＺＥＨデベロッパー公開情報!Q113&amp;"-"&amp;ＺＥＨデベロッパー公開情報!W113&amp;"-"&amp;ＺＥＨデベロッパー公開情報!AC113)</f>
        <v/>
      </c>
      <c r="AG128" s="410"/>
      <c r="AH128" s="410"/>
      <c r="AI128" s="410"/>
      <c r="AJ128" s="410"/>
      <c r="AK128" s="410"/>
      <c r="AL128" s="410"/>
      <c r="AM128" s="410"/>
      <c r="AN128" s="410"/>
      <c r="AO128" s="410"/>
      <c r="AP128" s="410"/>
      <c r="AQ128" s="410"/>
      <c r="AR128" s="410"/>
      <c r="AS128" s="410"/>
      <c r="AT128" s="410"/>
      <c r="AU128" s="411"/>
      <c r="AV128" s="412" t="str">
        <f>IF(ＺＥＨデベロッパー公開情報!AH113="","",ＺＥＨデベロッパー公開情報!AH113)</f>
        <v/>
      </c>
      <c r="AW128" s="413"/>
      <c r="AX128" s="413"/>
      <c r="AY128" s="413"/>
      <c r="AZ128" s="413"/>
      <c r="BA128" s="413"/>
      <c r="BB128" s="413"/>
      <c r="BC128" s="413"/>
      <c r="BD128" s="413"/>
      <c r="BE128" s="413"/>
      <c r="BF128" s="413"/>
      <c r="BG128" s="413"/>
      <c r="BH128" s="413"/>
      <c r="BI128" s="413"/>
      <c r="BJ128" s="413"/>
      <c r="BK128" s="413"/>
      <c r="BL128" s="413"/>
      <c r="BM128" s="413"/>
      <c r="BN128" s="413"/>
      <c r="BO128" s="413"/>
      <c r="BP128" s="413"/>
      <c r="BQ128" s="413"/>
      <c r="BR128" s="413"/>
      <c r="BS128" s="413"/>
      <c r="BT128" s="413"/>
      <c r="BU128" s="413"/>
      <c r="BV128" s="413"/>
      <c r="BW128" s="413"/>
      <c r="BX128" s="413"/>
      <c r="BY128" s="413"/>
      <c r="BZ128" s="413"/>
      <c r="CA128" s="413"/>
      <c r="CB128" s="413"/>
      <c r="CC128" s="413"/>
      <c r="CD128" s="413"/>
      <c r="CE128" s="413"/>
      <c r="CF128" s="414"/>
      <c r="CG128" s="210"/>
      <c r="CH128" s="210"/>
      <c r="CI128" s="210"/>
      <c r="CJ128" s="210"/>
      <c r="CK128" s="210"/>
      <c r="CL128" s="210"/>
      <c r="CM128" s="210"/>
      <c r="CN128" s="210"/>
      <c r="CO128" s="210"/>
      <c r="CP128" s="213"/>
    </row>
    <row r="129" spans="1:94" s="166" customFormat="1" ht="25" hidden="1" customHeight="1">
      <c r="A129" s="415">
        <v>65</v>
      </c>
      <c r="B129" s="416"/>
      <c r="C129" s="417" t="str">
        <f>IF(ＺＥＨデベロッパー公開情報!C114="","",ＺＥＨデベロッパー公開情報!C114)</f>
        <v/>
      </c>
      <c r="D129" s="418"/>
      <c r="E129" s="418"/>
      <c r="F129" s="418"/>
      <c r="G129" s="418"/>
      <c r="H129" s="418"/>
      <c r="I129" s="418"/>
      <c r="J129" s="418"/>
      <c r="K129" s="418"/>
      <c r="L129" s="418"/>
      <c r="M129" s="418"/>
      <c r="N129" s="418"/>
      <c r="O129" s="418"/>
      <c r="P129" s="418"/>
      <c r="Q129" s="418"/>
      <c r="R129" s="418"/>
      <c r="S129" s="418"/>
      <c r="T129" s="418"/>
      <c r="U129" s="418"/>
      <c r="V129" s="418"/>
      <c r="W129" s="418"/>
      <c r="X129" s="418"/>
      <c r="Y129" s="418"/>
      <c r="Z129" s="418"/>
      <c r="AA129" s="418"/>
      <c r="AB129" s="418"/>
      <c r="AC129" s="418"/>
      <c r="AD129" s="418"/>
      <c r="AE129" s="419"/>
      <c r="AF129" s="420" t="str">
        <f>IF(OR(ＺＥＨデベロッパー公開情報!Q114="",ＺＥＨデベロッパー公開情報!W114="",ＺＥＨデベロッパー公開情報!AC114=""),"",ＺＥＨデベロッパー公開情報!Q114&amp;"-"&amp;ＺＥＨデベロッパー公開情報!W114&amp;"-"&amp;ＺＥＨデベロッパー公開情報!AC114)</f>
        <v/>
      </c>
      <c r="AG129" s="421"/>
      <c r="AH129" s="421"/>
      <c r="AI129" s="421"/>
      <c r="AJ129" s="421"/>
      <c r="AK129" s="421"/>
      <c r="AL129" s="421"/>
      <c r="AM129" s="421"/>
      <c r="AN129" s="421"/>
      <c r="AO129" s="421"/>
      <c r="AP129" s="421"/>
      <c r="AQ129" s="421"/>
      <c r="AR129" s="421"/>
      <c r="AS129" s="421"/>
      <c r="AT129" s="421"/>
      <c r="AU129" s="422"/>
      <c r="AV129" s="423" t="str">
        <f>IF(ＺＥＨデベロッパー公開情報!AH114="","",ＺＥＨデベロッパー公開情報!AH114)</f>
        <v/>
      </c>
      <c r="AW129" s="424"/>
      <c r="AX129" s="424"/>
      <c r="AY129" s="424"/>
      <c r="AZ129" s="424"/>
      <c r="BA129" s="424"/>
      <c r="BB129" s="424"/>
      <c r="BC129" s="424"/>
      <c r="BD129" s="424"/>
      <c r="BE129" s="424"/>
      <c r="BF129" s="424"/>
      <c r="BG129" s="424"/>
      <c r="BH129" s="424"/>
      <c r="BI129" s="424"/>
      <c r="BJ129" s="424"/>
      <c r="BK129" s="424"/>
      <c r="BL129" s="424"/>
      <c r="BM129" s="424"/>
      <c r="BN129" s="424"/>
      <c r="BO129" s="424"/>
      <c r="BP129" s="424"/>
      <c r="BQ129" s="424"/>
      <c r="BR129" s="424"/>
      <c r="BS129" s="424"/>
      <c r="BT129" s="424"/>
      <c r="BU129" s="424"/>
      <c r="BV129" s="424"/>
      <c r="BW129" s="424"/>
      <c r="BX129" s="424"/>
      <c r="BY129" s="424"/>
      <c r="BZ129" s="424"/>
      <c r="CA129" s="424"/>
      <c r="CB129" s="424"/>
      <c r="CC129" s="424"/>
      <c r="CD129" s="424"/>
      <c r="CE129" s="424"/>
      <c r="CF129" s="425"/>
      <c r="CG129" s="210"/>
      <c r="CH129" s="210"/>
      <c r="CI129" s="210"/>
      <c r="CJ129" s="210"/>
      <c r="CK129" s="210"/>
      <c r="CL129" s="210"/>
      <c r="CM129" s="210"/>
      <c r="CN129" s="210"/>
      <c r="CO129" s="210"/>
      <c r="CP129" s="213"/>
    </row>
    <row r="130" spans="1:94" ht="25" hidden="1" customHeight="1">
      <c r="A130" s="404">
        <v>66</v>
      </c>
      <c r="B130" s="405"/>
      <c r="C130" s="406" t="str">
        <f>IF(ＺＥＨデベロッパー公開情報!C115="","",ＺＥＨデベロッパー公開情報!C115)</f>
        <v/>
      </c>
      <c r="D130" s="407"/>
      <c r="E130" s="407"/>
      <c r="F130" s="407"/>
      <c r="G130" s="407"/>
      <c r="H130" s="407"/>
      <c r="I130" s="407"/>
      <c r="J130" s="407"/>
      <c r="K130" s="407"/>
      <c r="L130" s="407"/>
      <c r="M130" s="407"/>
      <c r="N130" s="407"/>
      <c r="O130" s="407"/>
      <c r="P130" s="407"/>
      <c r="Q130" s="407"/>
      <c r="R130" s="407"/>
      <c r="S130" s="407"/>
      <c r="T130" s="407"/>
      <c r="U130" s="407"/>
      <c r="V130" s="407"/>
      <c r="W130" s="407"/>
      <c r="X130" s="407"/>
      <c r="Y130" s="407"/>
      <c r="Z130" s="407"/>
      <c r="AA130" s="407"/>
      <c r="AB130" s="407"/>
      <c r="AC130" s="407"/>
      <c r="AD130" s="407"/>
      <c r="AE130" s="408"/>
      <c r="AF130" s="409" t="str">
        <f>IF(OR(ＺＥＨデベロッパー公開情報!Q115="",ＺＥＨデベロッパー公開情報!W115="",ＺＥＨデベロッパー公開情報!AC115=""),"",ＺＥＨデベロッパー公開情報!Q115&amp;"-"&amp;ＺＥＨデベロッパー公開情報!W115&amp;"-"&amp;ＺＥＨデベロッパー公開情報!AC115)</f>
        <v/>
      </c>
      <c r="AG130" s="410"/>
      <c r="AH130" s="410"/>
      <c r="AI130" s="410"/>
      <c r="AJ130" s="410"/>
      <c r="AK130" s="410"/>
      <c r="AL130" s="410"/>
      <c r="AM130" s="410"/>
      <c r="AN130" s="410"/>
      <c r="AO130" s="410"/>
      <c r="AP130" s="410"/>
      <c r="AQ130" s="410"/>
      <c r="AR130" s="410"/>
      <c r="AS130" s="410"/>
      <c r="AT130" s="410"/>
      <c r="AU130" s="411"/>
      <c r="AV130" s="412" t="str">
        <f>IF(ＺＥＨデベロッパー公開情報!AH115="","",ＺＥＨデベロッパー公開情報!AH115)</f>
        <v/>
      </c>
      <c r="AW130" s="413"/>
      <c r="AX130" s="413"/>
      <c r="AY130" s="413"/>
      <c r="AZ130" s="413"/>
      <c r="BA130" s="413"/>
      <c r="BB130" s="413"/>
      <c r="BC130" s="413"/>
      <c r="BD130" s="413"/>
      <c r="BE130" s="413"/>
      <c r="BF130" s="413"/>
      <c r="BG130" s="413"/>
      <c r="BH130" s="413"/>
      <c r="BI130" s="413"/>
      <c r="BJ130" s="413"/>
      <c r="BK130" s="413"/>
      <c r="BL130" s="413"/>
      <c r="BM130" s="413"/>
      <c r="BN130" s="413"/>
      <c r="BO130" s="413"/>
      <c r="BP130" s="413"/>
      <c r="BQ130" s="413"/>
      <c r="BR130" s="413"/>
      <c r="BS130" s="413"/>
      <c r="BT130" s="413"/>
      <c r="BU130" s="413"/>
      <c r="BV130" s="413"/>
      <c r="BW130" s="413"/>
      <c r="BX130" s="413"/>
      <c r="BY130" s="413"/>
      <c r="BZ130" s="413"/>
      <c r="CA130" s="413"/>
      <c r="CB130" s="413"/>
      <c r="CC130" s="413"/>
      <c r="CD130" s="413"/>
      <c r="CE130" s="413"/>
      <c r="CF130" s="414"/>
    </row>
    <row r="131" spans="1:94" ht="25" hidden="1" customHeight="1">
      <c r="A131" s="415">
        <v>67</v>
      </c>
      <c r="B131" s="416"/>
      <c r="C131" s="417" t="str">
        <f>IF(ＺＥＨデベロッパー公開情報!C116="","",ＺＥＨデベロッパー公開情報!C116)</f>
        <v/>
      </c>
      <c r="D131" s="418"/>
      <c r="E131" s="418"/>
      <c r="F131" s="418"/>
      <c r="G131" s="418"/>
      <c r="H131" s="418"/>
      <c r="I131" s="418"/>
      <c r="J131" s="418"/>
      <c r="K131" s="418"/>
      <c r="L131" s="418"/>
      <c r="M131" s="418"/>
      <c r="N131" s="418"/>
      <c r="O131" s="418"/>
      <c r="P131" s="418"/>
      <c r="Q131" s="418"/>
      <c r="R131" s="418"/>
      <c r="S131" s="418"/>
      <c r="T131" s="418"/>
      <c r="U131" s="418"/>
      <c r="V131" s="418"/>
      <c r="W131" s="418"/>
      <c r="X131" s="418"/>
      <c r="Y131" s="418"/>
      <c r="Z131" s="418"/>
      <c r="AA131" s="418"/>
      <c r="AB131" s="418"/>
      <c r="AC131" s="418"/>
      <c r="AD131" s="418"/>
      <c r="AE131" s="419"/>
      <c r="AF131" s="420" t="str">
        <f>IF(OR(ＺＥＨデベロッパー公開情報!Q116="",ＺＥＨデベロッパー公開情報!W116="",ＺＥＨデベロッパー公開情報!AC116=""),"",ＺＥＨデベロッパー公開情報!Q116&amp;"-"&amp;ＺＥＨデベロッパー公開情報!W116&amp;"-"&amp;ＺＥＨデベロッパー公開情報!AC116)</f>
        <v/>
      </c>
      <c r="AG131" s="421"/>
      <c r="AH131" s="421"/>
      <c r="AI131" s="421"/>
      <c r="AJ131" s="421"/>
      <c r="AK131" s="421"/>
      <c r="AL131" s="421"/>
      <c r="AM131" s="421"/>
      <c r="AN131" s="421"/>
      <c r="AO131" s="421"/>
      <c r="AP131" s="421"/>
      <c r="AQ131" s="421"/>
      <c r="AR131" s="421"/>
      <c r="AS131" s="421"/>
      <c r="AT131" s="421"/>
      <c r="AU131" s="422"/>
      <c r="AV131" s="423" t="str">
        <f>IF(ＺＥＨデベロッパー公開情報!AH116="","",ＺＥＨデベロッパー公開情報!AH116)</f>
        <v/>
      </c>
      <c r="AW131" s="424"/>
      <c r="AX131" s="424"/>
      <c r="AY131" s="424"/>
      <c r="AZ131" s="424"/>
      <c r="BA131" s="424"/>
      <c r="BB131" s="424"/>
      <c r="BC131" s="424"/>
      <c r="BD131" s="424"/>
      <c r="BE131" s="424"/>
      <c r="BF131" s="424"/>
      <c r="BG131" s="424"/>
      <c r="BH131" s="424"/>
      <c r="BI131" s="424"/>
      <c r="BJ131" s="424"/>
      <c r="BK131" s="424"/>
      <c r="BL131" s="424"/>
      <c r="BM131" s="424"/>
      <c r="BN131" s="424"/>
      <c r="BO131" s="424"/>
      <c r="BP131" s="424"/>
      <c r="BQ131" s="424"/>
      <c r="BR131" s="424"/>
      <c r="BS131" s="424"/>
      <c r="BT131" s="424"/>
      <c r="BU131" s="424"/>
      <c r="BV131" s="424"/>
      <c r="BW131" s="424"/>
      <c r="BX131" s="424"/>
      <c r="BY131" s="424"/>
      <c r="BZ131" s="424"/>
      <c r="CA131" s="424"/>
      <c r="CB131" s="424"/>
      <c r="CC131" s="424"/>
      <c r="CD131" s="424"/>
      <c r="CE131" s="424"/>
      <c r="CF131" s="425"/>
    </row>
    <row r="132" spans="1:94" ht="25" hidden="1" customHeight="1">
      <c r="A132" s="404">
        <v>68</v>
      </c>
      <c r="B132" s="405"/>
      <c r="C132" s="406" t="str">
        <f>IF(ＺＥＨデベロッパー公開情報!C117="","",ＺＥＨデベロッパー公開情報!C117)</f>
        <v/>
      </c>
      <c r="D132" s="407"/>
      <c r="E132" s="407"/>
      <c r="F132" s="407"/>
      <c r="G132" s="407"/>
      <c r="H132" s="407"/>
      <c r="I132" s="407"/>
      <c r="J132" s="407"/>
      <c r="K132" s="407"/>
      <c r="L132" s="407"/>
      <c r="M132" s="407"/>
      <c r="N132" s="407"/>
      <c r="O132" s="407"/>
      <c r="P132" s="407"/>
      <c r="Q132" s="407"/>
      <c r="R132" s="407"/>
      <c r="S132" s="407"/>
      <c r="T132" s="407"/>
      <c r="U132" s="407"/>
      <c r="V132" s="407"/>
      <c r="W132" s="407"/>
      <c r="X132" s="407"/>
      <c r="Y132" s="407"/>
      <c r="Z132" s="407"/>
      <c r="AA132" s="407"/>
      <c r="AB132" s="407"/>
      <c r="AC132" s="407"/>
      <c r="AD132" s="407"/>
      <c r="AE132" s="408"/>
      <c r="AF132" s="409" t="str">
        <f>IF(OR(ＺＥＨデベロッパー公開情報!Q117="",ＺＥＨデベロッパー公開情報!W117="",ＺＥＨデベロッパー公開情報!AC117=""),"",ＺＥＨデベロッパー公開情報!Q117&amp;"-"&amp;ＺＥＨデベロッパー公開情報!W117&amp;"-"&amp;ＺＥＨデベロッパー公開情報!AC117)</f>
        <v/>
      </c>
      <c r="AG132" s="410"/>
      <c r="AH132" s="410"/>
      <c r="AI132" s="410"/>
      <c r="AJ132" s="410"/>
      <c r="AK132" s="410"/>
      <c r="AL132" s="410"/>
      <c r="AM132" s="410"/>
      <c r="AN132" s="410"/>
      <c r="AO132" s="410"/>
      <c r="AP132" s="410"/>
      <c r="AQ132" s="410"/>
      <c r="AR132" s="410"/>
      <c r="AS132" s="410"/>
      <c r="AT132" s="410"/>
      <c r="AU132" s="411"/>
      <c r="AV132" s="412" t="str">
        <f>IF(ＺＥＨデベロッパー公開情報!AH117="","",ＺＥＨデベロッパー公開情報!AH117)</f>
        <v/>
      </c>
      <c r="AW132" s="413"/>
      <c r="AX132" s="413"/>
      <c r="AY132" s="413"/>
      <c r="AZ132" s="413"/>
      <c r="BA132" s="413"/>
      <c r="BB132" s="413"/>
      <c r="BC132" s="413"/>
      <c r="BD132" s="413"/>
      <c r="BE132" s="413"/>
      <c r="BF132" s="413"/>
      <c r="BG132" s="413"/>
      <c r="BH132" s="413"/>
      <c r="BI132" s="413"/>
      <c r="BJ132" s="413"/>
      <c r="BK132" s="413"/>
      <c r="BL132" s="413"/>
      <c r="BM132" s="413"/>
      <c r="BN132" s="413"/>
      <c r="BO132" s="413"/>
      <c r="BP132" s="413"/>
      <c r="BQ132" s="413"/>
      <c r="BR132" s="413"/>
      <c r="BS132" s="413"/>
      <c r="BT132" s="413"/>
      <c r="BU132" s="413"/>
      <c r="BV132" s="413"/>
      <c r="BW132" s="413"/>
      <c r="BX132" s="413"/>
      <c r="BY132" s="413"/>
      <c r="BZ132" s="413"/>
      <c r="CA132" s="413"/>
      <c r="CB132" s="413"/>
      <c r="CC132" s="413"/>
      <c r="CD132" s="413"/>
      <c r="CE132" s="413"/>
      <c r="CF132" s="414"/>
    </row>
    <row r="133" spans="1:94" ht="25" hidden="1" customHeight="1">
      <c r="A133" s="415">
        <v>69</v>
      </c>
      <c r="B133" s="416"/>
      <c r="C133" s="417" t="str">
        <f>IF(ＺＥＨデベロッパー公開情報!C118="","",ＺＥＨデベロッパー公開情報!C118)</f>
        <v/>
      </c>
      <c r="D133" s="418"/>
      <c r="E133" s="418"/>
      <c r="F133" s="418"/>
      <c r="G133" s="4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8"/>
      <c r="AE133" s="419"/>
      <c r="AF133" s="420" t="str">
        <f>IF(OR(ＺＥＨデベロッパー公開情報!Q118="",ＺＥＨデベロッパー公開情報!W118="",ＺＥＨデベロッパー公開情報!AC118=""),"",ＺＥＨデベロッパー公開情報!Q118&amp;"-"&amp;ＺＥＨデベロッパー公開情報!W118&amp;"-"&amp;ＺＥＨデベロッパー公開情報!AC118)</f>
        <v/>
      </c>
      <c r="AG133" s="421"/>
      <c r="AH133" s="421"/>
      <c r="AI133" s="421"/>
      <c r="AJ133" s="421"/>
      <c r="AK133" s="421"/>
      <c r="AL133" s="421"/>
      <c r="AM133" s="421"/>
      <c r="AN133" s="421"/>
      <c r="AO133" s="421"/>
      <c r="AP133" s="421"/>
      <c r="AQ133" s="421"/>
      <c r="AR133" s="421"/>
      <c r="AS133" s="421"/>
      <c r="AT133" s="421"/>
      <c r="AU133" s="422"/>
      <c r="AV133" s="423" t="str">
        <f>IF(ＺＥＨデベロッパー公開情報!AH118="","",ＺＥＨデベロッパー公開情報!AH118)</f>
        <v/>
      </c>
      <c r="AW133" s="424"/>
      <c r="AX133" s="424"/>
      <c r="AY133" s="424"/>
      <c r="AZ133" s="424"/>
      <c r="BA133" s="424"/>
      <c r="BB133" s="424"/>
      <c r="BC133" s="424"/>
      <c r="BD133" s="424"/>
      <c r="BE133" s="424"/>
      <c r="BF133" s="424"/>
      <c r="BG133" s="424"/>
      <c r="BH133" s="424"/>
      <c r="BI133" s="424"/>
      <c r="BJ133" s="424"/>
      <c r="BK133" s="424"/>
      <c r="BL133" s="424"/>
      <c r="BM133" s="424"/>
      <c r="BN133" s="424"/>
      <c r="BO133" s="424"/>
      <c r="BP133" s="424"/>
      <c r="BQ133" s="424"/>
      <c r="BR133" s="424"/>
      <c r="BS133" s="424"/>
      <c r="BT133" s="424"/>
      <c r="BU133" s="424"/>
      <c r="BV133" s="424"/>
      <c r="BW133" s="424"/>
      <c r="BX133" s="424"/>
      <c r="BY133" s="424"/>
      <c r="BZ133" s="424"/>
      <c r="CA133" s="424"/>
      <c r="CB133" s="424"/>
      <c r="CC133" s="424"/>
      <c r="CD133" s="424"/>
      <c r="CE133" s="424"/>
      <c r="CF133" s="425"/>
    </row>
    <row r="134" spans="1:94" ht="25" hidden="1" customHeight="1">
      <c r="A134" s="404">
        <v>70</v>
      </c>
      <c r="B134" s="405"/>
      <c r="C134" s="406" t="str">
        <f>IF(ＺＥＨデベロッパー公開情報!C119="","",ＺＥＨデベロッパー公開情報!C119)</f>
        <v/>
      </c>
      <c r="D134" s="407"/>
      <c r="E134" s="407"/>
      <c r="F134" s="407"/>
      <c r="G134" s="407"/>
      <c r="H134" s="407"/>
      <c r="I134" s="407"/>
      <c r="J134" s="407"/>
      <c r="K134" s="407"/>
      <c r="L134" s="407"/>
      <c r="M134" s="407"/>
      <c r="N134" s="407"/>
      <c r="O134" s="407"/>
      <c r="P134" s="407"/>
      <c r="Q134" s="407"/>
      <c r="R134" s="407"/>
      <c r="S134" s="407"/>
      <c r="T134" s="407"/>
      <c r="U134" s="407"/>
      <c r="V134" s="407"/>
      <c r="W134" s="407"/>
      <c r="X134" s="407"/>
      <c r="Y134" s="407"/>
      <c r="Z134" s="407"/>
      <c r="AA134" s="407"/>
      <c r="AB134" s="407"/>
      <c r="AC134" s="407"/>
      <c r="AD134" s="407"/>
      <c r="AE134" s="408"/>
      <c r="AF134" s="409" t="str">
        <f>IF(OR(ＺＥＨデベロッパー公開情報!Q119="",ＺＥＨデベロッパー公開情報!W119="",ＺＥＨデベロッパー公開情報!AC119=""),"",ＺＥＨデベロッパー公開情報!Q119&amp;"-"&amp;ＺＥＨデベロッパー公開情報!W119&amp;"-"&amp;ＺＥＨデベロッパー公開情報!AC119)</f>
        <v/>
      </c>
      <c r="AG134" s="410"/>
      <c r="AH134" s="410"/>
      <c r="AI134" s="410"/>
      <c r="AJ134" s="410"/>
      <c r="AK134" s="410"/>
      <c r="AL134" s="410"/>
      <c r="AM134" s="410"/>
      <c r="AN134" s="410"/>
      <c r="AO134" s="410"/>
      <c r="AP134" s="410"/>
      <c r="AQ134" s="410"/>
      <c r="AR134" s="410"/>
      <c r="AS134" s="410"/>
      <c r="AT134" s="410"/>
      <c r="AU134" s="411"/>
      <c r="AV134" s="412" t="str">
        <f>IF(ＺＥＨデベロッパー公開情報!AH119="","",ＺＥＨデベロッパー公開情報!AH119)</f>
        <v/>
      </c>
      <c r="AW134" s="413"/>
      <c r="AX134" s="413"/>
      <c r="AY134" s="413"/>
      <c r="AZ134" s="413"/>
      <c r="BA134" s="413"/>
      <c r="BB134" s="413"/>
      <c r="BC134" s="413"/>
      <c r="BD134" s="413"/>
      <c r="BE134" s="413"/>
      <c r="BF134" s="413"/>
      <c r="BG134" s="413"/>
      <c r="BH134" s="413"/>
      <c r="BI134" s="413"/>
      <c r="BJ134" s="413"/>
      <c r="BK134" s="413"/>
      <c r="BL134" s="413"/>
      <c r="BM134" s="413"/>
      <c r="BN134" s="413"/>
      <c r="BO134" s="413"/>
      <c r="BP134" s="413"/>
      <c r="BQ134" s="413"/>
      <c r="BR134" s="413"/>
      <c r="BS134" s="413"/>
      <c r="BT134" s="413"/>
      <c r="BU134" s="413"/>
      <c r="BV134" s="413"/>
      <c r="BW134" s="413"/>
      <c r="BX134" s="413"/>
      <c r="BY134" s="413"/>
      <c r="BZ134" s="413"/>
      <c r="CA134" s="413"/>
      <c r="CB134" s="413"/>
      <c r="CC134" s="413"/>
      <c r="CD134" s="413"/>
      <c r="CE134" s="413"/>
      <c r="CF134" s="414"/>
    </row>
    <row r="135" spans="1:94" ht="25" hidden="1" customHeight="1">
      <c r="A135" s="415">
        <v>71</v>
      </c>
      <c r="B135" s="416"/>
      <c r="C135" s="417" t="str">
        <f>IF(ＺＥＨデベロッパー公開情報!C120="","",ＺＥＨデベロッパー公開情報!C120)</f>
        <v/>
      </c>
      <c r="D135" s="418"/>
      <c r="E135" s="418"/>
      <c r="F135" s="418"/>
      <c r="G135" s="418"/>
      <c r="H135" s="418"/>
      <c r="I135" s="418"/>
      <c r="J135" s="418"/>
      <c r="K135" s="418"/>
      <c r="L135" s="418"/>
      <c r="M135" s="418"/>
      <c r="N135" s="418"/>
      <c r="O135" s="418"/>
      <c r="P135" s="418"/>
      <c r="Q135" s="418"/>
      <c r="R135" s="418"/>
      <c r="S135" s="418"/>
      <c r="T135" s="418"/>
      <c r="U135" s="418"/>
      <c r="V135" s="418"/>
      <c r="W135" s="418"/>
      <c r="X135" s="418"/>
      <c r="Y135" s="418"/>
      <c r="Z135" s="418"/>
      <c r="AA135" s="418"/>
      <c r="AB135" s="418"/>
      <c r="AC135" s="418"/>
      <c r="AD135" s="418"/>
      <c r="AE135" s="419"/>
      <c r="AF135" s="420" t="str">
        <f>IF(OR(ＺＥＨデベロッパー公開情報!Q120="",ＺＥＨデベロッパー公開情報!W120="",ＺＥＨデベロッパー公開情報!AC120=""),"",ＺＥＨデベロッパー公開情報!Q120&amp;"-"&amp;ＺＥＨデベロッパー公開情報!W120&amp;"-"&amp;ＺＥＨデベロッパー公開情報!AC120)</f>
        <v/>
      </c>
      <c r="AG135" s="421"/>
      <c r="AH135" s="421"/>
      <c r="AI135" s="421"/>
      <c r="AJ135" s="421"/>
      <c r="AK135" s="421"/>
      <c r="AL135" s="421"/>
      <c r="AM135" s="421"/>
      <c r="AN135" s="421"/>
      <c r="AO135" s="421"/>
      <c r="AP135" s="421"/>
      <c r="AQ135" s="421"/>
      <c r="AR135" s="421"/>
      <c r="AS135" s="421"/>
      <c r="AT135" s="421"/>
      <c r="AU135" s="422"/>
      <c r="AV135" s="423" t="str">
        <f>IF(ＺＥＨデベロッパー公開情報!AH120="","",ＺＥＨデベロッパー公開情報!AH120)</f>
        <v/>
      </c>
      <c r="AW135" s="424"/>
      <c r="AX135" s="424"/>
      <c r="AY135" s="424"/>
      <c r="AZ135" s="424"/>
      <c r="BA135" s="424"/>
      <c r="BB135" s="424"/>
      <c r="BC135" s="424"/>
      <c r="BD135" s="424"/>
      <c r="BE135" s="424"/>
      <c r="BF135" s="424"/>
      <c r="BG135" s="424"/>
      <c r="BH135" s="424"/>
      <c r="BI135" s="424"/>
      <c r="BJ135" s="424"/>
      <c r="BK135" s="424"/>
      <c r="BL135" s="424"/>
      <c r="BM135" s="424"/>
      <c r="BN135" s="424"/>
      <c r="BO135" s="424"/>
      <c r="BP135" s="424"/>
      <c r="BQ135" s="424"/>
      <c r="BR135" s="424"/>
      <c r="BS135" s="424"/>
      <c r="BT135" s="424"/>
      <c r="BU135" s="424"/>
      <c r="BV135" s="424"/>
      <c r="BW135" s="424"/>
      <c r="BX135" s="424"/>
      <c r="BY135" s="424"/>
      <c r="BZ135" s="424"/>
      <c r="CA135" s="424"/>
      <c r="CB135" s="424"/>
      <c r="CC135" s="424"/>
      <c r="CD135" s="424"/>
      <c r="CE135" s="424"/>
      <c r="CF135" s="425"/>
    </row>
    <row r="136" spans="1:94" ht="25" hidden="1" customHeight="1">
      <c r="A136" s="404">
        <v>72</v>
      </c>
      <c r="B136" s="405"/>
      <c r="C136" s="406" t="str">
        <f>IF(ＺＥＨデベロッパー公開情報!C121="","",ＺＥＨデベロッパー公開情報!C121)</f>
        <v/>
      </c>
      <c r="D136" s="407"/>
      <c r="E136" s="407"/>
      <c r="F136" s="407"/>
      <c r="G136" s="407"/>
      <c r="H136" s="407"/>
      <c r="I136" s="407"/>
      <c r="J136" s="407"/>
      <c r="K136" s="407"/>
      <c r="L136" s="407"/>
      <c r="M136" s="407"/>
      <c r="N136" s="407"/>
      <c r="O136" s="407"/>
      <c r="P136" s="407"/>
      <c r="Q136" s="407"/>
      <c r="R136" s="407"/>
      <c r="S136" s="407"/>
      <c r="T136" s="407"/>
      <c r="U136" s="407"/>
      <c r="V136" s="407"/>
      <c r="W136" s="407"/>
      <c r="X136" s="407"/>
      <c r="Y136" s="407"/>
      <c r="Z136" s="407"/>
      <c r="AA136" s="407"/>
      <c r="AB136" s="407"/>
      <c r="AC136" s="407"/>
      <c r="AD136" s="407"/>
      <c r="AE136" s="408"/>
      <c r="AF136" s="409" t="str">
        <f>IF(OR(ＺＥＨデベロッパー公開情報!Q121="",ＺＥＨデベロッパー公開情報!W121="",ＺＥＨデベロッパー公開情報!AC121=""),"",ＺＥＨデベロッパー公開情報!Q121&amp;"-"&amp;ＺＥＨデベロッパー公開情報!W121&amp;"-"&amp;ＺＥＨデベロッパー公開情報!AC121)</f>
        <v/>
      </c>
      <c r="AG136" s="410"/>
      <c r="AH136" s="410"/>
      <c r="AI136" s="410"/>
      <c r="AJ136" s="410"/>
      <c r="AK136" s="410"/>
      <c r="AL136" s="410"/>
      <c r="AM136" s="410"/>
      <c r="AN136" s="410"/>
      <c r="AO136" s="410"/>
      <c r="AP136" s="410"/>
      <c r="AQ136" s="410"/>
      <c r="AR136" s="410"/>
      <c r="AS136" s="410"/>
      <c r="AT136" s="410"/>
      <c r="AU136" s="411"/>
      <c r="AV136" s="412" t="str">
        <f>IF(ＺＥＨデベロッパー公開情報!AH121="","",ＺＥＨデベロッパー公開情報!AH121)</f>
        <v/>
      </c>
      <c r="AW136" s="413"/>
      <c r="AX136" s="413"/>
      <c r="AY136" s="413"/>
      <c r="AZ136" s="413"/>
      <c r="BA136" s="413"/>
      <c r="BB136" s="413"/>
      <c r="BC136" s="413"/>
      <c r="BD136" s="413"/>
      <c r="BE136" s="413"/>
      <c r="BF136" s="413"/>
      <c r="BG136" s="413"/>
      <c r="BH136" s="413"/>
      <c r="BI136" s="413"/>
      <c r="BJ136" s="413"/>
      <c r="BK136" s="413"/>
      <c r="BL136" s="413"/>
      <c r="BM136" s="413"/>
      <c r="BN136" s="413"/>
      <c r="BO136" s="413"/>
      <c r="BP136" s="413"/>
      <c r="BQ136" s="413"/>
      <c r="BR136" s="413"/>
      <c r="BS136" s="413"/>
      <c r="BT136" s="413"/>
      <c r="BU136" s="413"/>
      <c r="BV136" s="413"/>
      <c r="BW136" s="413"/>
      <c r="BX136" s="413"/>
      <c r="BY136" s="413"/>
      <c r="BZ136" s="413"/>
      <c r="CA136" s="413"/>
      <c r="CB136" s="413"/>
      <c r="CC136" s="413"/>
      <c r="CD136" s="413"/>
      <c r="CE136" s="413"/>
      <c r="CF136" s="414"/>
    </row>
    <row r="137" spans="1:94" ht="25" hidden="1" customHeight="1">
      <c r="A137" s="415">
        <v>73</v>
      </c>
      <c r="B137" s="416"/>
      <c r="C137" s="417" t="str">
        <f>IF(ＺＥＨデベロッパー公開情報!C122="","",ＺＥＨデベロッパー公開情報!C122)</f>
        <v/>
      </c>
      <c r="D137" s="418"/>
      <c r="E137" s="418"/>
      <c r="F137" s="418"/>
      <c r="G137" s="418"/>
      <c r="H137" s="418"/>
      <c r="I137" s="418"/>
      <c r="J137" s="418"/>
      <c r="K137" s="418"/>
      <c r="L137" s="418"/>
      <c r="M137" s="418"/>
      <c r="N137" s="418"/>
      <c r="O137" s="418"/>
      <c r="P137" s="418"/>
      <c r="Q137" s="418"/>
      <c r="R137" s="418"/>
      <c r="S137" s="418"/>
      <c r="T137" s="418"/>
      <c r="U137" s="418"/>
      <c r="V137" s="418"/>
      <c r="W137" s="418"/>
      <c r="X137" s="418"/>
      <c r="Y137" s="418"/>
      <c r="Z137" s="418"/>
      <c r="AA137" s="418"/>
      <c r="AB137" s="418"/>
      <c r="AC137" s="418"/>
      <c r="AD137" s="418"/>
      <c r="AE137" s="419"/>
      <c r="AF137" s="420" t="str">
        <f>IF(OR(ＺＥＨデベロッパー公開情報!Q122="",ＺＥＨデベロッパー公開情報!W122="",ＺＥＨデベロッパー公開情報!AC122=""),"",ＺＥＨデベロッパー公開情報!Q122&amp;"-"&amp;ＺＥＨデベロッパー公開情報!W122&amp;"-"&amp;ＺＥＨデベロッパー公開情報!AC122)</f>
        <v/>
      </c>
      <c r="AG137" s="421"/>
      <c r="AH137" s="421"/>
      <c r="AI137" s="421"/>
      <c r="AJ137" s="421"/>
      <c r="AK137" s="421"/>
      <c r="AL137" s="421"/>
      <c r="AM137" s="421"/>
      <c r="AN137" s="421"/>
      <c r="AO137" s="421"/>
      <c r="AP137" s="421"/>
      <c r="AQ137" s="421"/>
      <c r="AR137" s="421"/>
      <c r="AS137" s="421"/>
      <c r="AT137" s="421"/>
      <c r="AU137" s="422"/>
      <c r="AV137" s="423" t="str">
        <f>IF(ＺＥＨデベロッパー公開情報!AH122="","",ＺＥＨデベロッパー公開情報!AH122)</f>
        <v/>
      </c>
      <c r="AW137" s="424"/>
      <c r="AX137" s="424"/>
      <c r="AY137" s="424"/>
      <c r="AZ137" s="424"/>
      <c r="BA137" s="424"/>
      <c r="BB137" s="424"/>
      <c r="BC137" s="424"/>
      <c r="BD137" s="424"/>
      <c r="BE137" s="424"/>
      <c r="BF137" s="424"/>
      <c r="BG137" s="424"/>
      <c r="BH137" s="424"/>
      <c r="BI137" s="424"/>
      <c r="BJ137" s="424"/>
      <c r="BK137" s="424"/>
      <c r="BL137" s="424"/>
      <c r="BM137" s="424"/>
      <c r="BN137" s="424"/>
      <c r="BO137" s="424"/>
      <c r="BP137" s="424"/>
      <c r="BQ137" s="424"/>
      <c r="BR137" s="424"/>
      <c r="BS137" s="424"/>
      <c r="BT137" s="424"/>
      <c r="BU137" s="424"/>
      <c r="BV137" s="424"/>
      <c r="BW137" s="424"/>
      <c r="BX137" s="424"/>
      <c r="BY137" s="424"/>
      <c r="BZ137" s="424"/>
      <c r="CA137" s="424"/>
      <c r="CB137" s="424"/>
      <c r="CC137" s="424"/>
      <c r="CD137" s="424"/>
      <c r="CE137" s="424"/>
      <c r="CF137" s="425"/>
    </row>
    <row r="138" spans="1:94" ht="25" hidden="1" customHeight="1">
      <c r="A138" s="404">
        <v>74</v>
      </c>
      <c r="B138" s="405"/>
      <c r="C138" s="406" t="str">
        <f>IF(ＺＥＨデベロッパー公開情報!C123="","",ＺＥＨデベロッパー公開情報!C123)</f>
        <v/>
      </c>
      <c r="D138" s="407"/>
      <c r="E138" s="407"/>
      <c r="F138" s="407"/>
      <c r="G138" s="407"/>
      <c r="H138" s="407"/>
      <c r="I138" s="407"/>
      <c r="J138" s="407"/>
      <c r="K138" s="407"/>
      <c r="L138" s="407"/>
      <c r="M138" s="407"/>
      <c r="N138" s="407"/>
      <c r="O138" s="407"/>
      <c r="P138" s="407"/>
      <c r="Q138" s="407"/>
      <c r="R138" s="407"/>
      <c r="S138" s="407"/>
      <c r="T138" s="407"/>
      <c r="U138" s="407"/>
      <c r="V138" s="407"/>
      <c r="W138" s="407"/>
      <c r="X138" s="407"/>
      <c r="Y138" s="407"/>
      <c r="Z138" s="407"/>
      <c r="AA138" s="407"/>
      <c r="AB138" s="407"/>
      <c r="AC138" s="407"/>
      <c r="AD138" s="407"/>
      <c r="AE138" s="408"/>
      <c r="AF138" s="409" t="str">
        <f>IF(OR(ＺＥＨデベロッパー公開情報!Q123="",ＺＥＨデベロッパー公開情報!W123="",ＺＥＨデベロッパー公開情報!AC123=""),"",ＺＥＨデベロッパー公開情報!Q123&amp;"-"&amp;ＺＥＨデベロッパー公開情報!W123&amp;"-"&amp;ＺＥＨデベロッパー公開情報!AC123)</f>
        <v/>
      </c>
      <c r="AG138" s="410"/>
      <c r="AH138" s="410"/>
      <c r="AI138" s="410"/>
      <c r="AJ138" s="410"/>
      <c r="AK138" s="410"/>
      <c r="AL138" s="410"/>
      <c r="AM138" s="410"/>
      <c r="AN138" s="410"/>
      <c r="AO138" s="410"/>
      <c r="AP138" s="410"/>
      <c r="AQ138" s="410"/>
      <c r="AR138" s="410"/>
      <c r="AS138" s="410"/>
      <c r="AT138" s="410"/>
      <c r="AU138" s="411"/>
      <c r="AV138" s="412" t="str">
        <f>IF(ＺＥＨデベロッパー公開情報!AH123="","",ＺＥＨデベロッパー公開情報!AH123)</f>
        <v/>
      </c>
      <c r="AW138" s="413"/>
      <c r="AX138" s="413"/>
      <c r="AY138" s="413"/>
      <c r="AZ138" s="413"/>
      <c r="BA138" s="413"/>
      <c r="BB138" s="413"/>
      <c r="BC138" s="413"/>
      <c r="BD138" s="413"/>
      <c r="BE138" s="413"/>
      <c r="BF138" s="413"/>
      <c r="BG138" s="413"/>
      <c r="BH138" s="413"/>
      <c r="BI138" s="413"/>
      <c r="BJ138" s="413"/>
      <c r="BK138" s="413"/>
      <c r="BL138" s="413"/>
      <c r="BM138" s="413"/>
      <c r="BN138" s="413"/>
      <c r="BO138" s="413"/>
      <c r="BP138" s="413"/>
      <c r="BQ138" s="413"/>
      <c r="BR138" s="413"/>
      <c r="BS138" s="413"/>
      <c r="BT138" s="413"/>
      <c r="BU138" s="413"/>
      <c r="BV138" s="413"/>
      <c r="BW138" s="413"/>
      <c r="BX138" s="413"/>
      <c r="BY138" s="413"/>
      <c r="BZ138" s="413"/>
      <c r="CA138" s="413"/>
      <c r="CB138" s="413"/>
      <c r="CC138" s="413"/>
      <c r="CD138" s="413"/>
      <c r="CE138" s="413"/>
      <c r="CF138" s="414"/>
    </row>
    <row r="139" spans="1:94" ht="25" hidden="1" customHeight="1">
      <c r="A139" s="415">
        <v>75</v>
      </c>
      <c r="B139" s="416"/>
      <c r="C139" s="417" t="str">
        <f>IF(ＺＥＨデベロッパー公開情報!C124="","",ＺＥＨデベロッパー公開情報!C124)</f>
        <v/>
      </c>
      <c r="D139" s="418"/>
      <c r="E139" s="418"/>
      <c r="F139" s="418"/>
      <c r="G139" s="418"/>
      <c r="H139" s="418"/>
      <c r="I139" s="418"/>
      <c r="J139" s="418"/>
      <c r="K139" s="418"/>
      <c r="L139" s="418"/>
      <c r="M139" s="418"/>
      <c r="N139" s="418"/>
      <c r="O139" s="418"/>
      <c r="P139" s="418"/>
      <c r="Q139" s="418"/>
      <c r="R139" s="418"/>
      <c r="S139" s="418"/>
      <c r="T139" s="418"/>
      <c r="U139" s="418"/>
      <c r="V139" s="418"/>
      <c r="W139" s="418"/>
      <c r="X139" s="418"/>
      <c r="Y139" s="418"/>
      <c r="Z139" s="418"/>
      <c r="AA139" s="418"/>
      <c r="AB139" s="418"/>
      <c r="AC139" s="418"/>
      <c r="AD139" s="418"/>
      <c r="AE139" s="419"/>
      <c r="AF139" s="420" t="str">
        <f>IF(OR(ＺＥＨデベロッパー公開情報!Q124="",ＺＥＨデベロッパー公開情報!W124="",ＺＥＨデベロッパー公開情報!AC124=""),"",ＺＥＨデベロッパー公開情報!Q124&amp;"-"&amp;ＺＥＨデベロッパー公開情報!W124&amp;"-"&amp;ＺＥＨデベロッパー公開情報!AC124)</f>
        <v/>
      </c>
      <c r="AG139" s="421"/>
      <c r="AH139" s="421"/>
      <c r="AI139" s="421"/>
      <c r="AJ139" s="421"/>
      <c r="AK139" s="421"/>
      <c r="AL139" s="421"/>
      <c r="AM139" s="421"/>
      <c r="AN139" s="421"/>
      <c r="AO139" s="421"/>
      <c r="AP139" s="421"/>
      <c r="AQ139" s="421"/>
      <c r="AR139" s="421"/>
      <c r="AS139" s="421"/>
      <c r="AT139" s="421"/>
      <c r="AU139" s="422"/>
      <c r="AV139" s="423" t="str">
        <f>IF(ＺＥＨデベロッパー公開情報!AH124="","",ＺＥＨデベロッパー公開情報!AH124)</f>
        <v/>
      </c>
      <c r="AW139" s="424"/>
      <c r="AX139" s="424"/>
      <c r="AY139" s="424"/>
      <c r="AZ139" s="424"/>
      <c r="BA139" s="424"/>
      <c r="BB139" s="424"/>
      <c r="BC139" s="424"/>
      <c r="BD139" s="424"/>
      <c r="BE139" s="424"/>
      <c r="BF139" s="424"/>
      <c r="BG139" s="424"/>
      <c r="BH139" s="424"/>
      <c r="BI139" s="424"/>
      <c r="BJ139" s="424"/>
      <c r="BK139" s="424"/>
      <c r="BL139" s="424"/>
      <c r="BM139" s="424"/>
      <c r="BN139" s="424"/>
      <c r="BO139" s="424"/>
      <c r="BP139" s="424"/>
      <c r="BQ139" s="424"/>
      <c r="BR139" s="424"/>
      <c r="BS139" s="424"/>
      <c r="BT139" s="424"/>
      <c r="BU139" s="424"/>
      <c r="BV139" s="424"/>
      <c r="BW139" s="424"/>
      <c r="BX139" s="424"/>
      <c r="BY139" s="424"/>
      <c r="BZ139" s="424"/>
      <c r="CA139" s="424"/>
      <c r="CB139" s="424"/>
      <c r="CC139" s="424"/>
      <c r="CD139" s="424"/>
      <c r="CE139" s="424"/>
      <c r="CF139" s="425"/>
    </row>
    <row r="140" spans="1:94" ht="25" hidden="1" customHeight="1">
      <c r="A140" s="404">
        <v>76</v>
      </c>
      <c r="B140" s="405"/>
      <c r="C140" s="406" t="str">
        <f>IF(ＺＥＨデベロッパー公開情報!C125="","",ＺＥＨデベロッパー公開情報!C125)</f>
        <v/>
      </c>
      <c r="D140" s="407"/>
      <c r="E140" s="407"/>
      <c r="F140" s="407"/>
      <c r="G140" s="407"/>
      <c r="H140" s="407"/>
      <c r="I140" s="407"/>
      <c r="J140" s="407"/>
      <c r="K140" s="407"/>
      <c r="L140" s="407"/>
      <c r="M140" s="407"/>
      <c r="N140" s="407"/>
      <c r="O140" s="407"/>
      <c r="P140" s="407"/>
      <c r="Q140" s="407"/>
      <c r="R140" s="407"/>
      <c r="S140" s="407"/>
      <c r="T140" s="407"/>
      <c r="U140" s="407"/>
      <c r="V140" s="407"/>
      <c r="W140" s="407"/>
      <c r="X140" s="407"/>
      <c r="Y140" s="407"/>
      <c r="Z140" s="407"/>
      <c r="AA140" s="407"/>
      <c r="AB140" s="407"/>
      <c r="AC140" s="407"/>
      <c r="AD140" s="407"/>
      <c r="AE140" s="408"/>
      <c r="AF140" s="409" t="str">
        <f>IF(OR(ＺＥＨデベロッパー公開情報!Q125="",ＺＥＨデベロッパー公開情報!W125="",ＺＥＨデベロッパー公開情報!AC125=""),"",ＺＥＨデベロッパー公開情報!Q125&amp;"-"&amp;ＺＥＨデベロッパー公開情報!W125&amp;"-"&amp;ＺＥＨデベロッパー公開情報!AC125)</f>
        <v/>
      </c>
      <c r="AG140" s="410"/>
      <c r="AH140" s="410"/>
      <c r="AI140" s="410"/>
      <c r="AJ140" s="410"/>
      <c r="AK140" s="410"/>
      <c r="AL140" s="410"/>
      <c r="AM140" s="410"/>
      <c r="AN140" s="410"/>
      <c r="AO140" s="410"/>
      <c r="AP140" s="410"/>
      <c r="AQ140" s="410"/>
      <c r="AR140" s="410"/>
      <c r="AS140" s="410"/>
      <c r="AT140" s="410"/>
      <c r="AU140" s="411"/>
      <c r="AV140" s="412" t="str">
        <f>IF(ＺＥＨデベロッパー公開情報!AH125="","",ＺＥＨデベロッパー公開情報!AH125)</f>
        <v/>
      </c>
      <c r="AW140" s="413"/>
      <c r="AX140" s="413"/>
      <c r="AY140" s="413"/>
      <c r="AZ140" s="413"/>
      <c r="BA140" s="413"/>
      <c r="BB140" s="413"/>
      <c r="BC140" s="413"/>
      <c r="BD140" s="413"/>
      <c r="BE140" s="413"/>
      <c r="BF140" s="413"/>
      <c r="BG140" s="413"/>
      <c r="BH140" s="413"/>
      <c r="BI140" s="413"/>
      <c r="BJ140" s="413"/>
      <c r="BK140" s="413"/>
      <c r="BL140" s="413"/>
      <c r="BM140" s="413"/>
      <c r="BN140" s="413"/>
      <c r="BO140" s="413"/>
      <c r="BP140" s="413"/>
      <c r="BQ140" s="413"/>
      <c r="BR140" s="413"/>
      <c r="BS140" s="413"/>
      <c r="BT140" s="413"/>
      <c r="BU140" s="413"/>
      <c r="BV140" s="413"/>
      <c r="BW140" s="413"/>
      <c r="BX140" s="413"/>
      <c r="BY140" s="413"/>
      <c r="BZ140" s="413"/>
      <c r="CA140" s="413"/>
      <c r="CB140" s="413"/>
      <c r="CC140" s="413"/>
      <c r="CD140" s="413"/>
      <c r="CE140" s="413"/>
      <c r="CF140" s="414"/>
    </row>
    <row r="141" spans="1:94" ht="25" hidden="1" customHeight="1">
      <c r="A141" s="415">
        <v>77</v>
      </c>
      <c r="B141" s="416"/>
      <c r="C141" s="417" t="str">
        <f>IF(ＺＥＨデベロッパー公開情報!C126="","",ＺＥＨデベロッパー公開情報!C126)</f>
        <v/>
      </c>
      <c r="D141" s="418"/>
      <c r="E141" s="418"/>
      <c r="F141" s="418"/>
      <c r="G141" s="418"/>
      <c r="H141" s="418"/>
      <c r="I141" s="418"/>
      <c r="J141" s="418"/>
      <c r="K141" s="418"/>
      <c r="L141" s="418"/>
      <c r="M141" s="418"/>
      <c r="N141" s="418"/>
      <c r="O141" s="418"/>
      <c r="P141" s="418"/>
      <c r="Q141" s="418"/>
      <c r="R141" s="418"/>
      <c r="S141" s="418"/>
      <c r="T141" s="418"/>
      <c r="U141" s="418"/>
      <c r="V141" s="418"/>
      <c r="W141" s="418"/>
      <c r="X141" s="418"/>
      <c r="Y141" s="418"/>
      <c r="Z141" s="418"/>
      <c r="AA141" s="418"/>
      <c r="AB141" s="418"/>
      <c r="AC141" s="418"/>
      <c r="AD141" s="418"/>
      <c r="AE141" s="419"/>
      <c r="AF141" s="420" t="str">
        <f>IF(OR(ＺＥＨデベロッパー公開情報!Q126="",ＺＥＨデベロッパー公開情報!W126="",ＺＥＨデベロッパー公開情報!AC126=""),"",ＺＥＨデベロッパー公開情報!Q126&amp;"-"&amp;ＺＥＨデベロッパー公開情報!W126&amp;"-"&amp;ＺＥＨデベロッパー公開情報!AC126)</f>
        <v/>
      </c>
      <c r="AG141" s="421"/>
      <c r="AH141" s="421"/>
      <c r="AI141" s="421"/>
      <c r="AJ141" s="421"/>
      <c r="AK141" s="421"/>
      <c r="AL141" s="421"/>
      <c r="AM141" s="421"/>
      <c r="AN141" s="421"/>
      <c r="AO141" s="421"/>
      <c r="AP141" s="421"/>
      <c r="AQ141" s="421"/>
      <c r="AR141" s="421"/>
      <c r="AS141" s="421"/>
      <c r="AT141" s="421"/>
      <c r="AU141" s="422"/>
      <c r="AV141" s="423" t="str">
        <f>IF(ＺＥＨデベロッパー公開情報!AH126="","",ＺＥＨデベロッパー公開情報!AH126)</f>
        <v/>
      </c>
      <c r="AW141" s="424"/>
      <c r="AX141" s="424"/>
      <c r="AY141" s="424"/>
      <c r="AZ141" s="424"/>
      <c r="BA141" s="424"/>
      <c r="BB141" s="424"/>
      <c r="BC141" s="424"/>
      <c r="BD141" s="424"/>
      <c r="BE141" s="424"/>
      <c r="BF141" s="424"/>
      <c r="BG141" s="424"/>
      <c r="BH141" s="424"/>
      <c r="BI141" s="424"/>
      <c r="BJ141" s="424"/>
      <c r="BK141" s="424"/>
      <c r="BL141" s="424"/>
      <c r="BM141" s="424"/>
      <c r="BN141" s="424"/>
      <c r="BO141" s="424"/>
      <c r="BP141" s="424"/>
      <c r="BQ141" s="424"/>
      <c r="BR141" s="424"/>
      <c r="BS141" s="424"/>
      <c r="BT141" s="424"/>
      <c r="BU141" s="424"/>
      <c r="BV141" s="424"/>
      <c r="BW141" s="424"/>
      <c r="BX141" s="424"/>
      <c r="BY141" s="424"/>
      <c r="BZ141" s="424"/>
      <c r="CA141" s="424"/>
      <c r="CB141" s="424"/>
      <c r="CC141" s="424"/>
      <c r="CD141" s="424"/>
      <c r="CE141" s="424"/>
      <c r="CF141" s="425"/>
    </row>
    <row r="142" spans="1:94" ht="25" hidden="1" customHeight="1">
      <c r="A142" s="404">
        <v>78</v>
      </c>
      <c r="B142" s="405"/>
      <c r="C142" s="406" t="str">
        <f>IF(ＺＥＨデベロッパー公開情報!C127="","",ＺＥＨデベロッパー公開情報!C127)</f>
        <v/>
      </c>
      <c r="D142" s="407"/>
      <c r="E142" s="407"/>
      <c r="F142" s="407"/>
      <c r="G142" s="407"/>
      <c r="H142" s="407"/>
      <c r="I142" s="407"/>
      <c r="J142" s="407"/>
      <c r="K142" s="407"/>
      <c r="L142" s="407"/>
      <c r="M142" s="407"/>
      <c r="N142" s="407"/>
      <c r="O142" s="407"/>
      <c r="P142" s="407"/>
      <c r="Q142" s="407"/>
      <c r="R142" s="407"/>
      <c r="S142" s="407"/>
      <c r="T142" s="407"/>
      <c r="U142" s="407"/>
      <c r="V142" s="407"/>
      <c r="W142" s="407"/>
      <c r="X142" s="407"/>
      <c r="Y142" s="407"/>
      <c r="Z142" s="407"/>
      <c r="AA142" s="407"/>
      <c r="AB142" s="407"/>
      <c r="AC142" s="407"/>
      <c r="AD142" s="407"/>
      <c r="AE142" s="408"/>
      <c r="AF142" s="409" t="str">
        <f>IF(OR(ＺＥＨデベロッパー公開情報!Q127="",ＺＥＨデベロッパー公開情報!W127="",ＺＥＨデベロッパー公開情報!AC127=""),"",ＺＥＨデベロッパー公開情報!Q127&amp;"-"&amp;ＺＥＨデベロッパー公開情報!W127&amp;"-"&amp;ＺＥＨデベロッパー公開情報!AC127)</f>
        <v/>
      </c>
      <c r="AG142" s="410"/>
      <c r="AH142" s="410"/>
      <c r="AI142" s="410"/>
      <c r="AJ142" s="410"/>
      <c r="AK142" s="410"/>
      <c r="AL142" s="410"/>
      <c r="AM142" s="410"/>
      <c r="AN142" s="410"/>
      <c r="AO142" s="410"/>
      <c r="AP142" s="410"/>
      <c r="AQ142" s="410"/>
      <c r="AR142" s="410"/>
      <c r="AS142" s="410"/>
      <c r="AT142" s="410"/>
      <c r="AU142" s="411"/>
      <c r="AV142" s="412" t="str">
        <f>IF(ＺＥＨデベロッパー公開情報!AH127="","",ＺＥＨデベロッパー公開情報!AH127)</f>
        <v/>
      </c>
      <c r="AW142" s="413"/>
      <c r="AX142" s="413"/>
      <c r="AY142" s="413"/>
      <c r="AZ142" s="413"/>
      <c r="BA142" s="413"/>
      <c r="BB142" s="413"/>
      <c r="BC142" s="413"/>
      <c r="BD142" s="413"/>
      <c r="BE142" s="413"/>
      <c r="BF142" s="413"/>
      <c r="BG142" s="413"/>
      <c r="BH142" s="413"/>
      <c r="BI142" s="413"/>
      <c r="BJ142" s="413"/>
      <c r="BK142" s="413"/>
      <c r="BL142" s="413"/>
      <c r="BM142" s="413"/>
      <c r="BN142" s="413"/>
      <c r="BO142" s="413"/>
      <c r="BP142" s="413"/>
      <c r="BQ142" s="413"/>
      <c r="BR142" s="413"/>
      <c r="BS142" s="413"/>
      <c r="BT142" s="413"/>
      <c r="BU142" s="413"/>
      <c r="BV142" s="413"/>
      <c r="BW142" s="413"/>
      <c r="BX142" s="413"/>
      <c r="BY142" s="413"/>
      <c r="BZ142" s="413"/>
      <c r="CA142" s="413"/>
      <c r="CB142" s="413"/>
      <c r="CC142" s="413"/>
      <c r="CD142" s="413"/>
      <c r="CE142" s="413"/>
      <c r="CF142" s="414"/>
    </row>
    <row r="143" spans="1:94" ht="25" hidden="1" customHeight="1">
      <c r="A143" s="415">
        <v>79</v>
      </c>
      <c r="B143" s="416"/>
      <c r="C143" s="417" t="str">
        <f>IF(ＺＥＨデベロッパー公開情報!C128="","",ＺＥＨデベロッパー公開情報!C128)</f>
        <v/>
      </c>
      <c r="D143" s="418"/>
      <c r="E143" s="418"/>
      <c r="F143" s="418"/>
      <c r="G143" s="418"/>
      <c r="H143" s="418"/>
      <c r="I143" s="418"/>
      <c r="J143" s="418"/>
      <c r="K143" s="418"/>
      <c r="L143" s="418"/>
      <c r="M143" s="418"/>
      <c r="N143" s="418"/>
      <c r="O143" s="418"/>
      <c r="P143" s="418"/>
      <c r="Q143" s="418"/>
      <c r="R143" s="418"/>
      <c r="S143" s="418"/>
      <c r="T143" s="418"/>
      <c r="U143" s="418"/>
      <c r="V143" s="418"/>
      <c r="W143" s="418"/>
      <c r="X143" s="418"/>
      <c r="Y143" s="418"/>
      <c r="Z143" s="418"/>
      <c r="AA143" s="418"/>
      <c r="AB143" s="418"/>
      <c r="AC143" s="418"/>
      <c r="AD143" s="418"/>
      <c r="AE143" s="419"/>
      <c r="AF143" s="420" t="str">
        <f>IF(OR(ＺＥＨデベロッパー公開情報!Q128="",ＺＥＨデベロッパー公開情報!W128="",ＺＥＨデベロッパー公開情報!AC128=""),"",ＺＥＨデベロッパー公開情報!Q128&amp;"-"&amp;ＺＥＨデベロッパー公開情報!W128&amp;"-"&amp;ＺＥＨデベロッパー公開情報!AC128)</f>
        <v/>
      </c>
      <c r="AG143" s="421"/>
      <c r="AH143" s="421"/>
      <c r="AI143" s="421"/>
      <c r="AJ143" s="421"/>
      <c r="AK143" s="421"/>
      <c r="AL143" s="421"/>
      <c r="AM143" s="421"/>
      <c r="AN143" s="421"/>
      <c r="AO143" s="421"/>
      <c r="AP143" s="421"/>
      <c r="AQ143" s="421"/>
      <c r="AR143" s="421"/>
      <c r="AS143" s="421"/>
      <c r="AT143" s="421"/>
      <c r="AU143" s="422"/>
      <c r="AV143" s="423" t="str">
        <f>IF(ＺＥＨデベロッパー公開情報!AH128="","",ＺＥＨデベロッパー公開情報!AH128)</f>
        <v/>
      </c>
      <c r="AW143" s="424"/>
      <c r="AX143" s="424"/>
      <c r="AY143" s="424"/>
      <c r="AZ143" s="424"/>
      <c r="BA143" s="424"/>
      <c r="BB143" s="424"/>
      <c r="BC143" s="424"/>
      <c r="BD143" s="424"/>
      <c r="BE143" s="424"/>
      <c r="BF143" s="424"/>
      <c r="BG143" s="424"/>
      <c r="BH143" s="424"/>
      <c r="BI143" s="424"/>
      <c r="BJ143" s="424"/>
      <c r="BK143" s="424"/>
      <c r="BL143" s="424"/>
      <c r="BM143" s="424"/>
      <c r="BN143" s="424"/>
      <c r="BO143" s="424"/>
      <c r="BP143" s="424"/>
      <c r="BQ143" s="424"/>
      <c r="BR143" s="424"/>
      <c r="BS143" s="424"/>
      <c r="BT143" s="424"/>
      <c r="BU143" s="424"/>
      <c r="BV143" s="424"/>
      <c r="BW143" s="424"/>
      <c r="BX143" s="424"/>
      <c r="BY143" s="424"/>
      <c r="BZ143" s="424"/>
      <c r="CA143" s="424"/>
      <c r="CB143" s="424"/>
      <c r="CC143" s="424"/>
      <c r="CD143" s="424"/>
      <c r="CE143" s="424"/>
      <c r="CF143" s="425"/>
    </row>
    <row r="144" spans="1:94" ht="25" hidden="1" customHeight="1">
      <c r="A144" s="404">
        <v>80</v>
      </c>
      <c r="B144" s="405"/>
      <c r="C144" s="406" t="str">
        <f>IF(ＺＥＨデベロッパー公開情報!C129="","",ＺＥＨデベロッパー公開情報!C129)</f>
        <v/>
      </c>
      <c r="D144" s="407"/>
      <c r="E144" s="407"/>
      <c r="F144" s="407"/>
      <c r="G144" s="407"/>
      <c r="H144" s="407"/>
      <c r="I144" s="407"/>
      <c r="J144" s="407"/>
      <c r="K144" s="407"/>
      <c r="L144" s="407"/>
      <c r="M144" s="407"/>
      <c r="N144" s="407"/>
      <c r="O144" s="407"/>
      <c r="P144" s="407"/>
      <c r="Q144" s="407"/>
      <c r="R144" s="407"/>
      <c r="S144" s="407"/>
      <c r="T144" s="407"/>
      <c r="U144" s="407"/>
      <c r="V144" s="407"/>
      <c r="W144" s="407"/>
      <c r="X144" s="407"/>
      <c r="Y144" s="407"/>
      <c r="Z144" s="407"/>
      <c r="AA144" s="407"/>
      <c r="AB144" s="407"/>
      <c r="AC144" s="407"/>
      <c r="AD144" s="407"/>
      <c r="AE144" s="408"/>
      <c r="AF144" s="409" t="str">
        <f>IF(OR(ＺＥＨデベロッパー公開情報!Q129="",ＺＥＨデベロッパー公開情報!W129="",ＺＥＨデベロッパー公開情報!AC129=""),"",ＺＥＨデベロッパー公開情報!Q129&amp;"-"&amp;ＺＥＨデベロッパー公開情報!W129&amp;"-"&amp;ＺＥＨデベロッパー公開情報!AC129)</f>
        <v/>
      </c>
      <c r="AG144" s="410"/>
      <c r="AH144" s="410"/>
      <c r="AI144" s="410"/>
      <c r="AJ144" s="410"/>
      <c r="AK144" s="410"/>
      <c r="AL144" s="410"/>
      <c r="AM144" s="410"/>
      <c r="AN144" s="410"/>
      <c r="AO144" s="410"/>
      <c r="AP144" s="410"/>
      <c r="AQ144" s="410"/>
      <c r="AR144" s="410"/>
      <c r="AS144" s="410"/>
      <c r="AT144" s="410"/>
      <c r="AU144" s="411"/>
      <c r="AV144" s="412" t="str">
        <f>IF(ＺＥＨデベロッパー公開情報!AH129="","",ＺＥＨデベロッパー公開情報!AH129)</f>
        <v/>
      </c>
      <c r="AW144" s="413"/>
      <c r="AX144" s="413"/>
      <c r="AY144" s="413"/>
      <c r="AZ144" s="413"/>
      <c r="BA144" s="413"/>
      <c r="BB144" s="413"/>
      <c r="BC144" s="413"/>
      <c r="BD144" s="413"/>
      <c r="BE144" s="413"/>
      <c r="BF144" s="413"/>
      <c r="BG144" s="413"/>
      <c r="BH144" s="413"/>
      <c r="BI144" s="413"/>
      <c r="BJ144" s="413"/>
      <c r="BK144" s="413"/>
      <c r="BL144" s="413"/>
      <c r="BM144" s="413"/>
      <c r="BN144" s="413"/>
      <c r="BO144" s="413"/>
      <c r="BP144" s="413"/>
      <c r="BQ144" s="413"/>
      <c r="BR144" s="413"/>
      <c r="BS144" s="413"/>
      <c r="BT144" s="413"/>
      <c r="BU144" s="413"/>
      <c r="BV144" s="413"/>
      <c r="BW144" s="413"/>
      <c r="BX144" s="413"/>
      <c r="BY144" s="413"/>
      <c r="BZ144" s="413"/>
      <c r="CA144" s="413"/>
      <c r="CB144" s="413"/>
      <c r="CC144" s="413"/>
      <c r="CD144" s="413"/>
      <c r="CE144" s="413"/>
      <c r="CF144" s="414"/>
    </row>
  </sheetData>
  <sheetProtection algorithmName="SHA-512" hashValue="ka7OWyQnuIvKdRkUIDnwlH0ZKwpymlrjuXbQZdYItZY6/TnDkD5cFTy/fBIhVv8tCs1PT1z7Hkb7ut49GpfsCQ==" saltValue="an8Ko3jm+hyXfIIUCdMJEg==" spinCount="100000" sheet="1" formatCells="0" formatColumns="0" formatRows="0" insertColumns="0" insertRows="0" insertHyperlinks="0" deleteColumns="0" deleteRows="0" selectLockedCells="1" sort="0" autoFilter="0" pivotTables="0"/>
  <dataConsolidate link="1"/>
  <mergeCells count="691">
    <mergeCell ref="BR1:BS1"/>
    <mergeCell ref="BT1:CF1"/>
    <mergeCell ref="A3:D3"/>
    <mergeCell ref="P3:BM3"/>
    <mergeCell ref="A5:D5"/>
    <mergeCell ref="E5:AP5"/>
    <mergeCell ref="A6:D6"/>
    <mergeCell ref="E6:AP6"/>
    <mergeCell ref="AR6:CF24"/>
    <mergeCell ref="A9:J11"/>
    <mergeCell ref="L9:U11"/>
    <mergeCell ref="A14:E14"/>
    <mergeCell ref="F14:Z14"/>
    <mergeCell ref="AA14:AP14"/>
    <mergeCell ref="A15:E15"/>
    <mergeCell ref="F15:H15"/>
    <mergeCell ref="A17:E17"/>
    <mergeCell ref="F17:H17"/>
    <mergeCell ref="I17:K17"/>
    <mergeCell ref="L17:N17"/>
    <mergeCell ref="O17:Q17"/>
    <mergeCell ref="R17:T17"/>
    <mergeCell ref="U17:W17"/>
    <mergeCell ref="X17:Z17"/>
    <mergeCell ref="DP15:DR15"/>
    <mergeCell ref="A16:E16"/>
    <mergeCell ref="F16:H16"/>
    <mergeCell ref="I16:K16"/>
    <mergeCell ref="L16:N16"/>
    <mergeCell ref="O16:Q16"/>
    <mergeCell ref="R16:T16"/>
    <mergeCell ref="U16:W16"/>
    <mergeCell ref="X16:Z16"/>
    <mergeCell ref="AA16:AP16"/>
    <mergeCell ref="CX15:CZ15"/>
    <mergeCell ref="DA15:DC15"/>
    <mergeCell ref="DD15:DF15"/>
    <mergeCell ref="DG15:DI15"/>
    <mergeCell ref="DJ15:DL15"/>
    <mergeCell ref="DM15:DO15"/>
    <mergeCell ref="I15:K15"/>
    <mergeCell ref="L15:N15"/>
    <mergeCell ref="O15:Q15"/>
    <mergeCell ref="R15:T15"/>
    <mergeCell ref="U15:W15"/>
    <mergeCell ref="X15:Z15"/>
    <mergeCell ref="DP16:DR16"/>
    <mergeCell ref="AA17:AP17"/>
    <mergeCell ref="CX16:CZ16"/>
    <mergeCell ref="DA16:DC16"/>
    <mergeCell ref="DD16:DF16"/>
    <mergeCell ref="DG16:DI16"/>
    <mergeCell ref="DJ16:DL16"/>
    <mergeCell ref="DM16:DO16"/>
    <mergeCell ref="DP17:DR17"/>
    <mergeCell ref="A18:E18"/>
    <mergeCell ref="F18:H18"/>
    <mergeCell ref="I18:K18"/>
    <mergeCell ref="L18:N18"/>
    <mergeCell ref="O18:Q18"/>
    <mergeCell ref="R18:T18"/>
    <mergeCell ref="U18:W18"/>
    <mergeCell ref="X18:Z18"/>
    <mergeCell ref="AA18:AP18"/>
    <mergeCell ref="CX17:CZ17"/>
    <mergeCell ref="DA17:DC17"/>
    <mergeCell ref="DD17:DF17"/>
    <mergeCell ref="DG17:DI17"/>
    <mergeCell ref="DJ17:DL17"/>
    <mergeCell ref="DM17:DO17"/>
    <mergeCell ref="DP18:DR18"/>
    <mergeCell ref="DG18:DI18"/>
    <mergeCell ref="DJ18:DL18"/>
    <mergeCell ref="DM18:DO18"/>
    <mergeCell ref="DP19:DR19"/>
    <mergeCell ref="A20:E20"/>
    <mergeCell ref="F20:H20"/>
    <mergeCell ref="I20:K20"/>
    <mergeCell ref="L20:N20"/>
    <mergeCell ref="O20:Q20"/>
    <mergeCell ref="R20:T20"/>
    <mergeCell ref="U20:W20"/>
    <mergeCell ref="X20:Z20"/>
    <mergeCell ref="AA20:AP20"/>
    <mergeCell ref="CX19:CZ19"/>
    <mergeCell ref="DA19:DC19"/>
    <mergeCell ref="DD19:DF19"/>
    <mergeCell ref="DG19:DI19"/>
    <mergeCell ref="DJ19:DL19"/>
    <mergeCell ref="DM19:DO19"/>
    <mergeCell ref="DP20:DR20"/>
    <mergeCell ref="CX20:CZ20"/>
    <mergeCell ref="A19:E19"/>
    <mergeCell ref="F19:H19"/>
    <mergeCell ref="I19:K19"/>
    <mergeCell ref="R21:T21"/>
    <mergeCell ref="U21:W21"/>
    <mergeCell ref="X21:Z21"/>
    <mergeCell ref="AA21:AP21"/>
    <mergeCell ref="CX18:CZ18"/>
    <mergeCell ref="DA18:DC18"/>
    <mergeCell ref="DD18:DF18"/>
    <mergeCell ref="L19:N19"/>
    <mergeCell ref="O19:Q19"/>
    <mergeCell ref="R19:T19"/>
    <mergeCell ref="U19:W19"/>
    <mergeCell ref="X19:Z19"/>
    <mergeCell ref="AA19:AP19"/>
    <mergeCell ref="DA20:DC20"/>
    <mergeCell ref="DD20:DF20"/>
    <mergeCell ref="DG20:DI20"/>
    <mergeCell ref="DJ20:DL20"/>
    <mergeCell ref="DM20:DO20"/>
    <mergeCell ref="DP21:DR21"/>
    <mergeCell ref="A22:E22"/>
    <mergeCell ref="F22:H22"/>
    <mergeCell ref="I22:K22"/>
    <mergeCell ref="L22:N22"/>
    <mergeCell ref="O22:Q22"/>
    <mergeCell ref="R22:T22"/>
    <mergeCell ref="U22:W22"/>
    <mergeCell ref="X22:Z22"/>
    <mergeCell ref="AA22:AP22"/>
    <mergeCell ref="CX21:CZ21"/>
    <mergeCell ref="DA21:DC21"/>
    <mergeCell ref="DD21:DF21"/>
    <mergeCell ref="DG21:DI21"/>
    <mergeCell ref="DJ21:DL21"/>
    <mergeCell ref="DM21:DO21"/>
    <mergeCell ref="A21:E21"/>
    <mergeCell ref="F21:H21"/>
    <mergeCell ref="I21:K21"/>
    <mergeCell ref="L21:N21"/>
    <mergeCell ref="O21:Q21"/>
    <mergeCell ref="DA23:DC23"/>
    <mergeCell ref="DD23:DF23"/>
    <mergeCell ref="DG23:DI23"/>
    <mergeCell ref="DJ23:DL23"/>
    <mergeCell ref="DM23:DO23"/>
    <mergeCell ref="DP23:DR23"/>
    <mergeCell ref="DP22:DR22"/>
    <mergeCell ref="A23:E23"/>
    <mergeCell ref="F23:H23"/>
    <mergeCell ref="I23:K23"/>
    <mergeCell ref="L23:N23"/>
    <mergeCell ref="O23:Q23"/>
    <mergeCell ref="R23:T23"/>
    <mergeCell ref="U23:W23"/>
    <mergeCell ref="X23:Z23"/>
    <mergeCell ref="CX23:CZ23"/>
    <mergeCell ref="CX22:CZ22"/>
    <mergeCell ref="DA22:DC22"/>
    <mergeCell ref="DD22:DF22"/>
    <mergeCell ref="DG22:DI22"/>
    <mergeCell ref="DJ22:DL22"/>
    <mergeCell ref="DM22:DO22"/>
    <mergeCell ref="DP24:DR24"/>
    <mergeCell ref="A27:B28"/>
    <mergeCell ref="C27:G28"/>
    <mergeCell ref="H27:Q28"/>
    <mergeCell ref="R27:W28"/>
    <mergeCell ref="X27:AC28"/>
    <mergeCell ref="AD27:AI28"/>
    <mergeCell ref="AJ27:AR28"/>
    <mergeCell ref="U24:W24"/>
    <mergeCell ref="X24:Z24"/>
    <mergeCell ref="CX24:CZ24"/>
    <mergeCell ref="DA24:DC24"/>
    <mergeCell ref="DD24:DF24"/>
    <mergeCell ref="DG24:DI24"/>
    <mergeCell ref="A24:E24"/>
    <mergeCell ref="F24:H24"/>
    <mergeCell ref="I24:K24"/>
    <mergeCell ref="L24:N24"/>
    <mergeCell ref="O24:Q24"/>
    <mergeCell ref="R24:T24"/>
    <mergeCell ref="AS27:AX28"/>
    <mergeCell ref="AY27:BB28"/>
    <mergeCell ref="BC27:BH28"/>
    <mergeCell ref="BI27:BT27"/>
    <mergeCell ref="BU27:CE28"/>
    <mergeCell ref="BI28:BN28"/>
    <mergeCell ref="BO28:BT28"/>
    <mergeCell ref="DJ24:DL24"/>
    <mergeCell ref="DM24:DO24"/>
    <mergeCell ref="BU29:CE29"/>
    <mergeCell ref="A30:B30"/>
    <mergeCell ref="C30:G30"/>
    <mergeCell ref="H30:Q30"/>
    <mergeCell ref="R30:W30"/>
    <mergeCell ref="X30:AC30"/>
    <mergeCell ref="AD30:AI30"/>
    <mergeCell ref="AJ30:AR30"/>
    <mergeCell ref="AS30:AX30"/>
    <mergeCell ref="AY30:BB30"/>
    <mergeCell ref="AJ29:AR29"/>
    <mergeCell ref="AS29:AX29"/>
    <mergeCell ref="AY29:BB29"/>
    <mergeCell ref="BC29:BH29"/>
    <mergeCell ref="BI29:BN29"/>
    <mergeCell ref="BO29:BT29"/>
    <mergeCell ref="A29:B29"/>
    <mergeCell ref="C29:G29"/>
    <mergeCell ref="H29:Q29"/>
    <mergeCell ref="R29:W29"/>
    <mergeCell ref="X29:AC29"/>
    <mergeCell ref="AD29:AI29"/>
    <mergeCell ref="BC30:BH30"/>
    <mergeCell ref="BI30:BN30"/>
    <mergeCell ref="BO30:BT30"/>
    <mergeCell ref="BU30:CE30"/>
    <mergeCell ref="A31:B31"/>
    <mergeCell ref="C31:G31"/>
    <mergeCell ref="H31:Q31"/>
    <mergeCell ref="R31:W31"/>
    <mergeCell ref="X31:AC31"/>
    <mergeCell ref="AD31:AI31"/>
    <mergeCell ref="BU31:CE31"/>
    <mergeCell ref="AJ31:AR31"/>
    <mergeCell ref="AS31:AX31"/>
    <mergeCell ref="AY31:BB31"/>
    <mergeCell ref="BC31:BH31"/>
    <mergeCell ref="BI31:BN31"/>
    <mergeCell ref="BO31:BT31"/>
    <mergeCell ref="BC32:BH32"/>
    <mergeCell ref="BI32:BN32"/>
    <mergeCell ref="BO32:BT32"/>
    <mergeCell ref="BU32:CE32"/>
    <mergeCell ref="A33:B33"/>
    <mergeCell ref="C33:G33"/>
    <mergeCell ref="H33:Q33"/>
    <mergeCell ref="R33:W33"/>
    <mergeCell ref="X33:AC33"/>
    <mergeCell ref="AD33:AI33"/>
    <mergeCell ref="A32:B32"/>
    <mergeCell ref="C32:G32"/>
    <mergeCell ref="H32:Q32"/>
    <mergeCell ref="R32:W32"/>
    <mergeCell ref="X32:AC32"/>
    <mergeCell ref="AD32:AI32"/>
    <mergeCell ref="AJ32:AR32"/>
    <mergeCell ref="AS32:AX32"/>
    <mergeCell ref="AY32:BB32"/>
    <mergeCell ref="A36:B37"/>
    <mergeCell ref="C36:G37"/>
    <mergeCell ref="H36:Q37"/>
    <mergeCell ref="R36:W37"/>
    <mergeCell ref="X36:AC37"/>
    <mergeCell ref="AD36:AI37"/>
    <mergeCell ref="AJ36:AR37"/>
    <mergeCell ref="AJ33:AR33"/>
    <mergeCell ref="AS33:AX33"/>
    <mergeCell ref="AS36:AX37"/>
    <mergeCell ref="AY36:BB37"/>
    <mergeCell ref="BC36:BH37"/>
    <mergeCell ref="BI36:BT36"/>
    <mergeCell ref="BU36:CE37"/>
    <mergeCell ref="BI37:BN37"/>
    <mergeCell ref="BO37:BT37"/>
    <mergeCell ref="BU33:CE33"/>
    <mergeCell ref="BP34:CA34"/>
    <mergeCell ref="CC34:CD34"/>
    <mergeCell ref="AY33:BB33"/>
    <mergeCell ref="BC33:BH33"/>
    <mergeCell ref="BI33:BN33"/>
    <mergeCell ref="BO33:BT33"/>
    <mergeCell ref="BU38:CE38"/>
    <mergeCell ref="A39:B39"/>
    <mergeCell ref="C39:G39"/>
    <mergeCell ref="H39:Q39"/>
    <mergeCell ref="R39:W39"/>
    <mergeCell ref="X39:AC39"/>
    <mergeCell ref="AD39:AI39"/>
    <mergeCell ref="AJ39:AR39"/>
    <mergeCell ref="AS39:AX39"/>
    <mergeCell ref="AY39:BB39"/>
    <mergeCell ref="AJ38:AR38"/>
    <mergeCell ref="AS38:AX38"/>
    <mergeCell ref="AY38:BB38"/>
    <mergeCell ref="BC38:BH38"/>
    <mergeCell ref="BI38:BN38"/>
    <mergeCell ref="BO38:BT38"/>
    <mergeCell ref="A38:B38"/>
    <mergeCell ref="C38:G38"/>
    <mergeCell ref="H38:Q38"/>
    <mergeCell ref="R38:W38"/>
    <mergeCell ref="X38:AC38"/>
    <mergeCell ref="AD38:AI38"/>
    <mergeCell ref="BC39:BH39"/>
    <mergeCell ref="BI39:BN39"/>
    <mergeCell ref="BO39:BT39"/>
    <mergeCell ref="BU39:CE39"/>
    <mergeCell ref="A40:B40"/>
    <mergeCell ref="C40:G40"/>
    <mergeCell ref="H40:Q40"/>
    <mergeCell ref="R40:W40"/>
    <mergeCell ref="X40:AC40"/>
    <mergeCell ref="AD40:AI40"/>
    <mergeCell ref="BU40:CE40"/>
    <mergeCell ref="AJ40:AR40"/>
    <mergeCell ref="AS40:AX40"/>
    <mergeCell ref="AY40:BB40"/>
    <mergeCell ref="BC40:BH40"/>
    <mergeCell ref="BI40:BN40"/>
    <mergeCell ref="BO40:BT40"/>
    <mergeCell ref="BC41:BH41"/>
    <mergeCell ref="BI41:BN41"/>
    <mergeCell ref="BO41:BT41"/>
    <mergeCell ref="BU41:CE41"/>
    <mergeCell ref="A42:B42"/>
    <mergeCell ref="C42:G42"/>
    <mergeCell ref="H42:Q42"/>
    <mergeCell ref="R42:W42"/>
    <mergeCell ref="X42:AC42"/>
    <mergeCell ref="AD42:AI42"/>
    <mergeCell ref="A41:B41"/>
    <mergeCell ref="C41:G41"/>
    <mergeCell ref="H41:Q41"/>
    <mergeCell ref="R41:W41"/>
    <mergeCell ref="X41:AC41"/>
    <mergeCell ref="AD41:AI41"/>
    <mergeCell ref="AJ41:AR41"/>
    <mergeCell ref="AS41:AX41"/>
    <mergeCell ref="AY41:BB41"/>
    <mergeCell ref="A48:P48"/>
    <mergeCell ref="Q48:CF48"/>
    <mergeCell ref="A49:P49"/>
    <mergeCell ref="Q49:CF49"/>
    <mergeCell ref="A52:B52"/>
    <mergeCell ref="C52:AE52"/>
    <mergeCell ref="AF52:AU52"/>
    <mergeCell ref="AV52:CF52"/>
    <mergeCell ref="BU42:CE42"/>
    <mergeCell ref="BP43:CA43"/>
    <mergeCell ref="CB43:CC43"/>
    <mergeCell ref="BR44:BS44"/>
    <mergeCell ref="BT44:CF44"/>
    <mergeCell ref="A47:P47"/>
    <mergeCell ref="Q47:CF47"/>
    <mergeCell ref="AJ42:AR42"/>
    <mergeCell ref="AS42:AX42"/>
    <mergeCell ref="AY42:BB42"/>
    <mergeCell ref="BC42:BH42"/>
    <mergeCell ref="BI42:BN42"/>
    <mergeCell ref="BO42:BT42"/>
    <mergeCell ref="A55:B55"/>
    <mergeCell ref="C55:AE55"/>
    <mergeCell ref="AF55:AU55"/>
    <mergeCell ref="AV55:CF55"/>
    <mergeCell ref="A56:B56"/>
    <mergeCell ref="C56:AE56"/>
    <mergeCell ref="AF56:AU56"/>
    <mergeCell ref="AV56:CF56"/>
    <mergeCell ref="A53:B53"/>
    <mergeCell ref="C53:AE53"/>
    <mergeCell ref="AF53:AU53"/>
    <mergeCell ref="AV53:CF53"/>
    <mergeCell ref="A54:B54"/>
    <mergeCell ref="C54:AE54"/>
    <mergeCell ref="AF54:AU54"/>
    <mergeCell ref="AV54:CF54"/>
    <mergeCell ref="A59:B59"/>
    <mergeCell ref="C59:AE59"/>
    <mergeCell ref="AF59:AU59"/>
    <mergeCell ref="AV59:CF59"/>
    <mergeCell ref="A60:B60"/>
    <mergeCell ref="C60:AE60"/>
    <mergeCell ref="AF60:AU60"/>
    <mergeCell ref="AV60:CF60"/>
    <mergeCell ref="A57:B57"/>
    <mergeCell ref="C57:AE57"/>
    <mergeCell ref="AF57:AU57"/>
    <mergeCell ref="AV57:CF57"/>
    <mergeCell ref="A58:B58"/>
    <mergeCell ref="C58:AE58"/>
    <mergeCell ref="AF58:AU58"/>
    <mergeCell ref="AV58:CF58"/>
    <mergeCell ref="A63:B63"/>
    <mergeCell ref="C63:AE63"/>
    <mergeCell ref="AF63:AU63"/>
    <mergeCell ref="AV63:CF63"/>
    <mergeCell ref="A64:B64"/>
    <mergeCell ref="C64:AE64"/>
    <mergeCell ref="AF64:AU64"/>
    <mergeCell ref="AV64:CF64"/>
    <mergeCell ref="A61:B61"/>
    <mergeCell ref="C61:AE61"/>
    <mergeCell ref="AF61:AU61"/>
    <mergeCell ref="AV61:CF61"/>
    <mergeCell ref="A62:B62"/>
    <mergeCell ref="C62:AE62"/>
    <mergeCell ref="AF62:AU62"/>
    <mergeCell ref="AV62:CF62"/>
    <mergeCell ref="A67:B67"/>
    <mergeCell ref="C67:AE67"/>
    <mergeCell ref="AF67:AU67"/>
    <mergeCell ref="AV67:CF67"/>
    <mergeCell ref="A68:B68"/>
    <mergeCell ref="C68:AE68"/>
    <mergeCell ref="AF68:AU68"/>
    <mergeCell ref="AV68:CF68"/>
    <mergeCell ref="A65:B65"/>
    <mergeCell ref="C65:AE65"/>
    <mergeCell ref="AF65:AU65"/>
    <mergeCell ref="AV65:CF65"/>
    <mergeCell ref="A66:B66"/>
    <mergeCell ref="C66:AE66"/>
    <mergeCell ref="AF66:AU66"/>
    <mergeCell ref="AV66:CF66"/>
    <mergeCell ref="A71:B71"/>
    <mergeCell ref="C71:AE71"/>
    <mergeCell ref="AF71:AU71"/>
    <mergeCell ref="AV71:CF71"/>
    <mergeCell ref="A72:B72"/>
    <mergeCell ref="C72:AE72"/>
    <mergeCell ref="AF72:AU72"/>
    <mergeCell ref="AV72:CF72"/>
    <mergeCell ref="A69:B69"/>
    <mergeCell ref="C69:AE69"/>
    <mergeCell ref="AF69:AU69"/>
    <mergeCell ref="AV69:CF69"/>
    <mergeCell ref="A70:B70"/>
    <mergeCell ref="C70:AE70"/>
    <mergeCell ref="AF70:AU70"/>
    <mergeCell ref="AV70:CF70"/>
    <mergeCell ref="A77:B77"/>
    <mergeCell ref="C77:AE77"/>
    <mergeCell ref="AF77:AU77"/>
    <mergeCell ref="AV77:CF77"/>
    <mergeCell ref="A78:B78"/>
    <mergeCell ref="C78:AE78"/>
    <mergeCell ref="AF78:AU78"/>
    <mergeCell ref="AV78:CF78"/>
    <mergeCell ref="BR73:BS73"/>
    <mergeCell ref="BT75:CF75"/>
    <mergeCell ref="A76:B76"/>
    <mergeCell ref="C76:AE76"/>
    <mergeCell ref="AF76:AU76"/>
    <mergeCell ref="AV76:CF76"/>
    <mergeCell ref="A81:B81"/>
    <mergeCell ref="C81:AE81"/>
    <mergeCell ref="AF81:AU81"/>
    <mergeCell ref="AV81:CF81"/>
    <mergeCell ref="A82:B82"/>
    <mergeCell ref="C82:AE82"/>
    <mergeCell ref="AF82:AU82"/>
    <mergeCell ref="AV82:CF82"/>
    <mergeCell ref="A79:B79"/>
    <mergeCell ref="C79:AE79"/>
    <mergeCell ref="AF79:AU79"/>
    <mergeCell ref="AV79:CF79"/>
    <mergeCell ref="A80:B80"/>
    <mergeCell ref="C80:AE80"/>
    <mergeCell ref="AF80:AU80"/>
    <mergeCell ref="AV80:CF80"/>
    <mergeCell ref="A85:B85"/>
    <mergeCell ref="C85:AE85"/>
    <mergeCell ref="AF85:AU85"/>
    <mergeCell ref="AV85:CF85"/>
    <mergeCell ref="A86:B86"/>
    <mergeCell ref="C86:AE86"/>
    <mergeCell ref="AF86:AU86"/>
    <mergeCell ref="AV86:CF86"/>
    <mergeCell ref="A83:B83"/>
    <mergeCell ref="C83:AE83"/>
    <mergeCell ref="AF83:AU83"/>
    <mergeCell ref="AV83:CF83"/>
    <mergeCell ref="A84:B84"/>
    <mergeCell ref="C84:AE84"/>
    <mergeCell ref="AF84:AU84"/>
    <mergeCell ref="AV84:CF84"/>
    <mergeCell ref="A89:B89"/>
    <mergeCell ref="C89:AE89"/>
    <mergeCell ref="AF89:AU89"/>
    <mergeCell ref="AV89:CF89"/>
    <mergeCell ref="A90:B90"/>
    <mergeCell ref="C90:AE90"/>
    <mergeCell ref="AF90:AU90"/>
    <mergeCell ref="AV90:CF90"/>
    <mergeCell ref="A87:B87"/>
    <mergeCell ref="C87:AE87"/>
    <mergeCell ref="AF87:AU87"/>
    <mergeCell ref="AV87:CF87"/>
    <mergeCell ref="A88:B88"/>
    <mergeCell ref="C88:AE88"/>
    <mergeCell ref="AF88:AU88"/>
    <mergeCell ref="AV88:CF88"/>
    <mergeCell ref="A93:B93"/>
    <mergeCell ref="C93:AE93"/>
    <mergeCell ref="AF93:AU93"/>
    <mergeCell ref="AV93:CF93"/>
    <mergeCell ref="A94:B94"/>
    <mergeCell ref="C94:AE94"/>
    <mergeCell ref="AF94:AU94"/>
    <mergeCell ref="AV94:CF94"/>
    <mergeCell ref="A91:B91"/>
    <mergeCell ref="C91:AE91"/>
    <mergeCell ref="AF91:AU91"/>
    <mergeCell ref="AV91:CF91"/>
    <mergeCell ref="A92:B92"/>
    <mergeCell ref="C92:AE92"/>
    <mergeCell ref="AF92:AU92"/>
    <mergeCell ref="AV92:CF92"/>
    <mergeCell ref="BR97:BS97"/>
    <mergeCell ref="BT97:BU97"/>
    <mergeCell ref="BV97:BW97"/>
    <mergeCell ref="BX97:BZ97"/>
    <mergeCell ref="CA97:CB97"/>
    <mergeCell ref="CC97:CD97"/>
    <mergeCell ref="A95:B95"/>
    <mergeCell ref="C95:AE95"/>
    <mergeCell ref="AF95:AU95"/>
    <mergeCell ref="AV95:CF95"/>
    <mergeCell ref="A96:B96"/>
    <mergeCell ref="C96:AE96"/>
    <mergeCell ref="AF96:AU96"/>
    <mergeCell ref="AV96:CF96"/>
    <mergeCell ref="A102:B102"/>
    <mergeCell ref="C102:AE102"/>
    <mergeCell ref="AF102:AU102"/>
    <mergeCell ref="AV102:CF102"/>
    <mergeCell ref="A103:B103"/>
    <mergeCell ref="C103:AE103"/>
    <mergeCell ref="AF103:AU103"/>
    <mergeCell ref="AV103:CF103"/>
    <mergeCell ref="A100:B100"/>
    <mergeCell ref="C100:AE100"/>
    <mergeCell ref="AF100:AU100"/>
    <mergeCell ref="AV100:CF100"/>
    <mergeCell ref="A101:B101"/>
    <mergeCell ref="C101:AE101"/>
    <mergeCell ref="AF101:AU101"/>
    <mergeCell ref="AV101:CF101"/>
    <mergeCell ref="A106:B106"/>
    <mergeCell ref="C106:AE106"/>
    <mergeCell ref="AF106:AU106"/>
    <mergeCell ref="AV106:CF106"/>
    <mergeCell ref="A107:B107"/>
    <mergeCell ref="C107:AE107"/>
    <mergeCell ref="AF107:AU107"/>
    <mergeCell ref="AV107:CF107"/>
    <mergeCell ref="A104:B104"/>
    <mergeCell ref="C104:AE104"/>
    <mergeCell ref="AF104:AU104"/>
    <mergeCell ref="AV104:CF104"/>
    <mergeCell ref="A105:B105"/>
    <mergeCell ref="C105:AE105"/>
    <mergeCell ref="AF105:AU105"/>
    <mergeCell ref="AV105:CF105"/>
    <mergeCell ref="A110:B110"/>
    <mergeCell ref="C110:AE110"/>
    <mergeCell ref="AF110:AU110"/>
    <mergeCell ref="AV110:CF110"/>
    <mergeCell ref="A111:B111"/>
    <mergeCell ref="C111:AE111"/>
    <mergeCell ref="AF111:AU111"/>
    <mergeCell ref="AV111:CF111"/>
    <mergeCell ref="A108:B108"/>
    <mergeCell ref="C108:AE108"/>
    <mergeCell ref="AF108:AU108"/>
    <mergeCell ref="AV108:CF108"/>
    <mergeCell ref="A109:B109"/>
    <mergeCell ref="C109:AE109"/>
    <mergeCell ref="AF109:AU109"/>
    <mergeCell ref="AV109:CF109"/>
    <mergeCell ref="A114:B114"/>
    <mergeCell ref="C114:AE114"/>
    <mergeCell ref="AF114:AU114"/>
    <mergeCell ref="AV114:CF114"/>
    <mergeCell ref="A115:B115"/>
    <mergeCell ref="C115:AE115"/>
    <mergeCell ref="AF115:AU115"/>
    <mergeCell ref="AV115:CF115"/>
    <mergeCell ref="A112:B112"/>
    <mergeCell ref="C112:AE112"/>
    <mergeCell ref="AF112:AU112"/>
    <mergeCell ref="AV112:CF112"/>
    <mergeCell ref="A113:B113"/>
    <mergeCell ref="C113:AE113"/>
    <mergeCell ref="AF113:AU113"/>
    <mergeCell ref="AV113:CF113"/>
    <mergeCell ref="A118:B118"/>
    <mergeCell ref="C118:AE118"/>
    <mergeCell ref="AF118:AU118"/>
    <mergeCell ref="AV118:CF118"/>
    <mergeCell ref="A119:B119"/>
    <mergeCell ref="C119:AE119"/>
    <mergeCell ref="AF119:AU119"/>
    <mergeCell ref="AV119:CF119"/>
    <mergeCell ref="A116:B116"/>
    <mergeCell ref="C116:AE116"/>
    <mergeCell ref="AF116:AU116"/>
    <mergeCell ref="AV116:CF116"/>
    <mergeCell ref="A117:B117"/>
    <mergeCell ref="C117:AE117"/>
    <mergeCell ref="AF117:AU117"/>
    <mergeCell ref="AV117:CF117"/>
    <mergeCell ref="A124:B124"/>
    <mergeCell ref="C124:AE124"/>
    <mergeCell ref="AF124:AU124"/>
    <mergeCell ref="AV124:CF124"/>
    <mergeCell ref="A125:B125"/>
    <mergeCell ref="C125:AE125"/>
    <mergeCell ref="AF125:AU125"/>
    <mergeCell ref="AV125:CF125"/>
    <mergeCell ref="A120:B120"/>
    <mergeCell ref="C120:AE120"/>
    <mergeCell ref="AF120:AU120"/>
    <mergeCell ref="AV120:CF120"/>
    <mergeCell ref="BR121:BS121"/>
    <mergeCell ref="BT121:BU121"/>
    <mergeCell ref="BV121:BW121"/>
    <mergeCell ref="BX121:BZ121"/>
    <mergeCell ref="CA121:CB121"/>
    <mergeCell ref="CC121:CD121"/>
    <mergeCell ref="A128:B128"/>
    <mergeCell ref="C128:AE128"/>
    <mergeCell ref="AF128:AU128"/>
    <mergeCell ref="AV128:CF128"/>
    <mergeCell ref="A129:B129"/>
    <mergeCell ref="C129:AE129"/>
    <mergeCell ref="AF129:AU129"/>
    <mergeCell ref="AV129:CF129"/>
    <mergeCell ref="A126:B126"/>
    <mergeCell ref="C126:AE126"/>
    <mergeCell ref="AF126:AU126"/>
    <mergeCell ref="AV126:CF126"/>
    <mergeCell ref="A127:B127"/>
    <mergeCell ref="C127:AE127"/>
    <mergeCell ref="AF127:AU127"/>
    <mergeCell ref="AV127:CF127"/>
    <mergeCell ref="A132:B132"/>
    <mergeCell ref="C132:AE132"/>
    <mergeCell ref="AF132:AU132"/>
    <mergeCell ref="AV132:CF132"/>
    <mergeCell ref="A133:B133"/>
    <mergeCell ref="C133:AE133"/>
    <mergeCell ref="AF133:AU133"/>
    <mergeCell ref="AV133:CF133"/>
    <mergeCell ref="A130:B130"/>
    <mergeCell ref="C130:AE130"/>
    <mergeCell ref="AF130:AU130"/>
    <mergeCell ref="AV130:CF130"/>
    <mergeCell ref="A131:B131"/>
    <mergeCell ref="C131:AE131"/>
    <mergeCell ref="AF131:AU131"/>
    <mergeCell ref="AV131:CF131"/>
    <mergeCell ref="A136:B136"/>
    <mergeCell ref="C136:AE136"/>
    <mergeCell ref="AF136:AU136"/>
    <mergeCell ref="AV136:CF136"/>
    <mergeCell ref="A137:B137"/>
    <mergeCell ref="C137:AE137"/>
    <mergeCell ref="AF137:AU137"/>
    <mergeCell ref="AV137:CF137"/>
    <mergeCell ref="A134:B134"/>
    <mergeCell ref="C134:AE134"/>
    <mergeCell ref="AF134:AU134"/>
    <mergeCell ref="AV134:CF134"/>
    <mergeCell ref="A135:B135"/>
    <mergeCell ref="C135:AE135"/>
    <mergeCell ref="AF135:AU135"/>
    <mergeCell ref="AV135:CF135"/>
    <mergeCell ref="A140:B140"/>
    <mergeCell ref="C140:AE140"/>
    <mergeCell ref="AF140:AU140"/>
    <mergeCell ref="AV140:CF140"/>
    <mergeCell ref="A141:B141"/>
    <mergeCell ref="C141:AE141"/>
    <mergeCell ref="AF141:AU141"/>
    <mergeCell ref="AV141:CF141"/>
    <mergeCell ref="A138:B138"/>
    <mergeCell ref="C138:AE138"/>
    <mergeCell ref="AF138:AU138"/>
    <mergeCell ref="AV138:CF138"/>
    <mergeCell ref="A139:B139"/>
    <mergeCell ref="C139:AE139"/>
    <mergeCell ref="AF139:AU139"/>
    <mergeCell ref="AV139:CF139"/>
    <mergeCell ref="A144:B144"/>
    <mergeCell ref="C144:AE144"/>
    <mergeCell ref="AF144:AU144"/>
    <mergeCell ref="AV144:CF144"/>
    <mergeCell ref="A142:B142"/>
    <mergeCell ref="C142:AE142"/>
    <mergeCell ref="AF142:AU142"/>
    <mergeCell ref="AV142:CF142"/>
    <mergeCell ref="A143:B143"/>
    <mergeCell ref="C143:AE143"/>
    <mergeCell ref="AF143:AU143"/>
    <mergeCell ref="AV143:CF143"/>
  </mergeCells>
  <phoneticPr fontId="1"/>
  <conditionalFormatting sqref="A15:E24">
    <cfRule type="expression" dxfId="23" priority="28">
      <formula>$CW15=TRUE</formula>
    </cfRule>
  </conditionalFormatting>
  <conditionalFormatting sqref="A15:H15">
    <cfRule type="expression" dxfId="22" priority="25">
      <formula>$CV$14=TRUE</formula>
    </cfRule>
  </conditionalFormatting>
  <conditionalFormatting sqref="A24:H24">
    <cfRule type="expression" dxfId="21" priority="16">
      <formula>$CV$14=TRUE</formula>
    </cfRule>
  </conditionalFormatting>
  <conditionalFormatting sqref="A9:J11">
    <cfRule type="expression" dxfId="20" priority="2">
      <formula>$CV$9=TRUE</formula>
    </cfRule>
  </conditionalFormatting>
  <conditionalFormatting sqref="A18:Q18">
    <cfRule type="expression" dxfId="19" priority="22">
      <formula>$CV$14=TRUE</formula>
    </cfRule>
  </conditionalFormatting>
  <conditionalFormatting sqref="A22:Q22">
    <cfRule type="expression" dxfId="18" priority="18">
      <formula>$CV$14=TRUE</formula>
    </cfRule>
  </conditionalFormatting>
  <conditionalFormatting sqref="A19:T19">
    <cfRule type="expression" dxfId="17" priority="21">
      <formula>$CV$14=TRUE</formula>
    </cfRule>
  </conditionalFormatting>
  <conditionalFormatting sqref="A21:T21">
    <cfRule type="expression" dxfId="16" priority="19">
      <formula>$CV$14=TRUE</formula>
    </cfRule>
  </conditionalFormatting>
  <conditionalFormatting sqref="A16:W16">
    <cfRule type="expression" dxfId="15" priority="24">
      <formula>$CV$14=TRUE</formula>
    </cfRule>
  </conditionalFormatting>
  <conditionalFormatting sqref="A17:Z17">
    <cfRule type="expression" dxfId="14" priority="23">
      <formula>$CV$14=TRUE</formula>
    </cfRule>
  </conditionalFormatting>
  <conditionalFormatting sqref="A20:Z20">
    <cfRule type="expression" dxfId="13" priority="20">
      <formula>$CV$14=TRUE</formula>
    </cfRule>
  </conditionalFormatting>
  <conditionalFormatting sqref="A23:Z23">
    <cfRule type="expression" dxfId="12" priority="17">
      <formula>$CV$14=TRUE</formula>
    </cfRule>
  </conditionalFormatting>
  <conditionalFormatting sqref="A13:AP24">
    <cfRule type="expression" dxfId="11" priority="4">
      <formula>AND($CV$9=TRUE,$CW$9=FALSE)</formula>
    </cfRule>
  </conditionalFormatting>
  <conditionalFormatting sqref="A75:BS75">
    <cfRule type="expression" dxfId="10" priority="10">
      <formula>AND($CV$9=TRUE,$CW$9=FALSE)</formula>
    </cfRule>
  </conditionalFormatting>
  <conditionalFormatting sqref="A46:CF72">
    <cfRule type="expression" dxfId="9" priority="14">
      <formula>AND($CV$9=TRUE,$CW$9=FALSE)</formula>
    </cfRule>
  </conditionalFormatting>
  <conditionalFormatting sqref="A76:CF96">
    <cfRule type="expression" dxfId="8" priority="7">
      <formula>AND($CV$9=TRUE,$CW$9=FALSE)</formula>
    </cfRule>
  </conditionalFormatting>
  <conditionalFormatting sqref="A99:CF120">
    <cfRule type="expression" dxfId="7" priority="6">
      <formula>AND($CV$9=TRUE,$CW$9=FALSE)</formula>
    </cfRule>
  </conditionalFormatting>
  <conditionalFormatting sqref="A123:CF144">
    <cfRule type="expression" dxfId="6" priority="5">
      <formula>AND($CV$9=TRUE,$CW$9=FALSE)</formula>
    </cfRule>
  </conditionalFormatting>
  <conditionalFormatting sqref="F15:Z24">
    <cfRule type="expression" dxfId="5" priority="29">
      <formula>CX15=TRUE</formula>
    </cfRule>
  </conditionalFormatting>
  <conditionalFormatting sqref="L9:U11">
    <cfRule type="expression" dxfId="4" priority="3">
      <formula>$CW$9=TRUE</formula>
    </cfRule>
  </conditionalFormatting>
  <conditionalFormatting sqref="W9:AP9">
    <cfRule type="expression" dxfId="3" priority="13">
      <formula>$X$9&lt;&gt;""</formula>
    </cfRule>
  </conditionalFormatting>
  <conditionalFormatting sqref="W10:AP10">
    <cfRule type="expression" dxfId="2" priority="12">
      <formula>$X$10&lt;&gt;""</formula>
    </cfRule>
  </conditionalFormatting>
  <conditionalFormatting sqref="W11:AP11">
    <cfRule type="expression" dxfId="1" priority="11">
      <formula>$X$11&lt;&gt;""</formula>
    </cfRule>
  </conditionalFormatting>
  <conditionalFormatting sqref="AR6:CF24">
    <cfRule type="containsBlanks" dxfId="0" priority="1">
      <formula>LEN(TRIM(AR6))=0</formula>
    </cfRule>
  </conditionalFormatting>
  <printOptions horizontalCentered="1" verticalCentered="1"/>
  <pageMargins left="3.937007874015748E-2" right="3.937007874015748E-2" top="0.15748031496062992" bottom="0.15748031496062992" header="0.11811023622047245" footer="0.11811023622047245"/>
  <pageSetup paperSize="9" scale="89" fitToHeight="0" orientation="landscape" r:id="rId1"/>
  <rowBreaks count="1" manualBreakCount="1">
    <brk id="43" max="84" man="1"/>
  </rowBreaks>
  <colBreaks count="1" manualBreakCount="1">
    <brk id="98" min="2" max="39"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U32"/>
  <sheetViews>
    <sheetView workbookViewId="0">
      <pane xSplit="1" topLeftCell="B1" activePane="topRight" state="frozen"/>
      <selection activeCell="AW36" sqref="AW36:AZ37"/>
      <selection pane="topRight" activeCell="A21" sqref="A21"/>
    </sheetView>
  </sheetViews>
  <sheetFormatPr defaultColWidth="9" defaultRowHeight="13"/>
  <cols>
    <col min="1" max="1" width="23.90625" style="19" customWidth="1"/>
    <col min="2" max="2" width="7.90625" style="19" customWidth="1"/>
    <col min="3" max="3" width="18" style="19" bestFit="1" customWidth="1"/>
    <col min="4" max="4" width="17.453125" style="19" customWidth="1"/>
    <col min="5" max="5" width="8.36328125" style="19" customWidth="1"/>
    <col min="6" max="6" width="24.90625" style="19" customWidth="1"/>
    <col min="7" max="7" width="18" style="19" customWidth="1"/>
    <col min="8" max="8" width="19.90625" style="19" customWidth="1"/>
    <col min="9" max="9" width="18.90625" style="19" customWidth="1"/>
    <col min="10" max="10" width="23.90625" style="19" customWidth="1"/>
    <col min="11" max="11" width="33.08984375" style="19" customWidth="1"/>
    <col min="12" max="12" width="15.08984375" style="19" customWidth="1"/>
    <col min="13" max="13" width="21.90625" style="19" customWidth="1"/>
    <col min="14" max="14" width="20.36328125" style="19" customWidth="1"/>
    <col min="15" max="15" width="20" style="19" customWidth="1"/>
    <col min="16" max="16" width="18.08984375" style="19" customWidth="1"/>
    <col min="17" max="17" width="20.453125" style="19" customWidth="1"/>
    <col min="18" max="18" width="22.453125" style="19" customWidth="1"/>
    <col min="19" max="19" width="23.90625" style="19" customWidth="1"/>
    <col min="20" max="20" width="21.6328125" style="19" customWidth="1"/>
    <col min="21" max="21" width="11.08984375" style="18" customWidth="1"/>
    <col min="22" max="16384" width="9" style="18"/>
  </cols>
  <sheetData>
    <row r="1" spans="1:21">
      <c r="A1" s="36" t="s">
        <v>34</v>
      </c>
      <c r="B1" s="37" t="s">
        <v>293</v>
      </c>
      <c r="C1" s="37" t="s">
        <v>294</v>
      </c>
      <c r="D1" s="37" t="s">
        <v>295</v>
      </c>
      <c r="E1" s="37" t="s">
        <v>296</v>
      </c>
      <c r="F1" s="37" t="s">
        <v>297</v>
      </c>
      <c r="G1" s="37" t="s">
        <v>298</v>
      </c>
      <c r="H1" s="37" t="s">
        <v>299</v>
      </c>
      <c r="I1" s="37" t="s">
        <v>300</v>
      </c>
      <c r="J1" s="37" t="s">
        <v>301</v>
      </c>
      <c r="K1" s="37" t="s">
        <v>302</v>
      </c>
      <c r="L1" s="37" t="s">
        <v>303</v>
      </c>
      <c r="M1" s="37" t="s">
        <v>304</v>
      </c>
      <c r="N1" s="37" t="s">
        <v>305</v>
      </c>
      <c r="O1" s="37" t="s">
        <v>306</v>
      </c>
      <c r="P1" s="37" t="s">
        <v>357</v>
      </c>
      <c r="Q1" s="37" t="s">
        <v>307</v>
      </c>
      <c r="R1" s="37" t="s">
        <v>308</v>
      </c>
      <c r="S1" s="37" t="s">
        <v>309</v>
      </c>
      <c r="T1" s="37" t="s">
        <v>310</v>
      </c>
      <c r="U1" s="37" t="s">
        <v>311</v>
      </c>
    </row>
    <row r="2" spans="1:21">
      <c r="A2" s="38" t="s">
        <v>346</v>
      </c>
      <c r="B2" s="38" t="s">
        <v>346</v>
      </c>
      <c r="C2" s="38" t="s">
        <v>346</v>
      </c>
      <c r="D2" s="38" t="s">
        <v>346</v>
      </c>
      <c r="E2" s="38" t="s">
        <v>346</v>
      </c>
      <c r="F2" s="38" t="s">
        <v>346</v>
      </c>
      <c r="G2" s="38" t="s">
        <v>346</v>
      </c>
      <c r="H2" s="38" t="s">
        <v>346</v>
      </c>
      <c r="I2" s="38" t="s">
        <v>346</v>
      </c>
      <c r="J2" s="38" t="s">
        <v>346</v>
      </c>
      <c r="K2" s="38" t="s">
        <v>346</v>
      </c>
      <c r="L2" s="38" t="s">
        <v>346</v>
      </c>
      <c r="M2" s="38" t="s">
        <v>346</v>
      </c>
      <c r="N2" s="38" t="s">
        <v>346</v>
      </c>
      <c r="O2" s="38" t="s">
        <v>346</v>
      </c>
      <c r="P2" s="38" t="s">
        <v>346</v>
      </c>
      <c r="Q2" s="38" t="s">
        <v>346</v>
      </c>
      <c r="R2" s="38" t="s">
        <v>346</v>
      </c>
      <c r="S2" s="38" t="s">
        <v>346</v>
      </c>
      <c r="T2" s="38" t="s">
        <v>346</v>
      </c>
      <c r="U2" s="38" t="s">
        <v>346</v>
      </c>
    </row>
    <row r="3" spans="1:21">
      <c r="A3" s="39" t="s">
        <v>99</v>
      </c>
      <c r="B3" s="39" t="s">
        <v>133</v>
      </c>
      <c r="C3" s="40" t="s">
        <v>923</v>
      </c>
      <c r="D3" s="39" t="s">
        <v>295</v>
      </c>
      <c r="E3" s="39" t="s">
        <v>110</v>
      </c>
      <c r="F3" s="39" t="s">
        <v>609</v>
      </c>
      <c r="G3" s="39" t="s">
        <v>312</v>
      </c>
      <c r="H3" s="39" t="s">
        <v>604</v>
      </c>
      <c r="I3" s="40" t="s">
        <v>597</v>
      </c>
      <c r="J3" s="40" t="s">
        <v>585</v>
      </c>
      <c r="K3" s="39" t="s">
        <v>579</v>
      </c>
      <c r="L3" s="39" t="s">
        <v>313</v>
      </c>
      <c r="M3" s="39" t="s">
        <v>353</v>
      </c>
      <c r="N3" s="39" t="s">
        <v>134</v>
      </c>
      <c r="O3" s="39" t="s">
        <v>137</v>
      </c>
      <c r="P3" s="39" t="s">
        <v>314</v>
      </c>
      <c r="Q3" s="39" t="s">
        <v>315</v>
      </c>
      <c r="R3" s="39" t="s">
        <v>316</v>
      </c>
      <c r="S3" s="39" t="s">
        <v>576</v>
      </c>
      <c r="T3" s="40" t="s">
        <v>195</v>
      </c>
      <c r="U3" s="40" t="s">
        <v>197</v>
      </c>
    </row>
    <row r="4" spans="1:21">
      <c r="A4" s="39" t="s">
        <v>100</v>
      </c>
      <c r="B4" s="39" t="s">
        <v>108</v>
      </c>
      <c r="C4" s="39" t="s">
        <v>109</v>
      </c>
      <c r="D4" s="39"/>
      <c r="E4" s="39" t="s">
        <v>111</v>
      </c>
      <c r="F4" s="39" t="s">
        <v>610</v>
      </c>
      <c r="G4" s="39" t="s">
        <v>317</v>
      </c>
      <c r="H4" s="39" t="s">
        <v>605</v>
      </c>
      <c r="I4" s="40" t="s">
        <v>598</v>
      </c>
      <c r="J4" s="40" t="s">
        <v>586</v>
      </c>
      <c r="K4" s="39" t="s">
        <v>580</v>
      </c>
      <c r="L4" s="39" t="s">
        <v>318</v>
      </c>
      <c r="M4" s="39" t="s">
        <v>355</v>
      </c>
      <c r="N4" s="39" t="s">
        <v>135</v>
      </c>
      <c r="O4" s="39" t="s">
        <v>138</v>
      </c>
      <c r="P4" s="39" t="s">
        <v>140</v>
      </c>
      <c r="Q4" s="39" t="s">
        <v>319</v>
      </c>
      <c r="R4" s="39" t="s">
        <v>320</v>
      </c>
      <c r="S4" s="39" t="s">
        <v>577</v>
      </c>
      <c r="T4" s="39" t="s">
        <v>196</v>
      </c>
      <c r="U4" s="41"/>
    </row>
    <row r="5" spans="1:21">
      <c r="A5" s="39" t="s">
        <v>101</v>
      </c>
      <c r="B5" s="39"/>
      <c r="C5" s="39"/>
      <c r="D5" s="39"/>
      <c r="E5" s="39" t="s">
        <v>112</v>
      </c>
      <c r="F5" s="39" t="s">
        <v>611</v>
      </c>
      <c r="G5" s="39" t="s">
        <v>321</v>
      </c>
      <c r="H5" s="39" t="s">
        <v>606</v>
      </c>
      <c r="I5" s="40" t="s">
        <v>599</v>
      </c>
      <c r="J5" s="40" t="s">
        <v>587</v>
      </c>
      <c r="K5" s="39" t="s">
        <v>581</v>
      </c>
      <c r="L5" s="39" t="s">
        <v>322</v>
      </c>
      <c r="M5" s="39" t="s">
        <v>354</v>
      </c>
      <c r="N5" s="39" t="s">
        <v>136</v>
      </c>
      <c r="O5" s="39" t="s">
        <v>139</v>
      </c>
      <c r="P5" s="39"/>
      <c r="Q5" s="39" t="s">
        <v>323</v>
      </c>
      <c r="R5" s="39"/>
      <c r="S5" s="39" t="s">
        <v>578</v>
      </c>
      <c r="T5" s="39"/>
      <c r="U5" s="41"/>
    </row>
    <row r="6" spans="1:21">
      <c r="A6" s="39" t="s">
        <v>102</v>
      </c>
      <c r="B6" s="39"/>
      <c r="C6" s="39"/>
      <c r="D6" s="39"/>
      <c r="E6" s="39"/>
      <c r="F6" s="39" t="s">
        <v>612</v>
      </c>
      <c r="G6" s="39" t="s">
        <v>324</v>
      </c>
      <c r="H6" s="39" t="s">
        <v>607</v>
      </c>
      <c r="I6" s="40" t="s">
        <v>600</v>
      </c>
      <c r="J6" s="40" t="s">
        <v>588</v>
      </c>
      <c r="K6" s="39" t="s">
        <v>582</v>
      </c>
      <c r="L6" s="39"/>
      <c r="M6" s="39" t="s">
        <v>356</v>
      </c>
      <c r="N6" s="39"/>
      <c r="O6" s="39"/>
      <c r="P6" s="39"/>
      <c r="Q6" s="39"/>
      <c r="R6" s="39"/>
      <c r="S6" s="39" t="s">
        <v>189</v>
      </c>
      <c r="T6" s="39"/>
      <c r="U6" s="41"/>
    </row>
    <row r="7" spans="1:21">
      <c r="A7" s="39" t="s">
        <v>103</v>
      </c>
      <c r="B7" s="39"/>
      <c r="C7" s="39"/>
      <c r="D7" s="39"/>
      <c r="E7" s="39"/>
      <c r="F7" s="39" t="s">
        <v>613</v>
      </c>
      <c r="G7" s="39"/>
      <c r="H7" s="39" t="s">
        <v>608</v>
      </c>
      <c r="I7" s="40" t="s">
        <v>601</v>
      </c>
      <c r="J7" s="40" t="s">
        <v>589</v>
      </c>
      <c r="K7" s="39" t="s">
        <v>583</v>
      </c>
      <c r="L7" s="39"/>
      <c r="M7" s="39"/>
      <c r="N7" s="39"/>
      <c r="O7" s="39"/>
      <c r="P7" s="39"/>
      <c r="Q7" s="39"/>
      <c r="R7" s="39"/>
      <c r="S7" s="39" t="s">
        <v>190</v>
      </c>
      <c r="T7" s="39"/>
      <c r="U7" s="41"/>
    </row>
    <row r="8" spans="1:21">
      <c r="A8" s="39" t="s">
        <v>104</v>
      </c>
      <c r="B8" s="39"/>
      <c r="C8" s="39"/>
      <c r="D8" s="39"/>
      <c r="E8" s="39"/>
      <c r="F8" s="39" t="s">
        <v>614</v>
      </c>
      <c r="G8" s="39"/>
      <c r="H8" s="39"/>
      <c r="I8" s="40" t="s">
        <v>602</v>
      </c>
      <c r="J8" s="40" t="s">
        <v>590</v>
      </c>
      <c r="K8" s="39" t="s">
        <v>584</v>
      </c>
      <c r="L8" s="39"/>
      <c r="M8" s="39"/>
      <c r="N8" s="39"/>
      <c r="O8" s="39"/>
      <c r="P8" s="39"/>
      <c r="Q8" s="39"/>
      <c r="R8" s="39"/>
      <c r="S8" s="39" t="s">
        <v>191</v>
      </c>
      <c r="T8" s="39"/>
      <c r="U8" s="41"/>
    </row>
    <row r="9" spans="1:21">
      <c r="A9" s="39" t="s">
        <v>105</v>
      </c>
      <c r="B9" s="39"/>
      <c r="C9" s="39"/>
      <c r="D9" s="39"/>
      <c r="E9" s="39"/>
      <c r="F9" s="39" t="s">
        <v>615</v>
      </c>
      <c r="G9" s="39"/>
      <c r="H9" s="39"/>
      <c r="I9" s="40" t="s">
        <v>603</v>
      </c>
      <c r="J9" s="40" t="s">
        <v>591</v>
      </c>
      <c r="K9" s="39"/>
      <c r="L9" s="39"/>
      <c r="M9" s="39"/>
      <c r="N9" s="39"/>
      <c r="O9" s="39"/>
      <c r="P9" s="39"/>
      <c r="Q9" s="39"/>
      <c r="R9" s="39"/>
      <c r="S9" s="39" t="s">
        <v>192</v>
      </c>
      <c r="T9" s="39"/>
      <c r="U9" s="41"/>
    </row>
    <row r="10" spans="1:21">
      <c r="A10" s="39" t="s">
        <v>300</v>
      </c>
      <c r="B10" s="39"/>
      <c r="C10" s="39"/>
      <c r="D10" s="39"/>
      <c r="E10" s="39"/>
      <c r="F10" s="39" t="s">
        <v>616</v>
      </c>
      <c r="G10" s="39"/>
      <c r="H10" s="39"/>
      <c r="I10" s="40" t="s">
        <v>132</v>
      </c>
      <c r="J10" s="40" t="s">
        <v>592</v>
      </c>
      <c r="K10" s="39"/>
      <c r="L10" s="39"/>
      <c r="M10" s="39"/>
      <c r="N10" s="39"/>
      <c r="O10" s="39"/>
      <c r="P10" s="39"/>
      <c r="Q10" s="39"/>
      <c r="R10" s="39"/>
      <c r="S10" s="39" t="s">
        <v>193</v>
      </c>
      <c r="T10" s="39"/>
      <c r="U10" s="41"/>
    </row>
    <row r="11" spans="1:21">
      <c r="A11" s="39" t="s">
        <v>106</v>
      </c>
      <c r="B11" s="39"/>
      <c r="C11" s="39"/>
      <c r="D11" s="39"/>
      <c r="E11" s="39"/>
      <c r="F11" s="39" t="s">
        <v>617</v>
      </c>
      <c r="G11" s="39"/>
      <c r="H11" s="39"/>
      <c r="I11" s="39"/>
      <c r="J11" s="40" t="s">
        <v>593</v>
      </c>
      <c r="K11" s="39"/>
      <c r="L11" s="39"/>
      <c r="M11" s="39"/>
      <c r="N11" s="39"/>
      <c r="O11" s="39"/>
      <c r="P11" s="39"/>
      <c r="Q11" s="39"/>
      <c r="R11" s="39"/>
      <c r="S11" s="39" t="s">
        <v>194</v>
      </c>
      <c r="T11" s="39"/>
      <c r="U11" s="41"/>
    </row>
    <row r="12" spans="1:21">
      <c r="A12" s="39" t="s">
        <v>107</v>
      </c>
      <c r="B12" s="39"/>
      <c r="C12" s="39"/>
      <c r="D12" s="39"/>
      <c r="E12" s="39"/>
      <c r="F12" s="39" t="s">
        <v>618</v>
      </c>
      <c r="G12" s="39"/>
      <c r="H12" s="39"/>
      <c r="I12" s="39"/>
      <c r="J12" s="40" t="s">
        <v>594</v>
      </c>
      <c r="K12" s="39"/>
      <c r="L12" s="39"/>
      <c r="M12" s="39"/>
      <c r="N12" s="39"/>
      <c r="O12" s="39"/>
      <c r="P12" s="39"/>
      <c r="Q12" s="39"/>
      <c r="R12" s="39"/>
      <c r="S12" s="39"/>
      <c r="T12" s="39"/>
      <c r="U12" s="41"/>
    </row>
    <row r="13" spans="1:21">
      <c r="A13" s="39" t="s">
        <v>113</v>
      </c>
      <c r="B13" s="39"/>
      <c r="C13" s="39"/>
      <c r="D13" s="39"/>
      <c r="E13" s="39"/>
      <c r="F13" s="39" t="s">
        <v>619</v>
      </c>
      <c r="G13" s="39"/>
      <c r="H13" s="39"/>
      <c r="I13" s="39"/>
      <c r="J13" s="40" t="s">
        <v>595</v>
      </c>
      <c r="K13" s="39"/>
      <c r="L13" s="39"/>
      <c r="M13" s="39"/>
      <c r="N13" s="39"/>
      <c r="O13" s="39"/>
      <c r="P13" s="39"/>
      <c r="Q13" s="39"/>
      <c r="R13" s="39"/>
      <c r="S13" s="39"/>
      <c r="T13" s="39"/>
      <c r="U13" s="41"/>
    </row>
    <row r="14" spans="1:21">
      <c r="A14" s="39" t="s">
        <v>304</v>
      </c>
      <c r="B14" s="39"/>
      <c r="C14" s="39"/>
      <c r="D14" s="39"/>
      <c r="E14" s="39"/>
      <c r="F14" s="39" t="s">
        <v>620</v>
      </c>
      <c r="G14" s="39"/>
      <c r="H14" s="39"/>
      <c r="I14" s="39"/>
      <c r="J14" s="40" t="s">
        <v>596</v>
      </c>
      <c r="K14" s="39"/>
      <c r="L14" s="39"/>
      <c r="M14" s="39"/>
      <c r="N14" s="39"/>
      <c r="O14" s="39"/>
      <c r="P14" s="39"/>
      <c r="Q14" s="39"/>
      <c r="R14" s="39"/>
      <c r="S14" s="39"/>
      <c r="T14" s="39"/>
      <c r="U14" s="41"/>
    </row>
    <row r="15" spans="1:21">
      <c r="A15" s="39" t="s">
        <v>114</v>
      </c>
      <c r="B15" s="39"/>
      <c r="C15" s="39"/>
      <c r="D15" s="39"/>
      <c r="E15" s="39"/>
      <c r="F15" s="39" t="s">
        <v>621</v>
      </c>
      <c r="G15" s="39"/>
      <c r="H15" s="39"/>
      <c r="I15" s="39"/>
      <c r="J15" s="39"/>
      <c r="K15" s="39"/>
      <c r="L15" s="39"/>
      <c r="M15" s="39"/>
      <c r="N15" s="39"/>
      <c r="O15" s="39"/>
      <c r="P15" s="39"/>
      <c r="Q15" s="39"/>
      <c r="R15" s="39"/>
      <c r="S15" s="39"/>
      <c r="T15" s="39"/>
      <c r="U15" s="41"/>
    </row>
    <row r="16" spans="1:21">
      <c r="A16" s="39" t="s">
        <v>115</v>
      </c>
      <c r="B16" s="39"/>
      <c r="C16" s="39"/>
      <c r="D16" s="39"/>
      <c r="E16" s="39"/>
      <c r="F16" s="39" t="s">
        <v>622</v>
      </c>
      <c r="G16" s="39"/>
      <c r="H16" s="39"/>
      <c r="I16" s="39"/>
      <c r="J16" s="39"/>
      <c r="K16" s="39"/>
      <c r="L16" s="39"/>
      <c r="M16" s="39"/>
      <c r="N16" s="39"/>
      <c r="O16" s="39"/>
      <c r="P16" s="39"/>
      <c r="Q16" s="39"/>
      <c r="R16" s="39"/>
      <c r="S16" s="39"/>
      <c r="T16" s="39"/>
      <c r="U16" s="41"/>
    </row>
    <row r="17" spans="1:21">
      <c r="A17" s="39" t="s">
        <v>358</v>
      </c>
      <c r="B17" s="39"/>
      <c r="C17" s="39"/>
      <c r="D17" s="39"/>
      <c r="E17" s="39"/>
      <c r="F17" s="39" t="s">
        <v>124</v>
      </c>
      <c r="G17" s="39"/>
      <c r="H17" s="39"/>
      <c r="I17" s="39"/>
      <c r="J17" s="39"/>
      <c r="K17" s="39"/>
      <c r="L17" s="39"/>
      <c r="M17" s="39"/>
      <c r="N17" s="39"/>
      <c r="O17" s="39"/>
      <c r="P17" s="39"/>
      <c r="Q17" s="39"/>
      <c r="R17" s="39"/>
      <c r="S17" s="39"/>
      <c r="T17" s="39"/>
      <c r="U17" s="41"/>
    </row>
    <row r="18" spans="1:21">
      <c r="A18" s="39" t="s">
        <v>116</v>
      </c>
      <c r="B18" s="39"/>
      <c r="C18" s="39"/>
      <c r="D18" s="39"/>
      <c r="E18" s="39"/>
      <c r="F18" s="39" t="s">
        <v>125</v>
      </c>
      <c r="G18" s="39"/>
      <c r="H18" s="39"/>
      <c r="I18" s="39"/>
      <c r="J18" s="39"/>
      <c r="K18" s="39"/>
      <c r="L18" s="39"/>
      <c r="M18" s="39"/>
      <c r="N18" s="39"/>
      <c r="O18" s="39"/>
      <c r="P18" s="39"/>
      <c r="Q18" s="39"/>
      <c r="R18" s="39"/>
      <c r="S18" s="39"/>
      <c r="T18" s="39"/>
      <c r="U18" s="41"/>
    </row>
    <row r="19" spans="1:21">
      <c r="A19" s="39" t="s">
        <v>117</v>
      </c>
      <c r="B19" s="39"/>
      <c r="C19" s="39"/>
      <c r="D19" s="39"/>
      <c r="E19" s="39"/>
      <c r="F19" s="39" t="s">
        <v>126</v>
      </c>
      <c r="G19" s="39"/>
      <c r="H19" s="39"/>
      <c r="I19" s="39"/>
      <c r="J19" s="39"/>
      <c r="K19" s="39"/>
      <c r="L19" s="39"/>
      <c r="M19" s="39"/>
      <c r="N19" s="39"/>
      <c r="O19" s="39"/>
      <c r="P19" s="39"/>
      <c r="Q19" s="39"/>
      <c r="R19" s="39"/>
      <c r="S19" s="39"/>
      <c r="T19" s="39"/>
      <c r="U19" s="41"/>
    </row>
    <row r="20" spans="1:21">
      <c r="A20" s="40" t="s">
        <v>309</v>
      </c>
      <c r="B20" s="39"/>
      <c r="C20" s="39"/>
      <c r="D20" s="39"/>
      <c r="E20" s="39"/>
      <c r="F20" s="39" t="s">
        <v>127</v>
      </c>
      <c r="G20" s="39"/>
      <c r="H20" s="39"/>
      <c r="I20" s="39"/>
      <c r="J20" s="39"/>
      <c r="K20" s="39"/>
      <c r="L20" s="39"/>
      <c r="M20" s="39"/>
      <c r="N20" s="39"/>
      <c r="O20" s="39"/>
      <c r="P20" s="39"/>
      <c r="Q20" s="39"/>
      <c r="R20" s="39"/>
      <c r="S20" s="39"/>
      <c r="T20" s="39"/>
      <c r="U20" s="41"/>
    </row>
    <row r="21" spans="1:21">
      <c r="A21" s="39" t="s">
        <v>325</v>
      </c>
      <c r="B21" s="39"/>
      <c r="C21" s="39"/>
      <c r="D21" s="39"/>
      <c r="E21" s="39"/>
      <c r="F21" s="39" t="s">
        <v>128</v>
      </c>
      <c r="G21" s="39"/>
      <c r="H21" s="39"/>
      <c r="I21" s="39"/>
      <c r="J21" s="39"/>
      <c r="K21" s="39"/>
      <c r="L21" s="39"/>
      <c r="M21" s="39"/>
      <c r="N21" s="39"/>
      <c r="O21" s="39"/>
      <c r="P21" s="39"/>
      <c r="Q21" s="39"/>
      <c r="R21" s="39"/>
      <c r="S21" s="39"/>
      <c r="T21" s="39"/>
      <c r="U21" s="41"/>
    </row>
    <row r="22" spans="1:21">
      <c r="A22" s="39" t="s">
        <v>118</v>
      </c>
      <c r="B22" s="39"/>
      <c r="C22" s="39"/>
      <c r="D22" s="39"/>
      <c r="E22" s="39"/>
      <c r="F22" s="39" t="s">
        <v>129</v>
      </c>
      <c r="G22" s="39"/>
      <c r="H22" s="39"/>
      <c r="I22" s="39"/>
      <c r="J22" s="39"/>
      <c r="K22" s="39"/>
      <c r="L22" s="39"/>
      <c r="M22" s="39"/>
      <c r="N22" s="39"/>
      <c r="O22" s="39"/>
      <c r="P22" s="39"/>
      <c r="Q22" s="39"/>
      <c r="R22" s="39"/>
      <c r="S22" s="39"/>
      <c r="T22" s="39"/>
      <c r="U22" s="41"/>
    </row>
    <row r="23" spans="1:21">
      <c r="A23" s="39"/>
      <c r="B23" s="39"/>
      <c r="C23" s="39"/>
      <c r="D23" s="39"/>
      <c r="E23" s="39"/>
      <c r="F23" s="39" t="s">
        <v>130</v>
      </c>
      <c r="G23" s="39"/>
      <c r="H23" s="39"/>
      <c r="I23" s="39"/>
      <c r="J23" s="39"/>
      <c r="K23" s="39"/>
      <c r="L23" s="39"/>
      <c r="M23" s="39"/>
      <c r="N23" s="39"/>
      <c r="O23" s="39"/>
      <c r="P23" s="39"/>
      <c r="Q23" s="39"/>
      <c r="R23" s="39"/>
      <c r="S23" s="39"/>
      <c r="T23" s="39"/>
      <c r="U23" s="41"/>
    </row>
    <row r="24" spans="1:21">
      <c r="A24" s="39"/>
      <c r="B24" s="39"/>
      <c r="C24" s="39"/>
      <c r="D24" s="39"/>
      <c r="E24" s="39"/>
      <c r="F24" s="39" t="s">
        <v>131</v>
      </c>
      <c r="G24" s="39"/>
      <c r="H24" s="39"/>
      <c r="I24" s="39"/>
      <c r="J24" s="39"/>
      <c r="K24" s="39"/>
      <c r="L24" s="39"/>
      <c r="M24" s="39"/>
      <c r="N24" s="39"/>
      <c r="O24" s="39"/>
      <c r="P24" s="39"/>
      <c r="Q24" s="39"/>
      <c r="R24" s="39"/>
      <c r="S24" s="39"/>
      <c r="T24" s="39"/>
      <c r="U24" s="41"/>
    </row>
    <row r="25" spans="1:21">
      <c r="A25" s="39"/>
      <c r="B25" s="39"/>
      <c r="C25" s="39"/>
      <c r="D25" s="39"/>
      <c r="E25" s="39"/>
      <c r="F25" s="39" t="s">
        <v>623</v>
      </c>
      <c r="G25" s="39"/>
      <c r="H25" s="39"/>
      <c r="I25" s="39"/>
      <c r="J25" s="39"/>
      <c r="K25" s="39"/>
      <c r="L25" s="39"/>
      <c r="M25" s="39"/>
      <c r="N25" s="39"/>
      <c r="O25" s="39"/>
      <c r="P25" s="39"/>
      <c r="Q25" s="39"/>
      <c r="R25" s="39"/>
      <c r="S25" s="39"/>
      <c r="T25" s="39"/>
      <c r="U25" s="41"/>
    </row>
    <row r="26" spans="1:21">
      <c r="A26" s="39"/>
      <c r="B26" s="39"/>
      <c r="C26" s="39"/>
      <c r="D26" s="39"/>
      <c r="E26" s="39"/>
      <c r="F26" s="39" t="s">
        <v>624</v>
      </c>
      <c r="G26" s="39"/>
      <c r="H26" s="39"/>
      <c r="I26" s="39"/>
      <c r="J26" s="39"/>
      <c r="K26" s="39"/>
      <c r="L26" s="39"/>
      <c r="M26" s="39"/>
      <c r="N26" s="39"/>
      <c r="O26" s="39"/>
      <c r="P26" s="39"/>
      <c r="Q26" s="39"/>
      <c r="R26" s="39"/>
      <c r="S26" s="39"/>
      <c r="T26" s="39"/>
      <c r="U26" s="41"/>
    </row>
    <row r="31" spans="1:21" ht="17.5">
      <c r="C31" s="20"/>
    </row>
    <row r="32" spans="1:21" ht="13.5" customHeight="1"/>
  </sheetData>
  <sheetProtection algorithmName="SHA-512" hashValue="H4M/uU8V1Od5XXSnBPL4SDh7AlEi1aAoeWQHOHebMb7iMT0/FwpCkGt29Mpmk9cmfg7mBhYrT7vPVhGyHzeBfw==" saltValue="io3j/m/tpyUdvruiRWF10Q==" spinCount="100000" sheet="1" selectLockedCells="1" selectUnlockedCells="1"/>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2:D49"/>
  <sheetViews>
    <sheetView showGridLines="0" zoomScaleNormal="100" workbookViewId="0"/>
  </sheetViews>
  <sheetFormatPr defaultColWidth="9" defaultRowHeight="13"/>
  <cols>
    <col min="1" max="2" width="9" style="21" customWidth="1"/>
    <col min="3" max="3" width="11.36328125" style="21" customWidth="1"/>
    <col min="4" max="6" width="9" style="21" customWidth="1"/>
    <col min="7" max="7" width="9" style="21"/>
    <col min="8" max="8" width="8.36328125" style="21" customWidth="1"/>
    <col min="9" max="16384" width="9" style="21"/>
  </cols>
  <sheetData>
    <row r="2" spans="1:4">
      <c r="A2" s="361" t="s">
        <v>288</v>
      </c>
      <c r="B2" s="361" t="s">
        <v>288</v>
      </c>
      <c r="C2" s="361" t="s">
        <v>288</v>
      </c>
      <c r="D2" s="361" t="s">
        <v>288</v>
      </c>
    </row>
    <row r="3" spans="1:4">
      <c r="A3" s="21" t="s">
        <v>200</v>
      </c>
      <c r="B3" s="21" t="s">
        <v>287</v>
      </c>
      <c r="C3" s="21" t="s">
        <v>626</v>
      </c>
      <c r="D3" s="21" t="s">
        <v>402</v>
      </c>
    </row>
    <row r="4" spans="1:4">
      <c r="A4" s="21" t="s">
        <v>201</v>
      </c>
      <c r="B4" s="21" t="s">
        <v>241</v>
      </c>
      <c r="C4" s="21" t="s">
        <v>627</v>
      </c>
      <c r="D4" s="21" t="s">
        <v>403</v>
      </c>
    </row>
    <row r="5" spans="1:4">
      <c r="A5" s="21" t="s">
        <v>202</v>
      </c>
      <c r="B5" s="21" t="s">
        <v>242</v>
      </c>
      <c r="C5" s="21" t="s">
        <v>628</v>
      </c>
    </row>
    <row r="6" spans="1:4">
      <c r="A6" s="21" t="s">
        <v>203</v>
      </c>
      <c r="B6" s="21" t="s">
        <v>243</v>
      </c>
    </row>
    <row r="7" spans="1:4">
      <c r="A7" s="21" t="s">
        <v>204</v>
      </c>
      <c r="B7" s="21" t="s">
        <v>244</v>
      </c>
    </row>
    <row r="8" spans="1:4">
      <c r="A8" s="21" t="s">
        <v>205</v>
      </c>
      <c r="B8" s="21" t="s">
        <v>245</v>
      </c>
    </row>
    <row r="9" spans="1:4">
      <c r="A9" s="21" t="s">
        <v>206</v>
      </c>
      <c r="B9" s="21" t="s">
        <v>246</v>
      </c>
      <c r="D9" s="361"/>
    </row>
    <row r="10" spans="1:4">
      <c r="A10" s="21" t="s">
        <v>149</v>
      </c>
      <c r="B10" s="21" t="s">
        <v>247</v>
      </c>
    </row>
    <row r="11" spans="1:4">
      <c r="A11" s="21" t="s">
        <v>150</v>
      </c>
      <c r="B11" s="21" t="s">
        <v>248</v>
      </c>
    </row>
    <row r="12" spans="1:4">
      <c r="A12" s="21" t="s">
        <v>151</v>
      </c>
      <c r="B12" s="21" t="s">
        <v>249</v>
      </c>
    </row>
    <row r="13" spans="1:4">
      <c r="A13" s="21" t="s">
        <v>152</v>
      </c>
      <c r="B13" s="21" t="s">
        <v>250</v>
      </c>
    </row>
    <row r="14" spans="1:4">
      <c r="A14" s="21" t="s">
        <v>153</v>
      </c>
      <c r="B14" s="21" t="s">
        <v>251</v>
      </c>
    </row>
    <row r="15" spans="1:4">
      <c r="A15" s="21" t="s">
        <v>154</v>
      </c>
      <c r="B15" s="21" t="s">
        <v>252</v>
      </c>
    </row>
    <row r="16" spans="1:4">
      <c r="A16" s="21" t="s">
        <v>207</v>
      </c>
      <c r="B16" s="21" t="s">
        <v>253</v>
      </c>
    </row>
    <row r="17" spans="1:2">
      <c r="A17" s="21" t="s">
        <v>208</v>
      </c>
      <c r="B17" s="21" t="s">
        <v>254</v>
      </c>
    </row>
    <row r="18" spans="1:2">
      <c r="A18" s="21" t="s">
        <v>209</v>
      </c>
      <c r="B18" s="21" t="s">
        <v>255</v>
      </c>
    </row>
    <row r="19" spans="1:2">
      <c r="A19" s="21" t="s">
        <v>210</v>
      </c>
      <c r="B19" s="21" t="s">
        <v>256</v>
      </c>
    </row>
    <row r="20" spans="1:2">
      <c r="A20" s="21" t="s">
        <v>211</v>
      </c>
      <c r="B20" s="21" t="s">
        <v>257</v>
      </c>
    </row>
    <row r="21" spans="1:2">
      <c r="A21" s="21" t="s">
        <v>212</v>
      </c>
      <c r="B21" s="21" t="s">
        <v>258</v>
      </c>
    </row>
    <row r="22" spans="1:2">
      <c r="A22" s="21" t="s">
        <v>213</v>
      </c>
      <c r="B22" s="21" t="s">
        <v>259</v>
      </c>
    </row>
    <row r="23" spans="1:2">
      <c r="A23" s="21" t="s">
        <v>214</v>
      </c>
      <c r="B23" s="21" t="s">
        <v>260</v>
      </c>
    </row>
    <row r="24" spans="1:2">
      <c r="A24" s="21" t="s">
        <v>215</v>
      </c>
      <c r="B24" s="21" t="s">
        <v>261</v>
      </c>
    </row>
    <row r="25" spans="1:2">
      <c r="A25" s="21" t="s">
        <v>216</v>
      </c>
      <c r="B25" s="21" t="s">
        <v>262</v>
      </c>
    </row>
    <row r="26" spans="1:2">
      <c r="A26" s="21" t="s">
        <v>217</v>
      </c>
      <c r="B26" s="21" t="s">
        <v>263</v>
      </c>
    </row>
    <row r="27" spans="1:2">
      <c r="A27" s="21" t="s">
        <v>218</v>
      </c>
      <c r="B27" s="21" t="s">
        <v>264</v>
      </c>
    </row>
    <row r="28" spans="1:2">
      <c r="A28" s="21" t="s">
        <v>219</v>
      </c>
      <c r="B28" s="21" t="s">
        <v>265</v>
      </c>
    </row>
    <row r="29" spans="1:2">
      <c r="A29" s="21" t="s">
        <v>220</v>
      </c>
      <c r="B29" s="21" t="s">
        <v>266</v>
      </c>
    </row>
    <row r="30" spans="1:2">
      <c r="A30" s="21" t="s">
        <v>221</v>
      </c>
      <c r="B30" s="21" t="s">
        <v>267</v>
      </c>
    </row>
    <row r="31" spans="1:2">
      <c r="A31" s="21" t="s">
        <v>222</v>
      </c>
      <c r="B31" s="21" t="s">
        <v>268</v>
      </c>
    </row>
    <row r="32" spans="1:2">
      <c r="A32" s="21" t="s">
        <v>223</v>
      </c>
      <c r="B32" s="21" t="s">
        <v>269</v>
      </c>
    </row>
    <row r="33" spans="1:2">
      <c r="A33" s="21" t="s">
        <v>224</v>
      </c>
      <c r="B33" s="21" t="s">
        <v>270</v>
      </c>
    </row>
    <row r="34" spans="1:2">
      <c r="A34" s="21" t="s">
        <v>225</v>
      </c>
      <c r="B34" s="21" t="s">
        <v>271</v>
      </c>
    </row>
    <row r="35" spans="1:2">
      <c r="A35" s="21" t="s">
        <v>226</v>
      </c>
      <c r="B35" s="21" t="s">
        <v>272</v>
      </c>
    </row>
    <row r="36" spans="1:2">
      <c r="A36" s="21" t="s">
        <v>227</v>
      </c>
      <c r="B36" s="21" t="s">
        <v>273</v>
      </c>
    </row>
    <row r="37" spans="1:2">
      <c r="A37" s="21" t="s">
        <v>228</v>
      </c>
      <c r="B37" s="21" t="s">
        <v>274</v>
      </c>
    </row>
    <row r="38" spans="1:2">
      <c r="A38" s="21" t="s">
        <v>229</v>
      </c>
      <c r="B38" s="21" t="s">
        <v>275</v>
      </c>
    </row>
    <row r="39" spans="1:2">
      <c r="A39" s="21" t="s">
        <v>230</v>
      </c>
      <c r="B39" s="21" t="s">
        <v>276</v>
      </c>
    </row>
    <row r="40" spans="1:2">
      <c r="A40" s="21" t="s">
        <v>231</v>
      </c>
      <c r="B40" s="21" t="s">
        <v>277</v>
      </c>
    </row>
    <row r="41" spans="1:2">
      <c r="A41" s="21" t="s">
        <v>232</v>
      </c>
      <c r="B41" s="21" t="s">
        <v>278</v>
      </c>
    </row>
    <row r="42" spans="1:2">
      <c r="A42" s="21" t="s">
        <v>233</v>
      </c>
      <c r="B42" s="21" t="s">
        <v>279</v>
      </c>
    </row>
    <row r="43" spans="1:2">
      <c r="A43" s="21" t="s">
        <v>234</v>
      </c>
      <c r="B43" s="21" t="s">
        <v>280</v>
      </c>
    </row>
    <row r="44" spans="1:2">
      <c r="A44" s="21" t="s">
        <v>235</v>
      </c>
      <c r="B44" s="21" t="s">
        <v>281</v>
      </c>
    </row>
    <row r="45" spans="1:2">
      <c r="A45" s="21" t="s">
        <v>236</v>
      </c>
      <c r="B45" s="21" t="s">
        <v>282</v>
      </c>
    </row>
    <row r="46" spans="1:2">
      <c r="A46" s="21" t="s">
        <v>237</v>
      </c>
      <c r="B46" s="21" t="s">
        <v>283</v>
      </c>
    </row>
    <row r="47" spans="1:2">
      <c r="A47" s="21" t="s">
        <v>238</v>
      </c>
      <c r="B47" s="21" t="s">
        <v>284</v>
      </c>
    </row>
    <row r="48" spans="1:2">
      <c r="A48" s="21" t="s">
        <v>239</v>
      </c>
      <c r="B48" s="21" t="s">
        <v>285</v>
      </c>
    </row>
    <row r="49" spans="1:2">
      <c r="A49" s="21" t="s">
        <v>240</v>
      </c>
      <c r="B49" s="21" t="s">
        <v>286</v>
      </c>
    </row>
  </sheetData>
  <sheetProtection algorithmName="SHA-512" hashValue="D34EBgN0On8+rTK7X1RJb6RZkWFnks+/ZiCuclFq1Lgk5dWOaX+fXSIsPKatIGmiW+qxjR7TTsmNoNKfXCUCHQ==" saltValue="g2oiF89pAjtvnTe7it6X+w==" spinCount="100000" sheet="1" selectLockedCells="1" selectUnlockedCells="1"/>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JS3"/>
  <sheetViews>
    <sheetView zoomScale="85" zoomScaleNormal="85" workbookViewId="0">
      <selection activeCell="E2" sqref="E2"/>
    </sheetView>
  </sheetViews>
  <sheetFormatPr defaultColWidth="9" defaultRowHeight="13"/>
  <cols>
    <col min="1" max="1" width="13" bestFit="1" customWidth="1"/>
    <col min="2" max="2" width="12.36328125" customWidth="1"/>
    <col min="3" max="3" width="13" bestFit="1" customWidth="1"/>
    <col min="4" max="4" width="20.08984375" bestFit="1" customWidth="1"/>
    <col min="5" max="5" width="7.08984375" bestFit="1" customWidth="1"/>
    <col min="6" max="6" width="17.90625" bestFit="1" customWidth="1"/>
    <col min="7" max="7" width="17.90625" customWidth="1"/>
    <col min="8" max="8" width="20" bestFit="1" customWidth="1"/>
    <col min="9" max="9" width="22" bestFit="1" customWidth="1"/>
    <col min="10" max="14" width="20" bestFit="1" customWidth="1"/>
    <col min="15" max="15" width="24.08984375" bestFit="1" customWidth="1"/>
    <col min="16" max="17" width="6.453125" bestFit="1" customWidth="1"/>
    <col min="18" max="19" width="11.6328125" bestFit="1" customWidth="1"/>
    <col min="20" max="20" width="9.6328125" bestFit="1" customWidth="1"/>
    <col min="21" max="21" width="14.453125" customWidth="1"/>
    <col min="22" max="22" width="15.90625" bestFit="1" customWidth="1"/>
    <col min="23" max="23" width="15.90625" customWidth="1"/>
    <col min="24" max="24" width="15.90625" bestFit="1" customWidth="1"/>
    <col min="25" max="25" width="15.90625" customWidth="1"/>
    <col min="26" max="26" width="20" bestFit="1" customWidth="1"/>
    <col min="27" max="27" width="15.90625" bestFit="1" customWidth="1"/>
    <col min="28" max="30" width="20" bestFit="1" customWidth="1"/>
    <col min="31" max="31" width="24.08984375" bestFit="1" customWidth="1"/>
    <col min="32" max="32" width="20" bestFit="1" customWidth="1"/>
    <col min="33" max="33" width="24.08984375" bestFit="1" customWidth="1"/>
    <col min="34" max="34" width="19.453125" bestFit="1" customWidth="1"/>
    <col min="35" max="35" width="26.453125" bestFit="1" customWidth="1"/>
    <col min="36" max="48" width="12.6328125" bestFit="1" customWidth="1"/>
    <col min="49" max="49" width="14.90625" bestFit="1" customWidth="1"/>
    <col min="50" max="64" width="12.6328125" bestFit="1" customWidth="1"/>
    <col min="65" max="65" width="14.90625" bestFit="1" customWidth="1"/>
    <col min="66" max="80" width="12.6328125" bestFit="1" customWidth="1"/>
    <col min="81" max="81" width="14.90625" bestFit="1" customWidth="1"/>
    <col min="82" max="82" width="12.6328125" bestFit="1" customWidth="1"/>
    <col min="83" max="83" width="24" bestFit="1" customWidth="1"/>
    <col min="84" max="84" width="22" bestFit="1" customWidth="1"/>
    <col min="85" max="85" width="17.90625" bestFit="1" customWidth="1"/>
    <col min="86" max="86" width="18.90625" bestFit="1" customWidth="1"/>
    <col min="87" max="87" width="28.08984375" bestFit="1" customWidth="1"/>
    <col min="88" max="88" width="28.08984375" customWidth="1"/>
    <col min="89" max="89" width="10.6328125" bestFit="1" customWidth="1"/>
    <col min="90" max="90" width="10.6328125" customWidth="1"/>
    <col min="91" max="92" width="14.90625" bestFit="1" customWidth="1"/>
    <col min="93" max="93" width="10.6328125" bestFit="1" customWidth="1"/>
    <col min="94" max="95" width="12.90625" bestFit="1" customWidth="1"/>
    <col min="96" max="96" width="30.08984375" customWidth="1"/>
    <col min="97" max="97" width="25.08984375" bestFit="1" customWidth="1"/>
    <col min="98" max="98" width="23.08984375" bestFit="1" customWidth="1"/>
    <col min="99" max="99" width="17.90625" bestFit="1" customWidth="1"/>
    <col min="100" max="100" width="15.453125" bestFit="1" customWidth="1"/>
    <col min="101" max="101" width="10.6328125" bestFit="1" customWidth="1"/>
    <col min="102" max="102" width="10.6328125" customWidth="1"/>
    <col min="103" max="104" width="14.90625" bestFit="1" customWidth="1"/>
    <col min="105" max="105" width="10.6328125" bestFit="1" customWidth="1"/>
    <col min="106" max="107" width="12.90625" bestFit="1" customWidth="1"/>
    <col min="108" max="108" width="19.36328125" customWidth="1"/>
    <col min="109" max="109" width="25.08984375" bestFit="1" customWidth="1"/>
    <col min="110" max="110" width="23.08984375" bestFit="1" customWidth="1"/>
    <col min="111" max="111" width="17.90625" bestFit="1" customWidth="1"/>
    <col min="112" max="112" width="15.453125" bestFit="1" customWidth="1"/>
    <col min="113" max="113" width="10.6328125" bestFit="1" customWidth="1"/>
    <col min="114" max="114" width="10.6328125" customWidth="1"/>
    <col min="115" max="116" width="14.90625" bestFit="1" customWidth="1"/>
    <col min="117" max="117" width="10.6328125" bestFit="1" customWidth="1"/>
    <col min="118" max="119" width="12.90625" bestFit="1" customWidth="1"/>
    <col min="120" max="120" width="24.90625" customWidth="1"/>
    <col min="121" max="121" width="25.08984375" bestFit="1" customWidth="1"/>
    <col min="122" max="122" width="23.08984375" bestFit="1" customWidth="1"/>
    <col min="123" max="123" width="17.90625" bestFit="1" customWidth="1"/>
    <col min="124" max="124" width="15.453125" bestFit="1" customWidth="1"/>
    <col min="125" max="125" width="10.6328125" bestFit="1" customWidth="1"/>
    <col min="126" max="126" width="10.6328125" customWidth="1"/>
    <col min="127" max="128" width="14.90625" bestFit="1" customWidth="1"/>
    <col min="129" max="129" width="10.6328125" bestFit="1" customWidth="1"/>
    <col min="130" max="131" width="12.90625" bestFit="1" customWidth="1"/>
    <col min="132" max="132" width="31.90625" customWidth="1"/>
    <col min="133" max="133" width="25.08984375" bestFit="1" customWidth="1"/>
    <col min="134" max="134" width="23.08984375" bestFit="1" customWidth="1"/>
    <col min="135" max="135" width="17.90625" bestFit="1" customWidth="1"/>
    <col min="136" max="136" width="15.453125" bestFit="1" customWidth="1"/>
    <col min="137" max="137" width="10.6328125" bestFit="1" customWidth="1"/>
    <col min="138" max="138" width="10.6328125" customWidth="1"/>
    <col min="139" max="140" width="14.90625" bestFit="1" customWidth="1"/>
    <col min="141" max="141" width="10.6328125" bestFit="1" customWidth="1"/>
    <col min="142" max="143" width="12.90625" bestFit="1" customWidth="1"/>
    <col min="144" max="144" width="33.08984375" customWidth="1"/>
    <col min="145" max="145" width="25.08984375" bestFit="1" customWidth="1"/>
    <col min="146" max="146" width="23.08984375" bestFit="1" customWidth="1"/>
    <col min="147" max="147" width="17.90625" bestFit="1" customWidth="1"/>
    <col min="148" max="148" width="15.453125" bestFit="1" customWidth="1"/>
    <col min="149" max="149" width="10.6328125" bestFit="1" customWidth="1"/>
    <col min="150" max="150" width="10.6328125" customWidth="1"/>
    <col min="151" max="152" width="14.90625" bestFit="1" customWidth="1"/>
    <col min="153" max="153" width="10.6328125" bestFit="1" customWidth="1"/>
    <col min="154" max="155" width="12.90625" bestFit="1" customWidth="1"/>
    <col min="156" max="156" width="12.90625" customWidth="1"/>
    <col min="157" max="157" width="25.08984375" bestFit="1" customWidth="1"/>
    <col min="158" max="158" width="23.08984375" bestFit="1" customWidth="1"/>
    <col min="159" max="159" width="17.90625" bestFit="1" customWidth="1"/>
    <col min="160" max="160" width="10.6328125" bestFit="1" customWidth="1"/>
    <col min="161" max="161" width="10.6328125" customWidth="1"/>
    <col min="162" max="163" width="14.90625" bestFit="1" customWidth="1"/>
    <col min="164" max="164" width="10.6328125" bestFit="1" customWidth="1"/>
    <col min="165" max="166" width="12.90625" bestFit="1" customWidth="1"/>
    <col min="167" max="167" width="17.90625" customWidth="1"/>
    <col min="168" max="168" width="25.08984375" bestFit="1" customWidth="1"/>
    <col min="169" max="169" width="23.08984375" bestFit="1" customWidth="1"/>
    <col min="170" max="170" width="17.90625" bestFit="1" customWidth="1"/>
    <col min="171" max="171" width="10.6328125" bestFit="1" customWidth="1"/>
    <col min="172" max="172" width="10.6328125" customWidth="1"/>
    <col min="173" max="174" width="14.90625" bestFit="1" customWidth="1"/>
    <col min="175" max="175" width="10.6328125" bestFit="1" customWidth="1"/>
    <col min="176" max="177" width="12.90625" bestFit="1" customWidth="1"/>
    <col min="178" max="178" width="22.453125" customWidth="1"/>
    <col min="179" max="179" width="25.08984375" bestFit="1" customWidth="1"/>
    <col min="180" max="180" width="23.08984375" bestFit="1" customWidth="1"/>
    <col min="181" max="181" width="17.90625" bestFit="1" customWidth="1"/>
    <col min="182" max="182" width="10.6328125" bestFit="1" customWidth="1"/>
    <col min="183" max="183" width="10.6328125" customWidth="1"/>
    <col min="184" max="185" width="14.90625" bestFit="1" customWidth="1"/>
    <col min="186" max="186" width="10.6328125" bestFit="1" customWidth="1"/>
    <col min="187" max="188" width="12.90625" bestFit="1" customWidth="1"/>
    <col min="189" max="189" width="23.08984375" customWidth="1"/>
    <col min="190" max="190" width="25.08984375" bestFit="1" customWidth="1"/>
    <col min="191" max="191" width="23.08984375" bestFit="1" customWidth="1"/>
    <col min="192" max="192" width="17.90625" bestFit="1" customWidth="1"/>
    <col min="193" max="193" width="10.6328125" bestFit="1" customWidth="1"/>
    <col min="194" max="194" width="10.6328125" customWidth="1"/>
    <col min="195" max="196" width="14.90625" bestFit="1" customWidth="1"/>
    <col min="197" max="197" width="10.6328125" bestFit="1" customWidth="1"/>
    <col min="198" max="199" width="12.90625" bestFit="1" customWidth="1"/>
    <col min="200" max="200" width="20.6328125" customWidth="1"/>
    <col min="201" max="201" width="25.08984375" bestFit="1" customWidth="1"/>
    <col min="202" max="202" width="23.08984375" bestFit="1" customWidth="1"/>
    <col min="203" max="203" width="17.90625" bestFit="1" customWidth="1"/>
    <col min="204" max="204" width="37.08984375" bestFit="1" customWidth="1"/>
    <col min="205" max="205" width="19" bestFit="1" customWidth="1"/>
    <col min="206" max="206" width="14.36328125" bestFit="1" customWidth="1"/>
  </cols>
  <sheetData>
    <row r="1" spans="1:279" ht="39.65" customHeight="1">
      <c r="A1" s="304" t="s">
        <v>574</v>
      </c>
      <c r="B1" s="304" t="s">
        <v>349</v>
      </c>
      <c r="C1" s="306" t="s">
        <v>639</v>
      </c>
      <c r="D1" s="304" t="s">
        <v>575</v>
      </c>
      <c r="E1" s="22" t="s">
        <v>404</v>
      </c>
      <c r="F1" s="24" t="s">
        <v>409</v>
      </c>
      <c r="G1" s="24" t="s">
        <v>657</v>
      </c>
      <c r="H1" s="24" t="s">
        <v>410</v>
      </c>
      <c r="I1" s="24" t="s">
        <v>411</v>
      </c>
      <c r="J1" s="24" t="s">
        <v>412</v>
      </c>
      <c r="K1" s="24" t="s">
        <v>413</v>
      </c>
      <c r="L1" s="24" t="s">
        <v>408</v>
      </c>
      <c r="M1" s="24" t="s">
        <v>407</v>
      </c>
      <c r="N1" s="24" t="s">
        <v>406</v>
      </c>
      <c r="O1" s="23" t="s">
        <v>405</v>
      </c>
      <c r="P1" s="27" t="s">
        <v>414</v>
      </c>
      <c r="Q1" s="27" t="s">
        <v>415</v>
      </c>
      <c r="R1" s="27" t="s">
        <v>416</v>
      </c>
      <c r="S1" s="27" t="s">
        <v>417</v>
      </c>
      <c r="T1" s="28" t="s">
        <v>418</v>
      </c>
      <c r="U1" s="304" t="s">
        <v>659</v>
      </c>
      <c r="V1" s="28" t="s">
        <v>419</v>
      </c>
      <c r="W1" s="304" t="s">
        <v>660</v>
      </c>
      <c r="X1" s="28" t="s">
        <v>420</v>
      </c>
      <c r="Y1" s="304" t="s">
        <v>661</v>
      </c>
      <c r="Z1" s="29" t="s">
        <v>422</v>
      </c>
      <c r="AA1" s="29" t="s">
        <v>421</v>
      </c>
      <c r="AB1" s="29" t="s">
        <v>423</v>
      </c>
      <c r="AC1" s="29" t="s">
        <v>424</v>
      </c>
      <c r="AD1" s="29" t="s">
        <v>425</v>
      </c>
      <c r="AE1" s="29" t="s">
        <v>426</v>
      </c>
      <c r="AF1" s="29" t="s">
        <v>427</v>
      </c>
      <c r="AG1" s="29" t="s">
        <v>428</v>
      </c>
      <c r="AH1" s="29" t="s">
        <v>429</v>
      </c>
      <c r="AI1" s="22" t="s">
        <v>430</v>
      </c>
      <c r="AJ1" s="30" t="s">
        <v>431</v>
      </c>
      <c r="AK1" s="30" t="s">
        <v>432</v>
      </c>
      <c r="AL1" s="30" t="s">
        <v>433</v>
      </c>
      <c r="AM1" s="30" t="s">
        <v>434</v>
      </c>
      <c r="AN1" s="30" t="s">
        <v>435</v>
      </c>
      <c r="AO1" s="30" t="s">
        <v>436</v>
      </c>
      <c r="AP1" s="30" t="s">
        <v>437</v>
      </c>
      <c r="AQ1" s="30" t="s">
        <v>438</v>
      </c>
      <c r="AR1" s="30" t="s">
        <v>439</v>
      </c>
      <c r="AS1" s="30" t="s">
        <v>440</v>
      </c>
      <c r="AT1" s="30" t="s">
        <v>441</v>
      </c>
      <c r="AU1" s="30" t="s">
        <v>442</v>
      </c>
      <c r="AV1" s="30" t="s">
        <v>443</v>
      </c>
      <c r="AW1" s="30" t="s">
        <v>444</v>
      </c>
      <c r="AX1" s="30" t="s">
        <v>445</v>
      </c>
      <c r="AY1" s="30" t="s">
        <v>446</v>
      </c>
      <c r="AZ1" s="30" t="s">
        <v>447</v>
      </c>
      <c r="BA1" s="30" t="s">
        <v>448</v>
      </c>
      <c r="BB1" s="30" t="s">
        <v>449</v>
      </c>
      <c r="BC1" s="30" t="s">
        <v>450</v>
      </c>
      <c r="BD1" s="30" t="s">
        <v>451</v>
      </c>
      <c r="BE1" s="30" t="s">
        <v>452</v>
      </c>
      <c r="BF1" s="30" t="s">
        <v>453</v>
      </c>
      <c r="BG1" s="30" t="s">
        <v>454</v>
      </c>
      <c r="BH1" s="30" t="s">
        <v>455</v>
      </c>
      <c r="BI1" s="30" t="s">
        <v>456</v>
      </c>
      <c r="BJ1" s="30" t="s">
        <v>457</v>
      </c>
      <c r="BK1" s="30" t="s">
        <v>458</v>
      </c>
      <c r="BL1" s="30" t="s">
        <v>459</v>
      </c>
      <c r="BM1" s="30" t="s">
        <v>460</v>
      </c>
      <c r="BN1" s="30" t="s">
        <v>461</v>
      </c>
      <c r="BO1" s="30" t="s">
        <v>462</v>
      </c>
      <c r="BP1" s="30" t="s">
        <v>463</v>
      </c>
      <c r="BQ1" s="30" t="s">
        <v>464</v>
      </c>
      <c r="BR1" s="30" t="s">
        <v>465</v>
      </c>
      <c r="BS1" s="30" t="s">
        <v>466</v>
      </c>
      <c r="BT1" s="30" t="s">
        <v>467</v>
      </c>
      <c r="BU1" s="30" t="s">
        <v>468</v>
      </c>
      <c r="BV1" s="30" t="s">
        <v>469</v>
      </c>
      <c r="BW1" s="30" t="s">
        <v>470</v>
      </c>
      <c r="BX1" s="30" t="s">
        <v>471</v>
      </c>
      <c r="BY1" s="30" t="s">
        <v>472</v>
      </c>
      <c r="BZ1" s="30" t="s">
        <v>473</v>
      </c>
      <c r="CA1" s="30" t="s">
        <v>474</v>
      </c>
      <c r="CB1" s="30" t="s">
        <v>475</v>
      </c>
      <c r="CC1" s="30" t="s">
        <v>476</v>
      </c>
      <c r="CD1" s="30" t="s">
        <v>477</v>
      </c>
      <c r="CE1" s="30" t="s">
        <v>478</v>
      </c>
      <c r="CF1" s="30" t="s">
        <v>479</v>
      </c>
      <c r="CG1" s="30" t="s">
        <v>480</v>
      </c>
      <c r="CH1" s="26" t="s">
        <v>503</v>
      </c>
      <c r="CI1" s="25" t="s">
        <v>481</v>
      </c>
      <c r="CJ1" s="25" t="s">
        <v>482</v>
      </c>
      <c r="CK1" s="302" t="s">
        <v>483</v>
      </c>
      <c r="CL1" s="31" t="s">
        <v>629</v>
      </c>
      <c r="CM1" s="31" t="s">
        <v>484</v>
      </c>
      <c r="CN1" s="31" t="s">
        <v>485</v>
      </c>
      <c r="CO1" s="31" t="s">
        <v>486</v>
      </c>
      <c r="CP1" s="31" t="s">
        <v>487</v>
      </c>
      <c r="CQ1" s="302" t="s">
        <v>646</v>
      </c>
      <c r="CR1" s="31" t="s">
        <v>663</v>
      </c>
      <c r="CS1" s="31" t="s">
        <v>488</v>
      </c>
      <c r="CT1" s="31" t="s">
        <v>489</v>
      </c>
      <c r="CU1" s="31" t="s">
        <v>490</v>
      </c>
      <c r="CV1" s="302" t="s">
        <v>491</v>
      </c>
      <c r="CW1" s="302" t="s">
        <v>506</v>
      </c>
      <c r="CX1" s="31" t="s">
        <v>630</v>
      </c>
      <c r="CY1" s="31" t="s">
        <v>507</v>
      </c>
      <c r="CZ1" s="31" t="s">
        <v>508</v>
      </c>
      <c r="DA1" s="31" t="s">
        <v>509</v>
      </c>
      <c r="DB1" s="31" t="s">
        <v>510</v>
      </c>
      <c r="DC1" s="302" t="s">
        <v>647</v>
      </c>
      <c r="DD1" s="31" t="s">
        <v>664</v>
      </c>
      <c r="DE1" s="31" t="s">
        <v>511</v>
      </c>
      <c r="DF1" s="31" t="s">
        <v>512</v>
      </c>
      <c r="DG1" s="31" t="s">
        <v>513</v>
      </c>
      <c r="DH1" s="302" t="s">
        <v>514</v>
      </c>
      <c r="DI1" s="302" t="s">
        <v>515</v>
      </c>
      <c r="DJ1" s="31" t="s">
        <v>631</v>
      </c>
      <c r="DK1" s="31" t="s">
        <v>516</v>
      </c>
      <c r="DL1" s="31" t="s">
        <v>517</v>
      </c>
      <c r="DM1" s="31" t="s">
        <v>518</v>
      </c>
      <c r="DN1" s="31" t="s">
        <v>519</v>
      </c>
      <c r="DO1" s="302" t="s">
        <v>648</v>
      </c>
      <c r="DP1" s="31" t="s">
        <v>665</v>
      </c>
      <c r="DQ1" s="31" t="s">
        <v>520</v>
      </c>
      <c r="DR1" s="31" t="s">
        <v>521</v>
      </c>
      <c r="DS1" s="31" t="s">
        <v>522</v>
      </c>
      <c r="DT1" s="302" t="s">
        <v>523</v>
      </c>
      <c r="DU1" s="302" t="s">
        <v>524</v>
      </c>
      <c r="DV1" s="31" t="s">
        <v>632</v>
      </c>
      <c r="DW1" s="31" t="s">
        <v>525</v>
      </c>
      <c r="DX1" s="31" t="s">
        <v>526</v>
      </c>
      <c r="DY1" s="31" t="s">
        <v>527</v>
      </c>
      <c r="DZ1" s="31" t="s">
        <v>528</v>
      </c>
      <c r="EA1" s="302" t="s">
        <v>649</v>
      </c>
      <c r="EB1" s="31" t="s">
        <v>666</v>
      </c>
      <c r="EC1" s="31" t="s">
        <v>529</v>
      </c>
      <c r="ED1" s="31" t="s">
        <v>530</v>
      </c>
      <c r="EE1" s="31" t="s">
        <v>531</v>
      </c>
      <c r="EF1" s="302" t="s">
        <v>532</v>
      </c>
      <c r="EG1" s="302" t="s">
        <v>533</v>
      </c>
      <c r="EH1" s="31" t="s">
        <v>633</v>
      </c>
      <c r="EI1" s="31" t="s">
        <v>534</v>
      </c>
      <c r="EJ1" s="31" t="s">
        <v>535</v>
      </c>
      <c r="EK1" s="31" t="s">
        <v>536</v>
      </c>
      <c r="EL1" s="31" t="s">
        <v>537</v>
      </c>
      <c r="EM1" s="302" t="s">
        <v>650</v>
      </c>
      <c r="EN1" s="31" t="s">
        <v>667</v>
      </c>
      <c r="EO1" s="31" t="s">
        <v>538</v>
      </c>
      <c r="EP1" s="31" t="s">
        <v>539</v>
      </c>
      <c r="EQ1" s="31" t="s">
        <v>540</v>
      </c>
      <c r="ER1" s="302" t="s">
        <v>541</v>
      </c>
      <c r="ES1" s="302" t="s">
        <v>492</v>
      </c>
      <c r="ET1" s="32" t="s">
        <v>634</v>
      </c>
      <c r="EU1" s="32" t="s">
        <v>493</v>
      </c>
      <c r="EV1" s="32" t="s">
        <v>494</v>
      </c>
      <c r="EW1" s="32" t="s">
        <v>495</v>
      </c>
      <c r="EX1" s="32" t="s">
        <v>496</v>
      </c>
      <c r="EY1" s="302" t="s">
        <v>651</v>
      </c>
      <c r="EZ1" s="32" t="s">
        <v>668</v>
      </c>
      <c r="FA1" s="32" t="s">
        <v>497</v>
      </c>
      <c r="FB1" s="32" t="s">
        <v>498</v>
      </c>
      <c r="FC1" s="32" t="s">
        <v>499</v>
      </c>
      <c r="FD1" s="302" t="s">
        <v>542</v>
      </c>
      <c r="FE1" s="32" t="s">
        <v>635</v>
      </c>
      <c r="FF1" s="32" t="s">
        <v>543</v>
      </c>
      <c r="FG1" s="32" t="s">
        <v>544</v>
      </c>
      <c r="FH1" s="32" t="s">
        <v>545</v>
      </c>
      <c r="FI1" s="32" t="s">
        <v>546</v>
      </c>
      <c r="FJ1" s="302" t="s">
        <v>652</v>
      </c>
      <c r="FK1" s="32" t="s">
        <v>669</v>
      </c>
      <c r="FL1" s="32" t="s">
        <v>547</v>
      </c>
      <c r="FM1" s="32" t="s">
        <v>548</v>
      </c>
      <c r="FN1" s="32" t="s">
        <v>549</v>
      </c>
      <c r="FO1" s="302" t="s">
        <v>550</v>
      </c>
      <c r="FP1" s="32" t="s">
        <v>636</v>
      </c>
      <c r="FQ1" s="32" t="s">
        <v>551</v>
      </c>
      <c r="FR1" s="32" t="s">
        <v>552</v>
      </c>
      <c r="FS1" s="32" t="s">
        <v>553</v>
      </c>
      <c r="FT1" s="32" t="s">
        <v>554</v>
      </c>
      <c r="FU1" s="302" t="s">
        <v>653</v>
      </c>
      <c r="FV1" s="32" t="s">
        <v>670</v>
      </c>
      <c r="FW1" s="32" t="s">
        <v>555</v>
      </c>
      <c r="FX1" s="32" t="s">
        <v>556</v>
      </c>
      <c r="FY1" s="32" t="s">
        <v>557</v>
      </c>
      <c r="FZ1" s="302" t="s">
        <v>558</v>
      </c>
      <c r="GA1" s="32" t="s">
        <v>637</v>
      </c>
      <c r="GB1" s="32" t="s">
        <v>559</v>
      </c>
      <c r="GC1" s="32" t="s">
        <v>560</v>
      </c>
      <c r="GD1" s="32" t="s">
        <v>561</v>
      </c>
      <c r="GE1" s="32" t="s">
        <v>562</v>
      </c>
      <c r="GF1" s="302" t="s">
        <v>654</v>
      </c>
      <c r="GG1" s="32" t="s">
        <v>671</v>
      </c>
      <c r="GH1" s="32" t="s">
        <v>563</v>
      </c>
      <c r="GI1" s="32" t="s">
        <v>564</v>
      </c>
      <c r="GJ1" s="32" t="s">
        <v>565</v>
      </c>
      <c r="GK1" s="302" t="s">
        <v>566</v>
      </c>
      <c r="GL1" s="32" t="s">
        <v>638</v>
      </c>
      <c r="GM1" s="32" t="s">
        <v>567</v>
      </c>
      <c r="GN1" s="32" t="s">
        <v>568</v>
      </c>
      <c r="GO1" s="32" t="s">
        <v>569</v>
      </c>
      <c r="GP1" s="32" t="s">
        <v>570</v>
      </c>
      <c r="GQ1" s="302" t="s">
        <v>655</v>
      </c>
      <c r="GR1" s="32" t="s">
        <v>672</v>
      </c>
      <c r="GS1" s="32" t="s">
        <v>571</v>
      </c>
      <c r="GT1" s="32" t="s">
        <v>572</v>
      </c>
      <c r="GU1" s="32" t="s">
        <v>573</v>
      </c>
      <c r="GV1" s="25" t="s">
        <v>500</v>
      </c>
      <c r="GW1" s="25" t="s">
        <v>501</v>
      </c>
      <c r="GX1" s="25" t="s">
        <v>502</v>
      </c>
      <c r="GY1" s="31" t="s">
        <v>769</v>
      </c>
      <c r="GZ1" s="31" t="s">
        <v>770</v>
      </c>
      <c r="HA1" s="31" t="s">
        <v>771</v>
      </c>
      <c r="HB1" s="31" t="s">
        <v>772</v>
      </c>
      <c r="HC1" s="31" t="s">
        <v>773</v>
      </c>
      <c r="HD1" s="31" t="s">
        <v>774</v>
      </c>
      <c r="HE1" s="31" t="s">
        <v>775</v>
      </c>
      <c r="HF1" s="31" t="s">
        <v>776</v>
      </c>
      <c r="HG1" s="31" t="s">
        <v>777</v>
      </c>
      <c r="HH1" s="31" t="s">
        <v>778</v>
      </c>
      <c r="HI1" s="31" t="s">
        <v>779</v>
      </c>
      <c r="HJ1" s="31" t="s">
        <v>780</v>
      </c>
      <c r="HK1" s="31" t="s">
        <v>781</v>
      </c>
      <c r="HL1" s="31" t="s">
        <v>782</v>
      </c>
      <c r="HM1" s="31" t="s">
        <v>783</v>
      </c>
      <c r="HN1" s="31" t="s">
        <v>784</v>
      </c>
      <c r="HO1" s="31" t="s">
        <v>785</v>
      </c>
      <c r="HP1" s="31" t="s">
        <v>786</v>
      </c>
      <c r="HQ1" s="31" t="s">
        <v>787</v>
      </c>
      <c r="HR1" s="31" t="s">
        <v>788</v>
      </c>
      <c r="HS1" s="31" t="s">
        <v>789</v>
      </c>
      <c r="HT1" s="31" t="s">
        <v>790</v>
      </c>
      <c r="HU1" s="31" t="s">
        <v>791</v>
      </c>
      <c r="HV1" s="31" t="s">
        <v>792</v>
      </c>
      <c r="HW1" s="31" t="s">
        <v>793</v>
      </c>
      <c r="HX1" s="31" t="s">
        <v>794</v>
      </c>
      <c r="HY1" s="31" t="s">
        <v>795</v>
      </c>
      <c r="HZ1" s="31" t="s">
        <v>796</v>
      </c>
      <c r="IA1" s="31" t="s">
        <v>797</v>
      </c>
      <c r="IB1" s="31" t="s">
        <v>798</v>
      </c>
      <c r="IC1" s="31" t="s">
        <v>799</v>
      </c>
      <c r="ID1" s="31" t="s">
        <v>800</v>
      </c>
      <c r="IE1" s="31" t="s">
        <v>801</v>
      </c>
      <c r="IF1" s="308" t="s">
        <v>802</v>
      </c>
      <c r="IG1" s="308" t="s">
        <v>803</v>
      </c>
      <c r="IH1" s="308" t="s">
        <v>804</v>
      </c>
      <c r="II1" s="309" t="s">
        <v>805</v>
      </c>
      <c r="IJ1" s="309" t="s">
        <v>806</v>
      </c>
      <c r="IK1" s="309" t="s">
        <v>807</v>
      </c>
      <c r="IL1" s="309" t="s">
        <v>808</v>
      </c>
      <c r="IM1" s="309" t="s">
        <v>809</v>
      </c>
      <c r="IN1" s="309" t="s">
        <v>810</v>
      </c>
      <c r="IO1" s="309" t="s">
        <v>811</v>
      </c>
      <c r="IP1" s="309" t="s">
        <v>812</v>
      </c>
      <c r="IQ1" s="309" t="s">
        <v>813</v>
      </c>
      <c r="IR1" s="309" t="s">
        <v>814</v>
      </c>
      <c r="IS1" s="309" t="s">
        <v>815</v>
      </c>
      <c r="IT1" s="309" t="s">
        <v>816</v>
      </c>
      <c r="IU1" s="309" t="s">
        <v>817</v>
      </c>
      <c r="IV1" s="309" t="s">
        <v>818</v>
      </c>
      <c r="IW1" s="309" t="s">
        <v>819</v>
      </c>
      <c r="IX1" s="309" t="s">
        <v>820</v>
      </c>
      <c r="IY1" s="309" t="s">
        <v>821</v>
      </c>
      <c r="IZ1" s="309" t="s">
        <v>822</v>
      </c>
      <c r="JA1" s="309" t="s">
        <v>823</v>
      </c>
      <c r="JB1" s="309" t="s">
        <v>824</v>
      </c>
      <c r="JC1" s="309" t="s">
        <v>825</v>
      </c>
      <c r="JD1" s="309" t="s">
        <v>826</v>
      </c>
      <c r="JE1" s="309" t="s">
        <v>827</v>
      </c>
      <c r="JF1" s="309" t="s">
        <v>828</v>
      </c>
      <c r="JG1" s="309" t="s">
        <v>829</v>
      </c>
      <c r="JH1" s="309" t="s">
        <v>830</v>
      </c>
      <c r="JI1" s="309" t="s">
        <v>831</v>
      </c>
      <c r="JJ1" s="309" t="s">
        <v>832</v>
      </c>
      <c r="JK1" s="309" t="s">
        <v>833</v>
      </c>
      <c r="JL1" s="309" t="s">
        <v>834</v>
      </c>
      <c r="JM1" s="309" t="s">
        <v>835</v>
      </c>
      <c r="JN1" s="309" t="s">
        <v>836</v>
      </c>
      <c r="JO1" s="309" t="s">
        <v>837</v>
      </c>
      <c r="JP1" s="309" t="s">
        <v>838</v>
      </c>
      <c r="JQ1" s="309" t="s">
        <v>839</v>
      </c>
      <c r="JR1" s="309" t="s">
        <v>840</v>
      </c>
      <c r="JS1" s="309" t="s">
        <v>841</v>
      </c>
    </row>
    <row r="2" spans="1:279" ht="39.65" customHeight="1">
      <c r="A2" s="305"/>
      <c r="B2" s="303"/>
      <c r="C2" s="303"/>
      <c r="D2" s="303"/>
      <c r="E2" s="17" t="str">
        <f>ＺＥＨデベロッパー登録申請書!AD2&amp;"/"&amp;ＺＥＨデベロッパー登録申請書!AH2&amp;"/"&amp;ＺＥＨデベロッパー登録申請書!AL2</f>
        <v>//</v>
      </c>
      <c r="F2" s="33">
        <f>ＺＥＨデベロッパー登録申請書!F26</f>
        <v>0</v>
      </c>
      <c r="G2" s="17">
        <f>ＺＥＨデベロッパー登録申請書!F25</f>
        <v>0</v>
      </c>
      <c r="H2" s="316">
        <f>ＺＥＨデベロッパー登録申請書!F27</f>
        <v>0</v>
      </c>
      <c r="I2" s="33">
        <f>ＺＥＨデベロッパー登録申請書!F28</f>
        <v>0</v>
      </c>
      <c r="J2" s="33">
        <f>ＺＥＨデベロッパー登録申請書!H30</f>
        <v>0</v>
      </c>
      <c r="K2" s="33">
        <f>ＺＥＨデベロッパー登録申請書!AA30</f>
        <v>0</v>
      </c>
      <c r="L2" s="17" t="str">
        <f>ＺＥＨデベロッパー登録申請書!H31&amp;"-"&amp;ＺＥＨデベロッパー登録申請書!L31</f>
        <v>-</v>
      </c>
      <c r="M2" s="33">
        <f>ＺＥＨデベロッパー登録申請書!S31</f>
        <v>0</v>
      </c>
      <c r="N2" s="33">
        <f>ＺＥＨデベロッパー登録申請書!AB31</f>
        <v>0</v>
      </c>
      <c r="O2" s="33">
        <f>ＺＥＨデベロッパー登録申請書!F32</f>
        <v>0</v>
      </c>
      <c r="P2" s="35">
        <f>IF(ＺＥＨデベロッパー登録票!CV9=TRUE,1,0)</f>
        <v>0</v>
      </c>
      <c r="Q2" s="35">
        <f>IF(ＺＥＨデベロッパー登録票!CW9=TRUE,1,0)</f>
        <v>0</v>
      </c>
      <c r="R2" s="17">
        <f>ＺＥＨデベロッパー登録申請書!J34</f>
        <v>0</v>
      </c>
      <c r="S2" s="17">
        <f>ＺＥＨデベロッパー登録申請書!J35</f>
        <v>0</v>
      </c>
      <c r="T2" s="17">
        <f>IF(ＺＥＨデベロッパー登録申請書!W38="",0,1)</f>
        <v>0</v>
      </c>
      <c r="U2" s="305">
        <f>ＺＥＨデベロッパー登録申請書!$W$38</f>
        <v>0</v>
      </c>
      <c r="V2" s="17">
        <f>IF(ＺＥＨデベロッパー登録申請書!W41="",0,1)</f>
        <v>0</v>
      </c>
      <c r="W2" s="305">
        <f>ＺＥＨデベロッパー登録申請書!$W$41</f>
        <v>0</v>
      </c>
      <c r="X2" s="17">
        <f>IF(ＺＥＨデベロッパー登録申請書!W42="",0,1)</f>
        <v>0</v>
      </c>
      <c r="Y2" s="305">
        <f>ＺＥＨデベロッパー登録申請書!$W$42</f>
        <v>0</v>
      </c>
      <c r="Z2" s="33">
        <f>ＺＥＨデベロッパー登録申請書!F44</f>
        <v>0</v>
      </c>
      <c r="AA2" s="33">
        <f>ＺＥＨデベロッパー登録申請書!H46</f>
        <v>0</v>
      </c>
      <c r="AB2" s="17" t="str">
        <f>ＺＥＨデベロッパー登録申請書!H47&amp;"-"&amp;ＺＥＨデベロッパー登録申請書!L47</f>
        <v>-</v>
      </c>
      <c r="AC2" s="33">
        <f>ＺＥＨデベロッパー登録申請書!S47</f>
        <v>0</v>
      </c>
      <c r="AD2" s="33">
        <f>ＺＥＨデベロッパー登録申請書!AB47</f>
        <v>0</v>
      </c>
      <c r="AE2" s="33">
        <f>ＺＥＨデベロッパー登録申請書!F48</f>
        <v>0</v>
      </c>
      <c r="AF2" s="17" t="str">
        <f>ＺＥＨデベロッパー登録申請書!F49&amp;"-"&amp;ＺＥＨデベロッパー登録申請書!K49&amp;"-"&amp;ＺＥＨデベロッパー登録申請書!P49</f>
        <v>--</v>
      </c>
      <c r="AG2" s="17" t="str">
        <f>ＺＥＨデベロッパー登録申請書!F50&amp;"-"&amp;ＺＥＨデベロッパー登録申請書!K50&amp;"-"&amp;ＺＥＨデベロッパー登録申請書!P50</f>
        <v>--</v>
      </c>
      <c r="AH2" s="17" t="str">
        <f>ＺＥＨデベロッパー登録申請書!F51&amp;"@"&amp;ＺＥＨデベロッパー登録申請書!Z51</f>
        <v>@</v>
      </c>
      <c r="AI2" s="17">
        <f>ＺＥＨデベロッパー公開情報!AD7</f>
        <v>0</v>
      </c>
      <c r="AJ2" s="35">
        <f>IF(OR(ＺＥＨデベロッパー登録票!CX15,ＺＥＨデベロッパー登録票!CV14)=TRUE,1,0)</f>
        <v>0</v>
      </c>
      <c r="AK2" s="35">
        <f>IF(OR(ＺＥＨデベロッパー登録票!CX16,ＺＥＨデベロッパー登録票!CV14)=TRUE,1,0)</f>
        <v>0</v>
      </c>
      <c r="AL2" s="35">
        <f>IF(OR(ＺＥＨデベロッパー登録票!DA16,ＺＥＨデベロッパー登録票!CV14)=TRUE,1,0)</f>
        <v>0</v>
      </c>
      <c r="AM2" s="35">
        <f>IF(OR(ＺＥＨデベロッパー登録票!DD16,ＺＥＨデベロッパー登録票!CV14)=TRUE,1,0)</f>
        <v>0</v>
      </c>
      <c r="AN2" s="35">
        <f>IF(OR(ＺＥＨデベロッパー登録票!DG16,ＺＥＨデベロッパー登録票!CV14)=TRUE,1,0)</f>
        <v>0</v>
      </c>
      <c r="AO2" s="35">
        <f>IF(OR(ＺＥＨデベロッパー登録票!DJ16,ＺＥＨデベロッパー登録票!CV14)=TRUE,1,0)</f>
        <v>0</v>
      </c>
      <c r="AP2" s="35">
        <f>IF(OR(ＺＥＨデベロッパー登録票!DM16,ＺＥＨデベロッパー登録票!CV14)=TRUE,1,0)</f>
        <v>0</v>
      </c>
      <c r="AQ2" s="35">
        <f>IF(OR(ＺＥＨデベロッパー登録票!CX17,ＺＥＨデベロッパー登録票!CV14)=TRUE,1,0)</f>
        <v>0</v>
      </c>
      <c r="AR2" s="35">
        <f>IF(OR(ＺＥＨデベロッパー登録票!DA17,ＺＥＨデベロッパー登録票!CV14)=TRUE,1,0)</f>
        <v>0</v>
      </c>
      <c r="AS2" s="35">
        <f>IF(OR(ＺＥＨデベロッパー登録票!DD17,ＺＥＨデベロッパー登録票!CV14)=TRUE,1,0)</f>
        <v>0</v>
      </c>
      <c r="AT2" s="35">
        <f>IF(OR(ＺＥＨデベロッパー登録票!DG17,ＺＥＨデベロッパー登録票!CV14)=TRUE,1,0)</f>
        <v>0</v>
      </c>
      <c r="AU2" s="35">
        <f>IF(OR(ＺＥＨデベロッパー登録票!DJ17,ＺＥＨデベロッパー登録票!CV14)=TRUE,1,0)</f>
        <v>0</v>
      </c>
      <c r="AV2" s="35">
        <f>IF(OR(ＺＥＨデベロッパー登録票!DM17,ＺＥＨデベロッパー登録票!CV14)=TRUE,1,0)</f>
        <v>0</v>
      </c>
      <c r="AW2" s="35">
        <f>IF(OR(ＺＥＨデベロッパー登録票!DP17,ＺＥＨデベロッパー登録票!CV14)=TRUE,1,0)</f>
        <v>0</v>
      </c>
      <c r="AX2" s="35">
        <f>IF(OR(ＺＥＨデベロッパー登録票!CX18,ＺＥＨデベロッパー登録票!CV14)=TRUE,1,0)</f>
        <v>0</v>
      </c>
      <c r="AY2" s="35">
        <f>IF(OR(ＺＥＨデベロッパー登録票!DA18,ＺＥＨデベロッパー登録票!CV14)=TRUE,1,0)</f>
        <v>0</v>
      </c>
      <c r="AZ2" s="35">
        <f>IF(OR(ＺＥＨデベロッパー登録票!DD18,ＺＥＨデベロッパー登録票!CV14)=TRUE,1,0)</f>
        <v>0</v>
      </c>
      <c r="BA2" s="35">
        <f>IF(OR(ＺＥＨデベロッパー登録票!DG18,ＺＥＨデベロッパー登録票!CV14)=TRUE,1,0)</f>
        <v>0</v>
      </c>
      <c r="BB2" s="35">
        <f>IF(OR(ＺＥＨデベロッパー登録票!CX19,ＺＥＨデベロッパー登録票!CV14)=TRUE,1,0)</f>
        <v>0</v>
      </c>
      <c r="BC2" s="35">
        <f>IF(OR(ＺＥＨデベロッパー登録票!DA19,ＺＥＨデベロッパー登録票!CV14)=TRUE,1,0)</f>
        <v>0</v>
      </c>
      <c r="BD2" s="35">
        <f>IF(OR(ＺＥＨデベロッパー登録票!DD19,ＺＥＨデベロッパー登録票!CV14)=TRUE,1,0)</f>
        <v>0</v>
      </c>
      <c r="BE2" s="35">
        <f>IF(OR(ＺＥＨデベロッパー登録票!DG19,ＺＥＨデベロッパー登録票!CV14)=TRUE,1,0)</f>
        <v>0</v>
      </c>
      <c r="BF2" s="35">
        <f>IF(OR(ＺＥＨデベロッパー登録票!DJ19,ＺＥＨデベロッパー登録票!CV14)=TRUE,1,0)</f>
        <v>0</v>
      </c>
      <c r="BG2" s="35">
        <f>IF(OR(ＺＥＨデベロッパー登録票!CX20,ＺＥＨデベロッパー登録票!CV14)=TRUE,1,0)</f>
        <v>0</v>
      </c>
      <c r="BH2" s="35">
        <f>IF(OR(ＺＥＨデベロッパー登録票!DA20,ＺＥＨデベロッパー登録票!CV14)=TRUE,1,0)</f>
        <v>0</v>
      </c>
      <c r="BI2" s="35">
        <f>IF(OR(ＺＥＨデベロッパー登録票!DD20,ＺＥＨデベロッパー登録票!CV14)=TRUE,1,0)</f>
        <v>0</v>
      </c>
      <c r="BJ2" s="35">
        <f>IF(OR(ＺＥＨデベロッパー登録票!DG20,ＺＥＨデベロッパー登録票!CV14)=TRUE,1,0)</f>
        <v>0</v>
      </c>
      <c r="BK2" s="35">
        <f>IF(OR(ＺＥＨデベロッパー登録票!DJ20,ＺＥＨデベロッパー登録票!CV14)=TRUE,1,0)</f>
        <v>0</v>
      </c>
      <c r="BL2" s="35">
        <f>IF(OR(ＺＥＨデベロッパー登録票!DM20,ＺＥＨデベロッパー登録票!CV14)=TRUE,1,0)</f>
        <v>0</v>
      </c>
      <c r="BM2" s="35">
        <f>IF(OR(ＺＥＨデベロッパー登録票!DP20,ＺＥＨデベロッパー登録票!CV14)=TRUE,1,0)</f>
        <v>0</v>
      </c>
      <c r="BN2" s="35">
        <f>IF(OR(ＺＥＨデベロッパー登録票!CX21,ＺＥＨデベロッパー登録票!CV14)=TRUE,1,0)</f>
        <v>0</v>
      </c>
      <c r="BO2" s="35">
        <f>IF(OR(ＺＥＨデベロッパー登録票!DA21,ＺＥＨデベロッパー登録票!CV14)=TRUE,1,0)</f>
        <v>0</v>
      </c>
      <c r="BP2" s="35">
        <f>IF(OR(ＺＥＨデベロッパー登録票!DD21,ＺＥＨデベロッパー登録票!CV14)=TRUE,1,0)</f>
        <v>0</v>
      </c>
      <c r="BQ2" s="35">
        <f>IF(OR(ＺＥＨデベロッパー登録票!DG21,ＺＥＨデベロッパー登録票!CV14)=TRUE,1,0)</f>
        <v>0</v>
      </c>
      <c r="BR2" s="35">
        <f>IF(OR(ＺＥＨデベロッパー登録票!DJ21,ＺＥＨデベロッパー登録票!CV14)=TRUE,1,0)</f>
        <v>0</v>
      </c>
      <c r="BS2" s="35">
        <f>IF(OR(ＺＥＨデベロッパー登録票!CX22,ＺＥＨデベロッパー登録票!CV14)=TRUE,1,0)</f>
        <v>0</v>
      </c>
      <c r="BT2" s="35">
        <f>IF(OR(ＺＥＨデベロッパー登録票!DA22,ＺＥＨデベロッパー登録票!CV14)=TRUE,1,0)</f>
        <v>0</v>
      </c>
      <c r="BU2" s="35">
        <f>IF(OR(ＺＥＨデベロッパー登録票!DD22,ＺＥＨデベロッパー登録票!CV14)=TRUE,1,0)</f>
        <v>0</v>
      </c>
      <c r="BV2" s="35">
        <f>IF(OR(ＺＥＨデベロッパー登録票!DG22,ＺＥＨデベロッパー登録票!CV14)=TRUE,1,0)</f>
        <v>0</v>
      </c>
      <c r="BW2" s="35">
        <f>IF(OR(ＺＥＨデベロッパー登録票!CX23,ＺＥＨデベロッパー登録票!CV14)=TRUE,1,0)</f>
        <v>0</v>
      </c>
      <c r="BX2" s="35">
        <f>IF(OR(ＺＥＨデベロッパー登録票!DA23,ＺＥＨデベロッパー登録票!CV14)=TRUE,1,0)</f>
        <v>0</v>
      </c>
      <c r="BY2" s="35">
        <f>IF(OR(ＺＥＨデベロッパー登録票!DD23,ＺＥＨデベロッパー登録票!CV14)=TRUE,1,0)</f>
        <v>0</v>
      </c>
      <c r="BZ2" s="35">
        <f>IF(OR(ＺＥＨデベロッパー登録票!DG23,ＺＥＨデベロッパー登録票!CV14)=TRUE,1,0)</f>
        <v>0</v>
      </c>
      <c r="CA2" s="35">
        <f>IF(OR(ＺＥＨデベロッパー登録票!DJ23,ＺＥＨデベロッパー登録票!CV14)=TRUE,1,0)</f>
        <v>0</v>
      </c>
      <c r="CB2" s="35">
        <f>IF(OR(ＺＥＨデベロッパー登録票!DM23,ＺＥＨデベロッパー登録票!CV14)=TRUE,1,0)</f>
        <v>0</v>
      </c>
      <c r="CC2" s="35">
        <f>IF(OR(ＺＥＨデベロッパー登録票!DP23,ＺＥＨデベロッパー登録票!CV14)=TRUE,1,0)</f>
        <v>0</v>
      </c>
      <c r="CD2" s="35">
        <f>IF(OR(ＺＥＨデベロッパー登録票!CX24,ＺＥＨデベロッパー登録票!CV14)=TRUE,1,0)</f>
        <v>0</v>
      </c>
      <c r="CE2" s="35">
        <f>IF(ＺＥＨデベロッパー登録票!DS20=1,1,0)</f>
        <v>1</v>
      </c>
      <c r="CF2" s="35">
        <f>ＺＥＨデベロッパー公開情報!U37</f>
        <v>0</v>
      </c>
      <c r="CG2" s="35">
        <f>ＺＥＨデベロッパー公開情報!U38</f>
        <v>0</v>
      </c>
      <c r="CH2" s="35">
        <f>ＺＥＨデベロッパー公開情報!B21</f>
        <v>0</v>
      </c>
      <c r="CI2" s="42">
        <f>'ＺＥＨデベロッパー導入実績 '!M22</f>
        <v>0</v>
      </c>
      <c r="CJ2" s="42">
        <f>ＺＥＨデベロッパー導入計画!N8</f>
        <v>0</v>
      </c>
      <c r="CK2" s="303" t="e">
        <f>#REF!</f>
        <v>#REF!</v>
      </c>
      <c r="CL2" s="42">
        <f>'ＺＥＨデベロッパー導入実績 '!B27</f>
        <v>0</v>
      </c>
      <c r="CM2" s="42">
        <f>'ＺＥＨデベロッパー導入実績 '!C27</f>
        <v>0</v>
      </c>
      <c r="CN2" s="42">
        <f>'ＺＥＨデベロッパー導入実績 '!G27</f>
        <v>0</v>
      </c>
      <c r="CO2" s="42">
        <f>'ＺＥＨデベロッパー導入実績 '!H27</f>
        <v>0</v>
      </c>
      <c r="CP2" s="42">
        <f>'ＺＥＨデベロッパー導入実績 '!I27</f>
        <v>0</v>
      </c>
      <c r="CQ2" s="307" t="e">
        <f>IF(#REF!="","0",#REF!)</f>
        <v>#REF!</v>
      </c>
      <c r="CR2" s="229">
        <f>'ＺＥＨデベロッパー導入実績 '!J27</f>
        <v>0</v>
      </c>
      <c r="CS2" s="219">
        <f>'ＺＥＨデベロッパー導入実績 '!K27</f>
        <v>0</v>
      </c>
      <c r="CT2" s="219">
        <f>'ＺＥＨデベロッパー導入実績 '!L27</f>
        <v>0</v>
      </c>
      <c r="CU2" s="42" t="str">
        <f>'ＺＥＨデベロッパー導入実績 '!M27</f>
        <v/>
      </c>
      <c r="CV2" s="303" t="e">
        <f>#REF!</f>
        <v>#REF!</v>
      </c>
      <c r="CW2" s="303" t="e">
        <f>#REF!</f>
        <v>#REF!</v>
      </c>
      <c r="CX2" s="42">
        <f>'ＺＥＨデベロッパー導入実績 '!B28</f>
        <v>0</v>
      </c>
      <c r="CY2" s="42">
        <f>'ＺＥＨデベロッパー導入実績 '!C28</f>
        <v>0</v>
      </c>
      <c r="CZ2" s="42">
        <f>'ＺＥＨデベロッパー導入実績 '!G28</f>
        <v>0</v>
      </c>
      <c r="DA2" s="42">
        <f>'ＺＥＨデベロッパー導入実績 '!H28</f>
        <v>0</v>
      </c>
      <c r="DB2" s="42">
        <f>'ＺＥＨデベロッパー導入実績 '!I28</f>
        <v>0</v>
      </c>
      <c r="DC2" s="307" t="e">
        <f>IF(#REF!="","0",#REF!)</f>
        <v>#REF!</v>
      </c>
      <c r="DD2" s="229">
        <f>'ＺＥＨデベロッパー導入実績 '!J28</f>
        <v>0</v>
      </c>
      <c r="DE2" s="219">
        <f>'ＺＥＨデベロッパー導入実績 '!K28</f>
        <v>0</v>
      </c>
      <c r="DF2" s="219">
        <f>'ＺＥＨデベロッパー導入実績 '!L28</f>
        <v>0</v>
      </c>
      <c r="DG2" s="42" t="str">
        <f>'ＺＥＨデベロッパー導入実績 '!M28</f>
        <v/>
      </c>
      <c r="DH2" s="303" t="e">
        <f>#REF!</f>
        <v>#REF!</v>
      </c>
      <c r="DI2" s="303" t="e">
        <f>#REF!</f>
        <v>#REF!</v>
      </c>
      <c r="DJ2" s="42">
        <f>'ＺＥＨデベロッパー導入実績 '!B29</f>
        <v>0</v>
      </c>
      <c r="DK2" s="42">
        <f>'ＺＥＨデベロッパー導入実績 '!C29</f>
        <v>0</v>
      </c>
      <c r="DL2" s="42">
        <f>'ＺＥＨデベロッパー導入実績 '!G29</f>
        <v>0</v>
      </c>
      <c r="DM2" s="42">
        <f>'ＺＥＨデベロッパー導入実績 '!H29</f>
        <v>0</v>
      </c>
      <c r="DN2" s="42">
        <f>'ＺＥＨデベロッパー導入実績 '!I29</f>
        <v>0</v>
      </c>
      <c r="DO2" s="307" t="e">
        <f>IF(#REF!="","0",#REF!)</f>
        <v>#REF!</v>
      </c>
      <c r="DP2" s="229">
        <f>'ＺＥＨデベロッパー導入実績 '!J29</f>
        <v>0</v>
      </c>
      <c r="DQ2" s="219">
        <f>'ＺＥＨデベロッパー導入実績 '!K29</f>
        <v>0</v>
      </c>
      <c r="DR2" s="219">
        <f>'ＺＥＨデベロッパー導入実績 '!L29</f>
        <v>0</v>
      </c>
      <c r="DS2" s="42" t="str">
        <f>'ＺＥＨデベロッパー導入実績 '!M29</f>
        <v/>
      </c>
      <c r="DT2" s="303" t="e">
        <f>#REF!</f>
        <v>#REF!</v>
      </c>
      <c r="DU2" s="303" t="e">
        <f>#REF!</f>
        <v>#REF!</v>
      </c>
      <c r="DV2" s="42">
        <f>'ＺＥＨデベロッパー導入実績 '!B30</f>
        <v>0</v>
      </c>
      <c r="DW2" s="42">
        <f>'ＺＥＨデベロッパー導入実績 '!C30</f>
        <v>0</v>
      </c>
      <c r="DX2" s="42">
        <f>'ＺＥＨデベロッパー導入実績 '!G30</f>
        <v>0</v>
      </c>
      <c r="DY2" s="42">
        <f>'ＺＥＨデベロッパー導入実績 '!H30</f>
        <v>0</v>
      </c>
      <c r="DZ2" s="42">
        <f>'ＺＥＨデベロッパー導入実績 '!I30</f>
        <v>0</v>
      </c>
      <c r="EA2" s="307" t="e">
        <f>IF(#REF!="","0",#REF!)</f>
        <v>#REF!</v>
      </c>
      <c r="EB2" s="229">
        <f>'ＺＥＨデベロッパー導入実績 '!J30</f>
        <v>0</v>
      </c>
      <c r="EC2" s="219">
        <f>'ＺＥＨデベロッパー導入実績 '!K30</f>
        <v>0</v>
      </c>
      <c r="ED2" s="219">
        <f>'ＺＥＨデベロッパー導入実績 '!L30</f>
        <v>0</v>
      </c>
      <c r="EE2" s="42" t="str">
        <f>'ＺＥＨデベロッパー導入実績 '!M30</f>
        <v/>
      </c>
      <c r="EF2" s="303" t="e">
        <f>#REF!</f>
        <v>#REF!</v>
      </c>
      <c r="EG2" s="303" t="e">
        <f>#REF!</f>
        <v>#REF!</v>
      </c>
      <c r="EH2" s="42">
        <f>'ＺＥＨデベロッパー導入実績 '!B31</f>
        <v>0</v>
      </c>
      <c r="EI2" s="42">
        <f>'ＺＥＨデベロッパー導入実績 '!C31</f>
        <v>0</v>
      </c>
      <c r="EJ2" s="42">
        <f>'ＺＥＨデベロッパー導入実績 '!G31</f>
        <v>0</v>
      </c>
      <c r="EK2" s="42">
        <f>'ＺＥＨデベロッパー導入実績 '!H31</f>
        <v>0</v>
      </c>
      <c r="EL2" s="42">
        <f>'ＺＥＨデベロッパー導入実績 '!I31</f>
        <v>0</v>
      </c>
      <c r="EM2" s="307" t="e">
        <f>IF(#REF!="","0",#REF!)</f>
        <v>#REF!</v>
      </c>
      <c r="EN2" s="229">
        <f>'ＺＥＨデベロッパー導入実績 '!J31</f>
        <v>0</v>
      </c>
      <c r="EO2" s="219">
        <f>'ＺＥＨデベロッパー導入実績 '!K31</f>
        <v>0</v>
      </c>
      <c r="EP2" s="219">
        <f>'ＺＥＨデベロッパー導入実績 '!L31</f>
        <v>0</v>
      </c>
      <c r="EQ2" s="42" t="str">
        <f>'ＺＥＨデベロッパー導入実績 '!M31</f>
        <v/>
      </c>
      <c r="ER2" s="303" t="e">
        <f>#REF!</f>
        <v>#REF!</v>
      </c>
      <c r="ES2" s="303" t="e">
        <f>#REF!</f>
        <v>#REF!</v>
      </c>
      <c r="ET2" s="42">
        <f>ＺＥＨデベロッパー導入計画!C13</f>
        <v>0</v>
      </c>
      <c r="EU2" s="42">
        <f>ＺＥＨデベロッパー導入計画!D13</f>
        <v>0</v>
      </c>
      <c r="EV2" s="42">
        <f>ＺＥＨデベロッパー導入計画!H13</f>
        <v>0</v>
      </c>
      <c r="EW2" s="42">
        <f>ＺＥＨデベロッパー導入計画!I13</f>
        <v>0</v>
      </c>
      <c r="EX2" s="42">
        <f>ＺＥＨデベロッパー導入計画!J13</f>
        <v>0</v>
      </c>
      <c r="EY2" s="307" t="e">
        <f>IF(#REF!="","0",#REF!)</f>
        <v>#REF!</v>
      </c>
      <c r="EZ2" s="229">
        <f>ＺＥＨデベロッパー導入計画!K13</f>
        <v>0</v>
      </c>
      <c r="FA2" s="219">
        <f>ＺＥＨデベロッパー導入計画!L13</f>
        <v>0</v>
      </c>
      <c r="FB2" s="219">
        <f>ＺＥＨデベロッパー導入計画!M13</f>
        <v>0</v>
      </c>
      <c r="FC2" s="42" t="str">
        <f>ＺＥＨデベロッパー導入計画!N13</f>
        <v/>
      </c>
      <c r="FD2" s="303" t="e">
        <f>#REF!</f>
        <v>#REF!</v>
      </c>
      <c r="FE2" s="42">
        <f>ＺＥＨデベロッパー導入計画!C14</f>
        <v>0</v>
      </c>
      <c r="FF2" s="42">
        <f>ＺＥＨデベロッパー導入計画!D14</f>
        <v>0</v>
      </c>
      <c r="FG2" s="42">
        <f>ＺＥＨデベロッパー導入計画!H14</f>
        <v>0</v>
      </c>
      <c r="FH2" s="42">
        <f>ＺＥＨデベロッパー導入計画!I14</f>
        <v>0</v>
      </c>
      <c r="FI2" s="42">
        <f>ＺＥＨデベロッパー導入計画!J14</f>
        <v>0</v>
      </c>
      <c r="FJ2" s="307" t="e">
        <f>IF(#REF!="","0",#REF!)</f>
        <v>#REF!</v>
      </c>
      <c r="FK2" s="229">
        <f>ＺＥＨデベロッパー導入計画!K14</f>
        <v>0</v>
      </c>
      <c r="FL2" s="219">
        <f>ＺＥＨデベロッパー導入計画!L14</f>
        <v>0</v>
      </c>
      <c r="FM2" s="219">
        <f>ＺＥＨデベロッパー導入計画!M14</f>
        <v>0</v>
      </c>
      <c r="FN2" s="42" t="str">
        <f>ＺＥＨデベロッパー導入計画!N14</f>
        <v/>
      </c>
      <c r="FO2" s="303" t="e">
        <f>#REF!</f>
        <v>#REF!</v>
      </c>
      <c r="FP2" s="42">
        <f>ＺＥＨデベロッパー導入計画!C15</f>
        <v>0</v>
      </c>
      <c r="FQ2" s="42">
        <f>ＺＥＨデベロッパー導入計画!D15</f>
        <v>0</v>
      </c>
      <c r="FR2" s="42">
        <f>ＺＥＨデベロッパー導入計画!H15</f>
        <v>0</v>
      </c>
      <c r="FS2" s="42">
        <f>ＺＥＨデベロッパー導入計画!I15</f>
        <v>0</v>
      </c>
      <c r="FT2" s="42">
        <f>ＺＥＨデベロッパー導入計画!J15</f>
        <v>0</v>
      </c>
      <c r="FU2" s="307" t="e">
        <f>IF(#REF!="","0",#REF!)</f>
        <v>#REF!</v>
      </c>
      <c r="FV2" s="229">
        <f>ＺＥＨデベロッパー導入計画!K15</f>
        <v>0</v>
      </c>
      <c r="FW2" s="219">
        <f>ＺＥＨデベロッパー導入計画!L15</f>
        <v>0</v>
      </c>
      <c r="FX2" s="219">
        <f>ＺＥＨデベロッパー導入計画!M15</f>
        <v>0</v>
      </c>
      <c r="FY2" s="42" t="str">
        <f>ＺＥＨデベロッパー導入計画!N15</f>
        <v/>
      </c>
      <c r="FZ2" s="303" t="e">
        <f>#REF!</f>
        <v>#REF!</v>
      </c>
      <c r="GA2" s="42">
        <f>ＺＥＨデベロッパー導入計画!C16</f>
        <v>0</v>
      </c>
      <c r="GB2" s="42">
        <f>ＺＥＨデベロッパー導入計画!D16</f>
        <v>0</v>
      </c>
      <c r="GC2" s="42">
        <f>ＺＥＨデベロッパー導入計画!H16</f>
        <v>0</v>
      </c>
      <c r="GD2" s="42">
        <f>ＺＥＨデベロッパー導入計画!I16</f>
        <v>0</v>
      </c>
      <c r="GE2" s="42">
        <f>ＺＥＨデベロッパー導入計画!J16</f>
        <v>0</v>
      </c>
      <c r="GF2" s="307" t="e">
        <f>IF(#REF!="","0",#REF!)</f>
        <v>#REF!</v>
      </c>
      <c r="GG2" s="229">
        <f>ＺＥＨデベロッパー導入計画!K16</f>
        <v>0</v>
      </c>
      <c r="GH2" s="219">
        <f>ＺＥＨデベロッパー導入計画!L16</f>
        <v>0</v>
      </c>
      <c r="GI2" s="219">
        <f>ＺＥＨデベロッパー導入計画!M16</f>
        <v>0</v>
      </c>
      <c r="GJ2" s="42" t="str">
        <f>ＺＥＨデベロッパー導入計画!N16</f>
        <v/>
      </c>
      <c r="GK2" s="303" t="e">
        <f>#REF!</f>
        <v>#REF!</v>
      </c>
      <c r="GL2" s="42">
        <f>ＺＥＨデベロッパー導入計画!C17</f>
        <v>0</v>
      </c>
      <c r="GM2" s="42">
        <f>ＺＥＨデベロッパー導入計画!D17</f>
        <v>0</v>
      </c>
      <c r="GN2" s="42">
        <f>ＺＥＨデベロッパー導入計画!H17</f>
        <v>0</v>
      </c>
      <c r="GO2" s="42">
        <f>ＺＥＨデベロッパー導入計画!I17</f>
        <v>0</v>
      </c>
      <c r="GP2" s="42">
        <f>ＺＥＨデベロッパー導入計画!J17</f>
        <v>0</v>
      </c>
      <c r="GQ2" s="307" t="e">
        <f>IF(#REF!="","0",#REF!)</f>
        <v>#REF!</v>
      </c>
      <c r="GR2" s="229">
        <f>ＺＥＨデベロッパー導入計画!K17</f>
        <v>0</v>
      </c>
      <c r="GS2" s="219">
        <f>ＺＥＨデベロッパー導入計画!L17</f>
        <v>0</v>
      </c>
      <c r="GT2" s="219">
        <f>ＺＥＨデベロッパー導入計画!M17</f>
        <v>0</v>
      </c>
      <c r="GU2" s="42" t="str">
        <f>ＺＥＨデベロッパー導入計画!N17</f>
        <v/>
      </c>
      <c r="GV2" s="34">
        <f>ＺＥＨデベロッパー公開情報!N43</f>
        <v>0</v>
      </c>
      <c r="GW2" s="42" t="str">
        <f>ＺＥＨデベロッパー公開情報!N44&amp;"-"&amp;ＺＥＨデベロッパー公開情報!T44&amp;"-"&amp;ＺＥＨデベロッパー公開情報!Z44</f>
        <v>--</v>
      </c>
      <c r="GX2" s="34">
        <f>ＺＥＨデベロッパー公開情報!N45</f>
        <v>0</v>
      </c>
      <c r="GY2" s="42">
        <f>'ＺＥＨデベロッパー導入実績 '!C16</f>
        <v>0</v>
      </c>
      <c r="GZ2" s="42">
        <f>'ＺＥＨデベロッパー導入実績 '!D16</f>
        <v>0</v>
      </c>
      <c r="HA2" s="42">
        <f>'ＺＥＨデベロッパー導入実績 '!E16</f>
        <v>0</v>
      </c>
      <c r="HB2" s="42">
        <f>'ＺＥＨデベロッパー導入実績 '!F16</f>
        <v>0</v>
      </c>
      <c r="HC2" s="42">
        <f>'ＺＥＨデベロッパー導入実績 '!G16</f>
        <v>0</v>
      </c>
      <c r="HD2" s="42">
        <f>'ＺＥＨデベロッパー導入実績 '!C17</f>
        <v>0</v>
      </c>
      <c r="HE2" s="42">
        <f>'ＺＥＨデベロッパー導入実績 '!D17</f>
        <v>0</v>
      </c>
      <c r="HF2" s="42">
        <f>'ＺＥＨデベロッパー導入実績 '!E17</f>
        <v>0</v>
      </c>
      <c r="HG2" s="42">
        <f>'ＺＥＨデベロッパー導入実績 '!F17</f>
        <v>0</v>
      </c>
      <c r="HH2" s="42">
        <f>'ＺＥＨデベロッパー導入実績 '!G17</f>
        <v>0</v>
      </c>
      <c r="HI2" s="42">
        <f>'ＺＥＨデベロッパー導入実績 '!C18</f>
        <v>0</v>
      </c>
      <c r="HJ2" s="42">
        <f>'ＺＥＨデベロッパー導入実績 '!D18</f>
        <v>0</v>
      </c>
      <c r="HK2" s="42">
        <f>'ＺＥＨデベロッパー導入実績 '!E18</f>
        <v>0</v>
      </c>
      <c r="HL2" s="42">
        <f>'ＺＥＨデベロッパー導入実績 '!F18</f>
        <v>0</v>
      </c>
      <c r="HM2" s="42">
        <f>'ＺＥＨデベロッパー導入実績 '!G18</f>
        <v>0</v>
      </c>
      <c r="HN2" s="42">
        <f>'ＺＥＨデベロッパー導入実績 '!C10</f>
        <v>0</v>
      </c>
      <c r="HO2" s="42">
        <f>'ＺＥＨデベロッパー導入実績 '!D10</f>
        <v>0</v>
      </c>
      <c r="HP2" s="42">
        <f>'ＺＥＨデベロッパー導入実績 '!E10</f>
        <v>0</v>
      </c>
      <c r="HQ2" s="42">
        <f>'ＺＥＨデベロッパー導入実績 '!F10</f>
        <v>0</v>
      </c>
      <c r="HR2" s="42">
        <f>'ＺＥＨデベロッパー導入実績 '!G10</f>
        <v>0</v>
      </c>
      <c r="HS2" s="42">
        <f>'ＺＥＨデベロッパー導入実績 '!H10</f>
        <v>0</v>
      </c>
      <c r="HT2" s="42">
        <f>'ＺＥＨデベロッパー導入実績 '!C11</f>
        <v>0</v>
      </c>
      <c r="HU2" s="42">
        <f>'ＺＥＨデベロッパー導入実績 '!D11</f>
        <v>0</v>
      </c>
      <c r="HV2" s="42">
        <f>'ＺＥＨデベロッパー導入実績 '!E11</f>
        <v>0</v>
      </c>
      <c r="HW2" s="42">
        <f>'ＺＥＨデベロッパー導入実績 '!F11</f>
        <v>0</v>
      </c>
      <c r="HX2" s="42">
        <f>'ＺＥＨデベロッパー導入実績 '!G11</f>
        <v>0</v>
      </c>
      <c r="HY2" s="42">
        <f>'ＺＥＨデベロッパー導入実績 '!H11</f>
        <v>0</v>
      </c>
      <c r="HZ2" s="42">
        <f>'ＺＥＨデベロッパー導入実績 '!C12</f>
        <v>0</v>
      </c>
      <c r="IA2" s="42">
        <f>'ＺＥＨデベロッパー導入実績 '!D12</f>
        <v>0</v>
      </c>
      <c r="IB2" s="42">
        <f>'ＺＥＨデベロッパー導入実績 '!E12</f>
        <v>0</v>
      </c>
      <c r="IC2" s="42">
        <f>'ＺＥＨデベロッパー導入実績 '!F12</f>
        <v>0</v>
      </c>
      <c r="ID2" s="42">
        <f>'ＺＥＨデベロッパー導入実績 '!G12</f>
        <v>0</v>
      </c>
      <c r="IE2" s="42">
        <f>'ＺＥＨデベロッパー導入実績 '!H12</f>
        <v>0</v>
      </c>
      <c r="IF2" s="42">
        <f>'ＺＥＨデベロッパー導入実績 '!K16</f>
        <v>0</v>
      </c>
      <c r="IG2" s="42">
        <f>'ＺＥＨデベロッパー導入実績 '!K17</f>
        <v>0</v>
      </c>
      <c r="IH2" s="42">
        <f>'ＺＥＨデベロッパー導入実績 '!K18</f>
        <v>0</v>
      </c>
      <c r="II2" s="245">
        <f>ＺＥＨデベロッパー公開情報!H13</f>
        <v>0</v>
      </c>
      <c r="IJ2" s="245">
        <f>ＺＥＨデベロッパー公開情報!H14</f>
        <v>0</v>
      </c>
      <c r="IK2" s="245">
        <f>ＺＥＨデベロッパー公開情報!H15</f>
        <v>0</v>
      </c>
      <c r="IL2" s="245">
        <f>ＺＥＨデベロッパー公開情報!H16</f>
        <v>0</v>
      </c>
      <c r="IM2" s="245">
        <f>ＺＥＨデベロッパー公開情報!T13</f>
        <v>0</v>
      </c>
      <c r="IN2" s="245">
        <f>ＺＥＨデベロッパー公開情報!T14</f>
        <v>0</v>
      </c>
      <c r="IO2" s="245" t="str">
        <f>ＺＥＨデベロッパー公開情報!T15</f>
        <v/>
      </c>
      <c r="IP2" s="245">
        <f>'ＺＥＨデベロッパー導入実績 '!D27</f>
        <v>0</v>
      </c>
      <c r="IQ2" s="245">
        <f>'ＺＥＨデベロッパー導入実績 '!E27</f>
        <v>0</v>
      </c>
      <c r="IR2" s="245">
        <f>'ＺＥＨデベロッパー導入実績 '!F27</f>
        <v>0</v>
      </c>
      <c r="IS2" s="245">
        <f>'ＺＥＨデベロッパー導入実績 '!D28</f>
        <v>0</v>
      </c>
      <c r="IT2" s="245">
        <f>'ＺＥＨデベロッパー導入実績 '!E28</f>
        <v>0</v>
      </c>
      <c r="IU2" s="245">
        <f>'ＺＥＨデベロッパー導入実績 '!F28</f>
        <v>0</v>
      </c>
      <c r="IV2" s="245">
        <f>'ＺＥＨデベロッパー導入実績 '!D29</f>
        <v>0</v>
      </c>
      <c r="IW2" s="245">
        <f>'ＺＥＨデベロッパー導入実績 '!E29</f>
        <v>0</v>
      </c>
      <c r="IX2" s="245">
        <f>'ＺＥＨデベロッパー導入実績 '!F29</f>
        <v>0</v>
      </c>
      <c r="IY2" s="245">
        <f>'ＺＥＨデベロッパー導入実績 '!D30</f>
        <v>0</v>
      </c>
      <c r="IZ2" s="245">
        <f>'ＺＥＨデベロッパー導入実績 '!E30</f>
        <v>0</v>
      </c>
      <c r="JA2" s="245">
        <f>'ＺＥＨデベロッパー導入実績 '!F30</f>
        <v>0</v>
      </c>
      <c r="JB2" s="245">
        <f>'ＺＥＨデベロッパー導入実績 '!D31</f>
        <v>0</v>
      </c>
      <c r="JC2" s="245">
        <f>'ＺＥＨデベロッパー導入実績 '!E31</f>
        <v>0</v>
      </c>
      <c r="JD2" s="245">
        <f>'ＺＥＨデベロッパー導入実績 '!F31</f>
        <v>0</v>
      </c>
      <c r="JE2" s="245">
        <f>ＺＥＨデベロッパー導入計画!E13</f>
        <v>0</v>
      </c>
      <c r="JF2" s="245">
        <f>ＺＥＨデベロッパー導入計画!F13</f>
        <v>0</v>
      </c>
      <c r="JG2" s="245">
        <f>ＺＥＨデベロッパー導入計画!G13</f>
        <v>0</v>
      </c>
      <c r="JH2" s="245">
        <f>ＺＥＨデベロッパー導入計画!E14</f>
        <v>0</v>
      </c>
      <c r="JI2" s="245">
        <f>ＺＥＨデベロッパー導入計画!F14</f>
        <v>0</v>
      </c>
      <c r="JJ2" s="245">
        <f>ＺＥＨデベロッパー導入計画!G14</f>
        <v>0</v>
      </c>
      <c r="JK2" s="245">
        <f>ＺＥＨデベロッパー導入計画!E15</f>
        <v>0</v>
      </c>
      <c r="JL2" s="245">
        <f>ＺＥＨデベロッパー導入計画!F15</f>
        <v>0</v>
      </c>
      <c r="JM2" s="245">
        <f>ＺＥＨデベロッパー導入計画!G15</f>
        <v>0</v>
      </c>
      <c r="JN2" s="245">
        <f>ＺＥＨデベロッパー導入計画!E16</f>
        <v>0</v>
      </c>
      <c r="JO2" s="245">
        <f>ＺＥＨデベロッパー導入計画!F16</f>
        <v>0</v>
      </c>
      <c r="JP2" s="245">
        <f>ＺＥＨデベロッパー導入計画!G16</f>
        <v>0</v>
      </c>
      <c r="JQ2" s="245">
        <f>ＺＥＨデベロッパー導入計画!E17</f>
        <v>0</v>
      </c>
      <c r="JR2" s="245">
        <f>ＺＥＨデベロッパー導入計画!F17</f>
        <v>0</v>
      </c>
      <c r="JS2" s="245">
        <f>ＺＥＨデベロッパー導入計画!G17</f>
        <v>0</v>
      </c>
    </row>
    <row r="3" spans="1:279" ht="13.5" customHeight="1"/>
  </sheetData>
  <sheetProtection algorithmName="SHA-512" hashValue="TVQolvYQy+kMuphgkioxRaqCiO87v+jHscUsmZyRlCgB/xSqI2RbZROXwgMJo183G3k+40Eb6aUs4+gk87P3Dw==" saltValue="r8LTNFouX+s1l6XnwA9QPQ==" spinCount="100000" sheet="1" selectLockedCells="1" selectUnlockedCells="1"/>
  <phoneticPr fontId="1"/>
  <pageMargins left="0.70866141732283472" right="0.70866141732283472" top="0.74803149606299213" bottom="0.74803149606299213" header="0.31496062992125984" footer="0.31496062992125984"/>
  <pageSetup paperSize="8" scale="50" orientation="landscape" r:id="rId1"/>
  <ignoredErrors>
    <ignoredError sqref="W2" formula="1"/>
  </ignoredErrors>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32</vt:i4>
      </vt:variant>
    </vt:vector>
  </HeadingPairs>
  <TitlesOfParts>
    <vt:vector size="40" baseType="lpstr">
      <vt:lpstr>ＺＥＨデベロッパー登録申請書</vt:lpstr>
      <vt:lpstr>ＺＥＨデベロッパー公開情報</vt:lpstr>
      <vt:lpstr>ＺＥＨデベロッパー導入実績 </vt:lpstr>
      <vt:lpstr>ＺＥＨデベロッパー導入計画</vt:lpstr>
      <vt:lpstr>ＺＥＨデベロッパー登録票</vt:lpstr>
      <vt:lpstr>data1</vt:lpstr>
      <vt:lpstr>data2</vt:lpstr>
      <vt:lpstr>data3</vt:lpstr>
      <vt:lpstr>ＺＥＨデベロッパー公開情報!Print_Area</vt:lpstr>
      <vt:lpstr>ＺＥＨデベロッパー登録申請書!Print_Area</vt:lpstr>
      <vt:lpstr>ＺＥＨデベロッパー登録票!Print_Area</vt:lpstr>
      <vt:lpstr>ＺＥＨデベロッパー導入計画!Print_Area</vt:lpstr>
      <vt:lpstr>'ＺＥＨデベロッパー導入実績 '!Print_Area</vt:lpstr>
      <vt:lpstr>コンサルＡ</vt:lpstr>
      <vt:lpstr>コンサルＢ</vt:lpstr>
      <vt:lpstr>サービス業＿他に分類されないもの</vt:lpstr>
      <vt:lpstr>医療・福祉</vt:lpstr>
      <vt:lpstr>運輸業・郵便業</vt:lpstr>
      <vt:lpstr>卸売業・小売業</vt:lpstr>
      <vt:lpstr>学術研究・専門＿技術サービス業</vt:lpstr>
      <vt:lpstr>漁業</vt:lpstr>
      <vt:lpstr>教育・学習支援業</vt:lpstr>
      <vt:lpstr>金融業・保険業</vt:lpstr>
      <vt:lpstr>建設業</vt:lpstr>
      <vt:lpstr>公務＿他に分類されるものを除く</vt:lpstr>
      <vt:lpstr>鉱業・採石業・砂利採取業</vt:lpstr>
      <vt:lpstr>宿泊業・飲食サービス業</vt:lpstr>
      <vt:lpstr>情報通信業</vt:lpstr>
      <vt:lpstr>生活関連サービス業・娯楽業</vt:lpstr>
      <vt:lpstr>製造業</vt:lpstr>
      <vt:lpstr>設計Ａ</vt:lpstr>
      <vt:lpstr>設計Ｂ</vt:lpstr>
      <vt:lpstr>設計施工Ａ</vt:lpstr>
      <vt:lpstr>設計施工Ｂ</vt:lpstr>
      <vt:lpstr>大分類</vt:lpstr>
      <vt:lpstr>電気・ガス・熱供給・水道業</vt:lpstr>
      <vt:lpstr>農業・林業</vt:lpstr>
      <vt:lpstr>不動産業・物品賃貸業</vt:lpstr>
      <vt:lpstr>複合サービス事業</vt:lpstr>
      <vt:lpstr>分類不能の産業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2026-04-03T08:03:50Z</cp:lastPrinted>
  <dcterms:created xsi:type="dcterms:W3CDTF">2016-02-17T03:17:22Z</dcterms:created>
  <dcterms:modified xsi:type="dcterms:W3CDTF">2026-04-09T01:57:38Z</dcterms:modified>
</cp:coreProperties>
</file>